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sjsz\Desktop\Projet final 10.01.24\"/>
    </mc:Choice>
  </mc:AlternateContent>
  <xr:revisionPtr revIDLastSave="0" documentId="13_ncr:1_{0EB84ACA-407D-4181-B1A7-305493E70B31}" xr6:coauthVersionLast="47" xr6:coauthVersionMax="47" xr10:uidLastSave="{00000000-0000-0000-0000-000000000000}"/>
  <workbookProtection workbookAlgorithmName="SHA-512" workbookHashValue="Exmv4JpDwSrmFH/8oJ2zjqmacpFE40DcvMOP4WrDyZY1EL/ntJ3o/6R6AdhRGemYo5SsAan0A357vj4Ho4kt1Q==" workbookSaltValue="+U3+YCGpjffpLZs42fIv7Q==" workbookSpinCount="100000" lockStructure="1"/>
  <bookViews>
    <workbookView xWindow="-28920" yWindow="-15" windowWidth="29040" windowHeight="16440" tabRatio="710" xr2:uid="{00000000-000D-0000-FFFF-FFFF00000000}"/>
  </bookViews>
  <sheets>
    <sheet name="janvier-février" sheetId="15" r:id="rId1"/>
    <sheet name="mars-avril" sheetId="29" r:id="rId2"/>
    <sheet name="mai-juin" sheetId="30" r:id="rId3"/>
    <sheet name="juillet-août" sheetId="31" r:id="rId4"/>
    <sheet name="septembre-octobre" sheetId="32" r:id="rId5"/>
    <sheet name="novembre-décembre" sheetId="33" r:id="rId6"/>
    <sheet name="Liste des bénéficaires" sheetId="34" r:id="rId7"/>
  </sheets>
  <definedNames>
    <definedName name="_xlnm._FilterDatabase" localSheetId="0" hidden="1">'janvier-février'!$A$1:$CO$52</definedName>
    <definedName name="_xlnm._FilterDatabase" localSheetId="6" hidden="1">'Liste des bénéficaires'!$A$1:$F$31</definedName>
    <definedName name="_xlnm.Print_Area" localSheetId="0">'janvier-février'!$A$1:$CQ$55</definedName>
    <definedName name="_xlnm.Print_Area" localSheetId="3">'juillet-août'!$A$1:$CQ$55</definedName>
    <definedName name="_xlnm.Print_Area" localSheetId="2">'mai-juin'!$A$1:$CQ$55</definedName>
    <definedName name="_xlnm.Print_Area" localSheetId="1">'mars-avril'!$A$1:$CQ$55</definedName>
    <definedName name="_xlnm.Print_Area" localSheetId="5">'novembre-décembre'!$A$1:$CQ$55</definedName>
    <definedName name="_xlnm.Print_Area" localSheetId="4">'septembre-octobre'!$A$1:$CQ$55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29" l="1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52" i="32"/>
  <c r="K51" i="32"/>
  <c r="K50" i="32"/>
  <c r="K49" i="32"/>
  <c r="K48" i="32"/>
  <c r="K47" i="32"/>
  <c r="K46" i="32"/>
  <c r="K45" i="32"/>
  <c r="K44" i="32"/>
  <c r="K43" i="32"/>
  <c r="K42" i="32"/>
  <c r="K41" i="32"/>
  <c r="K40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H52" i="31"/>
  <c r="H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H23" i="33"/>
  <c r="H23" i="32"/>
  <c r="H23" i="31"/>
  <c r="H23" i="30"/>
  <c r="H23" i="29"/>
  <c r="G23" i="33"/>
  <c r="G23" i="32"/>
  <c r="G23" i="31"/>
  <c r="G23" i="30"/>
  <c r="G2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H23" i="15"/>
  <c r="G2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Z28" i="30" l="1"/>
  <c r="CQ54" i="33"/>
  <c r="CP54" i="33"/>
  <c r="CO54" i="33"/>
  <c r="CN54" i="33"/>
  <c r="CM54" i="33"/>
  <c r="CL54" i="33"/>
  <c r="CK54" i="33"/>
  <c r="CJ54" i="33"/>
  <c r="CI54" i="33"/>
  <c r="CH54" i="33"/>
  <c r="CG54" i="33"/>
  <c r="CF54" i="33"/>
  <c r="CE54" i="33"/>
  <c r="CD54" i="33"/>
  <c r="CC54" i="33"/>
  <c r="CB54" i="33"/>
  <c r="CA54" i="33"/>
  <c r="BZ54" i="33"/>
  <c r="BY54" i="33"/>
  <c r="BX54" i="33"/>
  <c r="BW54" i="33"/>
  <c r="BV54" i="33"/>
  <c r="BU54" i="33"/>
  <c r="BT54" i="33"/>
  <c r="BS54" i="33"/>
  <c r="BR54" i="33"/>
  <c r="BQ54" i="33"/>
  <c r="BP54" i="33"/>
  <c r="BO54" i="33"/>
  <c r="BN54" i="33"/>
  <c r="BM54" i="33"/>
  <c r="BJ54" i="33"/>
  <c r="BI54" i="33"/>
  <c r="BH54" i="33"/>
  <c r="BG54" i="33"/>
  <c r="BF54" i="33"/>
  <c r="BE54" i="33"/>
  <c r="BD54" i="33"/>
  <c r="BC54" i="33"/>
  <c r="BB54" i="33"/>
  <c r="BA54" i="33"/>
  <c r="AZ54" i="33"/>
  <c r="AY54" i="33"/>
  <c r="AX54" i="33"/>
  <c r="AW54" i="33"/>
  <c r="AV54" i="33"/>
  <c r="AU54" i="33"/>
  <c r="AT54" i="33"/>
  <c r="AS54" i="33"/>
  <c r="AR54" i="33"/>
  <c r="AQ54" i="33"/>
  <c r="AP54" i="33"/>
  <c r="AO54" i="33"/>
  <c r="AN54" i="33"/>
  <c r="AM54" i="33"/>
  <c r="AL54" i="33"/>
  <c r="AK54" i="33"/>
  <c r="AJ54" i="33"/>
  <c r="AI54" i="33"/>
  <c r="AH54" i="33"/>
  <c r="AG54" i="33"/>
  <c r="CQ54" i="32"/>
  <c r="CP54" i="32"/>
  <c r="CO54" i="32"/>
  <c r="CN54" i="32"/>
  <c r="CM54" i="32"/>
  <c r="CL54" i="32"/>
  <c r="CK54" i="32"/>
  <c r="CJ54" i="32"/>
  <c r="CI54" i="32"/>
  <c r="CH54" i="32"/>
  <c r="CG54" i="32"/>
  <c r="CF54" i="32"/>
  <c r="CE54" i="32"/>
  <c r="CD54" i="32"/>
  <c r="CC54" i="32"/>
  <c r="CB54" i="32"/>
  <c r="CA54" i="32"/>
  <c r="BZ54" i="32"/>
  <c r="BY54" i="32"/>
  <c r="BX54" i="32"/>
  <c r="BW54" i="32"/>
  <c r="BV54" i="32"/>
  <c r="BU54" i="32"/>
  <c r="BT54" i="32"/>
  <c r="BS54" i="32"/>
  <c r="BR54" i="32"/>
  <c r="BQ54" i="32"/>
  <c r="BP54" i="32"/>
  <c r="BO54" i="32"/>
  <c r="BN54" i="32"/>
  <c r="BM54" i="32"/>
  <c r="BK54" i="32"/>
  <c r="BJ54" i="32"/>
  <c r="BI54" i="32"/>
  <c r="BH54" i="32"/>
  <c r="BG54" i="32"/>
  <c r="BF54" i="32"/>
  <c r="BE54" i="32"/>
  <c r="BD54" i="32"/>
  <c r="BC54" i="32"/>
  <c r="BB54" i="32"/>
  <c r="BA54" i="32"/>
  <c r="AZ54" i="32"/>
  <c r="AY54" i="32"/>
  <c r="AX54" i="32"/>
  <c r="AW54" i="32"/>
  <c r="AV54" i="32"/>
  <c r="AU54" i="32"/>
  <c r="AT54" i="32"/>
  <c r="AS54" i="32"/>
  <c r="AR54" i="32"/>
  <c r="AQ54" i="32"/>
  <c r="AP54" i="32"/>
  <c r="AO54" i="32"/>
  <c r="AN54" i="32"/>
  <c r="AM54" i="32"/>
  <c r="AL54" i="32"/>
  <c r="AK54" i="32"/>
  <c r="AJ54" i="32"/>
  <c r="AI54" i="32"/>
  <c r="AH54" i="32"/>
  <c r="AG54" i="32"/>
  <c r="CQ54" i="31"/>
  <c r="CP54" i="31"/>
  <c r="CO54" i="31"/>
  <c r="CN54" i="31"/>
  <c r="CM54" i="31"/>
  <c r="CL54" i="31"/>
  <c r="CK54" i="31"/>
  <c r="CJ54" i="31"/>
  <c r="CI54" i="31"/>
  <c r="CH54" i="31"/>
  <c r="CG54" i="31"/>
  <c r="CF54" i="31"/>
  <c r="CE54" i="31"/>
  <c r="CD54" i="31"/>
  <c r="CC54" i="31"/>
  <c r="CB54" i="31"/>
  <c r="CA54" i="31"/>
  <c r="BZ54" i="31"/>
  <c r="BY54" i="31"/>
  <c r="BX54" i="31"/>
  <c r="BW54" i="31"/>
  <c r="BV54" i="31"/>
  <c r="BU54" i="31"/>
  <c r="BT54" i="31"/>
  <c r="BS54" i="31"/>
  <c r="BR54" i="31"/>
  <c r="BQ54" i="31"/>
  <c r="BP54" i="31"/>
  <c r="BO54" i="31"/>
  <c r="BN54" i="31"/>
  <c r="BM54" i="31"/>
  <c r="BK54" i="31"/>
  <c r="BJ54" i="31"/>
  <c r="BI54" i="31"/>
  <c r="BH54" i="31"/>
  <c r="BG54" i="31"/>
  <c r="BF54" i="31"/>
  <c r="BE54" i="31"/>
  <c r="BD54" i="31"/>
  <c r="BC54" i="31"/>
  <c r="BB54" i="31"/>
  <c r="BA54" i="31"/>
  <c r="AZ54" i="31"/>
  <c r="AY54" i="31"/>
  <c r="AX54" i="31"/>
  <c r="AW54" i="31"/>
  <c r="AV54" i="31"/>
  <c r="AU54" i="31"/>
  <c r="AT54" i="31"/>
  <c r="AS54" i="31"/>
  <c r="AR54" i="31"/>
  <c r="AQ54" i="31"/>
  <c r="AP54" i="31"/>
  <c r="AO54" i="31"/>
  <c r="AN54" i="31"/>
  <c r="AM54" i="31"/>
  <c r="AL54" i="31"/>
  <c r="AK54" i="31"/>
  <c r="AJ54" i="31"/>
  <c r="AI54" i="31"/>
  <c r="AH54" i="31"/>
  <c r="AG54" i="31"/>
  <c r="CQ54" i="30"/>
  <c r="CP54" i="30"/>
  <c r="CO54" i="30"/>
  <c r="CN54" i="30"/>
  <c r="CM54" i="30"/>
  <c r="CL54" i="30"/>
  <c r="CK54" i="30"/>
  <c r="CJ54" i="30"/>
  <c r="CI54" i="30"/>
  <c r="CH54" i="30"/>
  <c r="CG54" i="30"/>
  <c r="CF54" i="30"/>
  <c r="CE54" i="30"/>
  <c r="CD54" i="30"/>
  <c r="CC54" i="30"/>
  <c r="CB54" i="30"/>
  <c r="CA54" i="30"/>
  <c r="BZ54" i="30"/>
  <c r="BY54" i="30"/>
  <c r="BX54" i="30"/>
  <c r="BW54" i="30"/>
  <c r="BV54" i="30"/>
  <c r="BU54" i="30"/>
  <c r="BT54" i="30"/>
  <c r="BS54" i="30"/>
  <c r="BR54" i="30"/>
  <c r="BQ54" i="30"/>
  <c r="BP54" i="30"/>
  <c r="BO54" i="30"/>
  <c r="BN54" i="30"/>
  <c r="BM54" i="30"/>
  <c r="BK54" i="30"/>
  <c r="BJ54" i="30"/>
  <c r="BI54" i="30"/>
  <c r="BH54" i="30"/>
  <c r="BG54" i="30"/>
  <c r="BF54" i="30"/>
  <c r="BE54" i="30"/>
  <c r="BD54" i="30"/>
  <c r="BC54" i="30"/>
  <c r="BB54" i="30"/>
  <c r="BA54" i="30"/>
  <c r="AZ54" i="30"/>
  <c r="AY54" i="30"/>
  <c r="AX54" i="30"/>
  <c r="AW54" i="30"/>
  <c r="AV54" i="30"/>
  <c r="AU54" i="30"/>
  <c r="AT54" i="30"/>
  <c r="AS54" i="30"/>
  <c r="AR54" i="30"/>
  <c r="AQ54" i="30"/>
  <c r="AP54" i="30"/>
  <c r="AO54" i="30"/>
  <c r="AN54" i="30"/>
  <c r="AM54" i="30"/>
  <c r="AL54" i="30"/>
  <c r="AK54" i="30"/>
  <c r="AJ54" i="30"/>
  <c r="AI54" i="30"/>
  <c r="AH54" i="30"/>
  <c r="AG54" i="30"/>
  <c r="CQ54" i="29"/>
  <c r="CP54" i="29"/>
  <c r="CO54" i="29"/>
  <c r="CN54" i="29"/>
  <c r="CM54" i="29"/>
  <c r="CL54" i="29"/>
  <c r="CK54" i="29"/>
  <c r="CJ54" i="29"/>
  <c r="CI54" i="29"/>
  <c r="CH54" i="29"/>
  <c r="CG54" i="29"/>
  <c r="CF54" i="29"/>
  <c r="CE54" i="29"/>
  <c r="CD54" i="29"/>
  <c r="CC54" i="29"/>
  <c r="CB54" i="29"/>
  <c r="CA54" i="29"/>
  <c r="BZ54" i="29"/>
  <c r="BY54" i="29"/>
  <c r="BX54" i="29"/>
  <c r="BW54" i="29"/>
  <c r="BV54" i="29"/>
  <c r="BU54" i="29"/>
  <c r="BT54" i="29"/>
  <c r="BS54" i="29"/>
  <c r="BR54" i="29"/>
  <c r="BQ54" i="29"/>
  <c r="BP54" i="29"/>
  <c r="BO54" i="29"/>
  <c r="BN54" i="29"/>
  <c r="BM54" i="29"/>
  <c r="BK54" i="29"/>
  <c r="BJ54" i="29"/>
  <c r="BI54" i="29"/>
  <c r="BH54" i="29"/>
  <c r="BG54" i="29"/>
  <c r="BF54" i="29"/>
  <c r="BE54" i="29"/>
  <c r="BD54" i="29"/>
  <c r="BC54" i="29"/>
  <c r="BB54" i="29"/>
  <c r="BA54" i="29"/>
  <c r="AZ54" i="29"/>
  <c r="AY54" i="29"/>
  <c r="AX54" i="29"/>
  <c r="AW54" i="29"/>
  <c r="AV54" i="29"/>
  <c r="AU54" i="29"/>
  <c r="AT54" i="29"/>
  <c r="AS54" i="29"/>
  <c r="AR54" i="29"/>
  <c r="AQ54" i="29"/>
  <c r="AP54" i="29"/>
  <c r="AO54" i="29"/>
  <c r="AN54" i="29"/>
  <c r="AM54" i="29"/>
  <c r="AL54" i="29"/>
  <c r="AK54" i="29"/>
  <c r="AJ54" i="29"/>
  <c r="AI54" i="29"/>
  <c r="AH54" i="29"/>
  <c r="AG54" i="29"/>
  <c r="AG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BL34" i="33"/>
  <c r="AB34" i="33" s="1"/>
  <c r="AF34" i="33"/>
  <c r="V34" i="33"/>
  <c r="T34" i="33"/>
  <c r="BL33" i="33"/>
  <c r="AB33" i="33" s="1"/>
  <c r="AF33" i="33"/>
  <c r="AC33" i="33"/>
  <c r="AA33" i="33"/>
  <c r="L33" i="33" s="1"/>
  <c r="V33" i="33"/>
  <c r="U33" i="33"/>
  <c r="BL32" i="33"/>
  <c r="AB32" i="33" s="1"/>
  <c r="AF32" i="33"/>
  <c r="AA32" i="33"/>
  <c r="L32" i="33" s="1"/>
  <c r="W32" i="33"/>
  <c r="BL31" i="33"/>
  <c r="AB31" i="33" s="1"/>
  <c r="AF31" i="33"/>
  <c r="Y31" i="33"/>
  <c r="V31" i="33"/>
  <c r="BL30" i="33"/>
  <c r="AB30" i="33" s="1"/>
  <c r="AF30" i="33"/>
  <c r="AC30" i="33"/>
  <c r="BL29" i="33"/>
  <c r="AB29" i="33" s="1"/>
  <c r="AF29" i="33"/>
  <c r="AC29" i="33"/>
  <c r="BL28" i="33"/>
  <c r="AB28" i="33" s="1"/>
  <c r="AF28" i="33"/>
  <c r="V28" i="33"/>
  <c r="BL27" i="33"/>
  <c r="AB27" i="33" s="1"/>
  <c r="AF27" i="33"/>
  <c r="AA27" i="33"/>
  <c r="L27" i="33" s="1"/>
  <c r="V27" i="33"/>
  <c r="U27" i="33"/>
  <c r="BL35" i="32"/>
  <c r="AB35" i="32" s="1"/>
  <c r="AF35" i="32"/>
  <c r="BL34" i="32"/>
  <c r="Z34" i="32" s="1"/>
  <c r="AF34" i="32"/>
  <c r="X34" i="32"/>
  <c r="BL33" i="32"/>
  <c r="Z33" i="32" s="1"/>
  <c r="AF33" i="32"/>
  <c r="AD33" i="32"/>
  <c r="AC33" i="32"/>
  <c r="AB33" i="32"/>
  <c r="X33" i="32"/>
  <c r="W33" i="32"/>
  <c r="U33" i="32"/>
  <c r="T33" i="32"/>
  <c r="S33" i="32"/>
  <c r="BL32" i="32"/>
  <c r="Z32" i="32" s="1"/>
  <c r="AF32" i="32"/>
  <c r="U32" i="32"/>
  <c r="BL31" i="32"/>
  <c r="Z31" i="32" s="1"/>
  <c r="AF31" i="32"/>
  <c r="BL30" i="32"/>
  <c r="Z30" i="32" s="1"/>
  <c r="AF30" i="32"/>
  <c r="T30" i="32"/>
  <c r="BL29" i="32"/>
  <c r="Z29" i="32" s="1"/>
  <c r="AF29" i="32"/>
  <c r="BL28" i="32"/>
  <c r="AE28" i="32" s="1"/>
  <c r="AF28" i="32"/>
  <c r="BL37" i="31"/>
  <c r="AB37" i="31" s="1"/>
  <c r="AF37" i="31"/>
  <c r="BL36" i="31"/>
  <c r="AE36" i="31" s="1"/>
  <c r="AF36" i="31"/>
  <c r="BL35" i="31"/>
  <c r="AE35" i="31" s="1"/>
  <c r="AF35" i="31"/>
  <c r="BL34" i="31"/>
  <c r="AB34" i="31" s="1"/>
  <c r="AF34" i="31"/>
  <c r="BL33" i="31"/>
  <c r="AE33" i="31" s="1"/>
  <c r="AF33" i="31"/>
  <c r="BL32" i="31"/>
  <c r="AE32" i="31" s="1"/>
  <c r="AF32" i="31"/>
  <c r="BL31" i="31"/>
  <c r="AE31" i="31" s="1"/>
  <c r="AF31" i="31"/>
  <c r="BL30" i="31"/>
  <c r="AD30" i="31" s="1"/>
  <c r="AF30" i="31"/>
  <c r="AB30" i="31"/>
  <c r="W30" i="31"/>
  <c r="S30" i="31"/>
  <c r="BL33" i="30"/>
  <c r="AE33" i="30" s="1"/>
  <c r="AF33" i="30"/>
  <c r="Y33" i="30"/>
  <c r="BL32" i="30"/>
  <c r="AE32" i="30" s="1"/>
  <c r="AF32" i="30"/>
  <c r="W32" i="30"/>
  <c r="BL31" i="30"/>
  <c r="AE31" i="30" s="1"/>
  <c r="AF31" i="30"/>
  <c r="BL30" i="30"/>
  <c r="AB30" i="30" s="1"/>
  <c r="AF30" i="30"/>
  <c r="Y30" i="30"/>
  <c r="U30" i="30"/>
  <c r="BL29" i="30"/>
  <c r="AE29" i="30" s="1"/>
  <c r="AF29" i="30"/>
  <c r="BL28" i="30"/>
  <c r="AB28" i="30" s="1"/>
  <c r="AF28" i="30"/>
  <c r="AC28" i="30"/>
  <c r="U28" i="30"/>
  <c r="BL27" i="30"/>
  <c r="AB27" i="30" s="1"/>
  <c r="AF27" i="30"/>
  <c r="BL26" i="30"/>
  <c r="AE26" i="30" s="1"/>
  <c r="AF26" i="30"/>
  <c r="BL41" i="29"/>
  <c r="AD41" i="29" s="1"/>
  <c r="AF41" i="29"/>
  <c r="BL40" i="29"/>
  <c r="AB40" i="29" s="1"/>
  <c r="AF40" i="29"/>
  <c r="BL39" i="29"/>
  <c r="AD39" i="29" s="1"/>
  <c r="AF39" i="29"/>
  <c r="BL38" i="29"/>
  <c r="AE38" i="29" s="1"/>
  <c r="AF38" i="29"/>
  <c r="BL37" i="29"/>
  <c r="AB37" i="29" s="1"/>
  <c r="AF37" i="29"/>
  <c r="BL36" i="29"/>
  <c r="AE36" i="29" s="1"/>
  <c r="AF36" i="29"/>
  <c r="BL35" i="29"/>
  <c r="AD35" i="29" s="1"/>
  <c r="AF35" i="29"/>
  <c r="BL34" i="29"/>
  <c r="AD34" i="29" s="1"/>
  <c r="AF34" i="29"/>
  <c r="AF23" i="15"/>
  <c r="BL52" i="15"/>
  <c r="Z52" i="15" s="1"/>
  <c r="BL51" i="15"/>
  <c r="Z51" i="15" s="1"/>
  <c r="BL50" i="15"/>
  <c r="Z50" i="15" s="1"/>
  <c r="BL49" i="15"/>
  <c r="Z49" i="15" s="1"/>
  <c r="BL48" i="15"/>
  <c r="Z48" i="15" s="1"/>
  <c r="BL47" i="15"/>
  <c r="Z47" i="15" s="1"/>
  <c r="BL46" i="15"/>
  <c r="Z46" i="15" s="1"/>
  <c r="BL45" i="15"/>
  <c r="Z45" i="15" s="1"/>
  <c r="BL44" i="15"/>
  <c r="AD44" i="15" s="1"/>
  <c r="BL43" i="15"/>
  <c r="AD43" i="15" s="1"/>
  <c r="BL42" i="15"/>
  <c r="AD42" i="15" s="1"/>
  <c r="BL41" i="15"/>
  <c r="AD41" i="15" s="1"/>
  <c r="BL40" i="15"/>
  <c r="AB40" i="15" s="1"/>
  <c r="BL39" i="15"/>
  <c r="AB39" i="15" s="1"/>
  <c r="BL38" i="15"/>
  <c r="AD38" i="15" s="1"/>
  <c r="BL37" i="15"/>
  <c r="AE37" i="15" s="1"/>
  <c r="BL36" i="15"/>
  <c r="Z36" i="15" s="1"/>
  <c r="BL35" i="15"/>
  <c r="Z35" i="15" s="1"/>
  <c r="BL34" i="15"/>
  <c r="Z34" i="15" s="1"/>
  <c r="BL33" i="15"/>
  <c r="Z33" i="15" s="1"/>
  <c r="BL32" i="15"/>
  <c r="Z32" i="15" s="1"/>
  <c r="BL31" i="15"/>
  <c r="Z31" i="15" s="1"/>
  <c r="BL30" i="15"/>
  <c r="Z30" i="15" s="1"/>
  <c r="BL29" i="15"/>
  <c r="Z29" i="15" s="1"/>
  <c r="BL28" i="15"/>
  <c r="Z28" i="15" s="1"/>
  <c r="BL27" i="15"/>
  <c r="Z27" i="15" s="1"/>
  <c r="Z26" i="15"/>
  <c r="BL25" i="15"/>
  <c r="Z25" i="15" s="1"/>
  <c r="BL24" i="15"/>
  <c r="Z24" i="15" s="1"/>
  <c r="AF42" i="15"/>
  <c r="AE42" i="15"/>
  <c r="AF41" i="15"/>
  <c r="AF44" i="15"/>
  <c r="AF43" i="15"/>
  <c r="AF40" i="15"/>
  <c r="AF39" i="15"/>
  <c r="AF38" i="15"/>
  <c r="AF37" i="15"/>
  <c r="AC31" i="33" l="1"/>
  <c r="U32" i="33"/>
  <c r="AC32" i="33"/>
  <c r="X34" i="33"/>
  <c r="V29" i="33"/>
  <c r="V30" i="33"/>
  <c r="T31" i="33"/>
  <c r="AE31" i="33"/>
  <c r="N31" i="33" s="1"/>
  <c r="V32" i="33"/>
  <c r="AD32" i="33"/>
  <c r="AA34" i="33"/>
  <c r="L34" i="33" s="1"/>
  <c r="Y29" i="33"/>
  <c r="S29" i="33"/>
  <c r="AE29" i="33"/>
  <c r="AC27" i="33"/>
  <c r="AC28" i="33"/>
  <c r="U29" i="33"/>
  <c r="AA29" i="33"/>
  <c r="L29" i="33" s="1"/>
  <c r="AA30" i="33"/>
  <c r="L30" i="33" s="1"/>
  <c r="S31" i="33"/>
  <c r="I31" i="33" s="1"/>
  <c r="W31" i="33"/>
  <c r="AD31" i="33"/>
  <c r="S32" i="33"/>
  <c r="Y32" i="33"/>
  <c r="AE32" i="33"/>
  <c r="U34" i="33"/>
  <c r="J34" i="33" s="1"/>
  <c r="Y34" i="33"/>
  <c r="W29" i="33"/>
  <c r="AD29" i="33"/>
  <c r="U30" i="33"/>
  <c r="U31" i="33"/>
  <c r="AA31" i="33"/>
  <c r="L31" i="33" s="1"/>
  <c r="S34" i="33"/>
  <c r="W34" i="33"/>
  <c r="T29" i="32"/>
  <c r="X28" i="32"/>
  <c r="AB32" i="32"/>
  <c r="S35" i="32"/>
  <c r="AC32" i="32"/>
  <c r="AC29" i="32"/>
  <c r="S32" i="32"/>
  <c r="X32" i="32"/>
  <c r="M32" i="32" s="1"/>
  <c r="O32" i="32" s="1"/>
  <c r="AD32" i="32"/>
  <c r="AC34" i="32"/>
  <c r="W35" i="32"/>
  <c r="X29" i="32"/>
  <c r="W32" i="32"/>
  <c r="Y34" i="32"/>
  <c r="T32" i="32"/>
  <c r="Y32" i="32"/>
  <c r="I33" i="32"/>
  <c r="T34" i="32"/>
  <c r="AC35" i="32"/>
  <c r="T35" i="31"/>
  <c r="X35" i="31"/>
  <c r="Y32" i="31"/>
  <c r="U37" i="31"/>
  <c r="X30" i="31"/>
  <c r="U31" i="31"/>
  <c r="AB32" i="31"/>
  <c r="U30" i="31"/>
  <c r="Y30" i="31"/>
  <c r="AE30" i="31"/>
  <c r="X31" i="31"/>
  <c r="U32" i="31"/>
  <c r="AC32" i="31"/>
  <c r="Y33" i="31"/>
  <c r="Y35" i="31"/>
  <c r="X36" i="31"/>
  <c r="AC37" i="31"/>
  <c r="T30" i="31"/>
  <c r="AC30" i="31"/>
  <c r="T32" i="31"/>
  <c r="X33" i="31"/>
  <c r="V30" i="31"/>
  <c r="AA30" i="31"/>
  <c r="L30" i="31" s="1"/>
  <c r="X32" i="31"/>
  <c r="AB35" i="31"/>
  <c r="U27" i="30"/>
  <c r="Y28" i="30"/>
  <c r="AC30" i="30"/>
  <c r="X33" i="30"/>
  <c r="W39" i="29"/>
  <c r="AA39" i="29"/>
  <c r="L39" i="29" s="1"/>
  <c r="U34" i="29"/>
  <c r="Y39" i="29"/>
  <c r="S34" i="29"/>
  <c r="S39" i="29"/>
  <c r="U41" i="29"/>
  <c r="S44" i="15"/>
  <c r="AA42" i="15"/>
  <c r="L42" i="15" s="1"/>
  <c r="AA34" i="29"/>
  <c r="L34" i="29" s="1"/>
  <c r="X30" i="32"/>
  <c r="AC30" i="32"/>
  <c r="Y33" i="32"/>
  <c r="S28" i="32"/>
  <c r="AB28" i="32"/>
  <c r="U29" i="32"/>
  <c r="Y29" i="32"/>
  <c r="AD29" i="32"/>
  <c r="X31" i="32"/>
  <c r="V32" i="32"/>
  <c r="AA32" i="32"/>
  <c r="L32" i="32" s="1"/>
  <c r="AE32" i="32"/>
  <c r="V33" i="32"/>
  <c r="AA33" i="32"/>
  <c r="L33" i="32" s="1"/>
  <c r="AE33" i="32"/>
  <c r="N33" i="32" s="1"/>
  <c r="U34" i="32"/>
  <c r="AD34" i="32"/>
  <c r="V35" i="32"/>
  <c r="W31" i="32"/>
  <c r="M31" i="32" s="1"/>
  <c r="J33" i="32"/>
  <c r="AC28" i="32"/>
  <c r="AA29" i="32"/>
  <c r="L29" i="32" s="1"/>
  <c r="AE29" i="32"/>
  <c r="S31" i="32"/>
  <c r="AC31" i="32"/>
  <c r="J32" i="32"/>
  <c r="T28" i="32"/>
  <c r="V29" i="32"/>
  <c r="W28" i="32"/>
  <c r="S29" i="32"/>
  <c r="J29" i="32" s="1"/>
  <c r="W29" i="32"/>
  <c r="AB29" i="32"/>
  <c r="T31" i="32"/>
  <c r="AA35" i="32"/>
  <c r="L35" i="32" s="1"/>
  <c r="W27" i="33"/>
  <c r="AD27" i="33"/>
  <c r="S28" i="33"/>
  <c r="Y28" i="33"/>
  <c r="AE28" i="33"/>
  <c r="S30" i="33"/>
  <c r="W30" i="33"/>
  <c r="AD30" i="33"/>
  <c r="W33" i="33"/>
  <c r="AD33" i="33"/>
  <c r="AC34" i="33"/>
  <c r="Z30" i="33"/>
  <c r="K30" i="33" s="1"/>
  <c r="Z34" i="33"/>
  <c r="K34" i="33" s="1"/>
  <c r="S27" i="33"/>
  <c r="Y27" i="33"/>
  <c r="AE27" i="33"/>
  <c r="U28" i="33"/>
  <c r="AA28" i="33"/>
  <c r="L28" i="33" s="1"/>
  <c r="T30" i="33"/>
  <c r="Y30" i="33"/>
  <c r="AE30" i="33"/>
  <c r="S33" i="33"/>
  <c r="Y33" i="33"/>
  <c r="AE33" i="33"/>
  <c r="AD34" i="33"/>
  <c r="Z27" i="33"/>
  <c r="K27" i="33" s="1"/>
  <c r="Z31" i="33"/>
  <c r="K31" i="33" s="1"/>
  <c r="Z28" i="33"/>
  <c r="K28" i="33" s="1"/>
  <c r="Z32" i="33"/>
  <c r="K32" i="33" s="1"/>
  <c r="W28" i="33"/>
  <c r="AD28" i="33"/>
  <c r="Z29" i="33"/>
  <c r="K29" i="33" s="1"/>
  <c r="Z33" i="33"/>
  <c r="K33" i="33" s="1"/>
  <c r="Y30" i="32"/>
  <c r="Z28" i="32"/>
  <c r="U28" i="32"/>
  <c r="Y28" i="32"/>
  <c r="AD28" i="32"/>
  <c r="N28" i="32" s="1"/>
  <c r="V30" i="32"/>
  <c r="AA30" i="32"/>
  <c r="L30" i="32" s="1"/>
  <c r="AE30" i="32"/>
  <c r="U31" i="32"/>
  <c r="Y31" i="32"/>
  <c r="AD31" i="32"/>
  <c r="I32" i="32"/>
  <c r="V34" i="32"/>
  <c r="AA34" i="32"/>
  <c r="L34" i="32" s="1"/>
  <c r="AE34" i="32"/>
  <c r="T35" i="32"/>
  <c r="X35" i="32"/>
  <c r="AD35" i="32"/>
  <c r="U30" i="32"/>
  <c r="AD30" i="32"/>
  <c r="V28" i="32"/>
  <c r="AA28" i="32"/>
  <c r="L28" i="32" s="1"/>
  <c r="S30" i="32"/>
  <c r="W30" i="32"/>
  <c r="AB30" i="32"/>
  <c r="V31" i="32"/>
  <c r="AA31" i="32"/>
  <c r="L31" i="32" s="1"/>
  <c r="AE31" i="32"/>
  <c r="N32" i="32"/>
  <c r="S34" i="32"/>
  <c r="W34" i="32"/>
  <c r="AB34" i="32"/>
  <c r="U35" i="32"/>
  <c r="Y35" i="32"/>
  <c r="AB31" i="32"/>
  <c r="Z35" i="32"/>
  <c r="Y34" i="31"/>
  <c r="Z30" i="31"/>
  <c r="Z34" i="31"/>
  <c r="Z31" i="31"/>
  <c r="Z35" i="31"/>
  <c r="U34" i="31"/>
  <c r="AC34" i="31"/>
  <c r="N30" i="31"/>
  <c r="U35" i="31"/>
  <c r="AC35" i="31"/>
  <c r="Y36" i="31"/>
  <c r="Y37" i="31"/>
  <c r="Z32" i="31"/>
  <c r="Z36" i="31"/>
  <c r="Z33" i="31"/>
  <c r="Z37" i="31"/>
  <c r="Z32" i="30"/>
  <c r="Y27" i="30"/>
  <c r="S32" i="30"/>
  <c r="Y32" i="30"/>
  <c r="T33" i="30"/>
  <c r="AC33" i="30"/>
  <c r="Z29" i="30"/>
  <c r="Z33" i="30"/>
  <c r="AC27" i="30"/>
  <c r="Y29" i="30"/>
  <c r="Y31" i="30"/>
  <c r="U32" i="30"/>
  <c r="AA32" i="30"/>
  <c r="L32" i="30" s="1"/>
  <c r="U33" i="30"/>
  <c r="Z26" i="30"/>
  <c r="Z30" i="30"/>
  <c r="V32" i="30"/>
  <c r="Z27" i="30"/>
  <c r="Z31" i="30"/>
  <c r="S36" i="29"/>
  <c r="V41" i="29"/>
  <c r="Y41" i="29"/>
  <c r="S35" i="29"/>
  <c r="T38" i="29"/>
  <c r="AB34" i="29"/>
  <c r="W34" i="29"/>
  <c r="AC34" i="29"/>
  <c r="U38" i="29"/>
  <c r="X34" i="29"/>
  <c r="Y38" i="29"/>
  <c r="Z38" i="15"/>
  <c r="Z42" i="15"/>
  <c r="K42" i="15" s="1"/>
  <c r="Z43" i="15"/>
  <c r="K43" i="15" s="1"/>
  <c r="Z34" i="29"/>
  <c r="Z38" i="29"/>
  <c r="T34" i="29"/>
  <c r="Y34" i="29"/>
  <c r="AE34" i="29"/>
  <c r="AA35" i="29"/>
  <c r="L35" i="29" s="1"/>
  <c r="Y36" i="29"/>
  <c r="AB38" i="29"/>
  <c r="U39" i="29"/>
  <c r="AE39" i="29"/>
  <c r="AA41" i="29"/>
  <c r="L41" i="29" s="1"/>
  <c r="AB36" i="29"/>
  <c r="Z35" i="29"/>
  <c r="Z39" i="29"/>
  <c r="U36" i="29"/>
  <c r="V36" i="29"/>
  <c r="AD36" i="29"/>
  <c r="V38" i="29"/>
  <c r="AC38" i="29"/>
  <c r="S41" i="29"/>
  <c r="W41" i="29"/>
  <c r="AC41" i="29"/>
  <c r="Z36" i="29"/>
  <c r="Z40" i="29"/>
  <c r="W36" i="29"/>
  <c r="X38" i="29"/>
  <c r="AD38" i="29"/>
  <c r="AC39" i="29"/>
  <c r="U40" i="29"/>
  <c r="T41" i="29"/>
  <c r="X41" i="29"/>
  <c r="AE41" i="29"/>
  <c r="Z37" i="29"/>
  <c r="Z41" i="29"/>
  <c r="Z39" i="15"/>
  <c r="K39" i="15" s="1"/>
  <c r="AA44" i="15"/>
  <c r="L44" i="15" s="1"/>
  <c r="Z40" i="15"/>
  <c r="K40" i="15" s="1"/>
  <c r="Z44" i="15"/>
  <c r="K44" i="15" s="1"/>
  <c r="Z37" i="15"/>
  <c r="K37" i="15" s="1"/>
  <c r="Z41" i="15"/>
  <c r="K41" i="15" s="1"/>
  <c r="AC40" i="15"/>
  <c r="W44" i="15"/>
  <c r="V37" i="31"/>
  <c r="AD37" i="31"/>
  <c r="Y31" i="31"/>
  <c r="V32" i="31"/>
  <c r="AD32" i="31"/>
  <c r="N32" i="31" s="1"/>
  <c r="T33" i="31"/>
  <c r="AB33" i="31"/>
  <c r="V35" i="31"/>
  <c r="AD35" i="31"/>
  <c r="N35" i="31" s="1"/>
  <c r="T36" i="31"/>
  <c r="AB36" i="31"/>
  <c r="S37" i="31"/>
  <c r="W37" i="31"/>
  <c r="AA37" i="31"/>
  <c r="L37" i="31" s="1"/>
  <c r="AE37" i="31"/>
  <c r="P30" i="31"/>
  <c r="T31" i="31"/>
  <c r="AB31" i="31"/>
  <c r="S32" i="31"/>
  <c r="W32" i="31"/>
  <c r="AA32" i="31"/>
  <c r="L32" i="31" s="1"/>
  <c r="U33" i="31"/>
  <c r="AC33" i="31"/>
  <c r="S35" i="31"/>
  <c r="W35" i="31"/>
  <c r="AA35" i="31"/>
  <c r="L35" i="31" s="1"/>
  <c r="U36" i="31"/>
  <c r="AC36" i="31"/>
  <c r="T37" i="31"/>
  <c r="X37" i="31"/>
  <c r="AC32" i="30"/>
  <c r="X26" i="30"/>
  <c r="T29" i="30"/>
  <c r="T31" i="30"/>
  <c r="AB26" i="30"/>
  <c r="S27" i="30"/>
  <c r="W27" i="30"/>
  <c r="AE27" i="30"/>
  <c r="W28" i="30"/>
  <c r="AA28" i="30"/>
  <c r="L28" i="30" s="1"/>
  <c r="AE28" i="30"/>
  <c r="U29" i="30"/>
  <c r="AC29" i="30"/>
  <c r="S30" i="30"/>
  <c r="W30" i="30"/>
  <c r="M30" i="30" s="1"/>
  <c r="AA30" i="30"/>
  <c r="L30" i="30" s="1"/>
  <c r="AE30" i="30"/>
  <c r="U31" i="30"/>
  <c r="AC31" i="30"/>
  <c r="Y26" i="30"/>
  <c r="V27" i="30"/>
  <c r="AD27" i="30"/>
  <c r="V28" i="30"/>
  <c r="AD28" i="30"/>
  <c r="AB29" i="30"/>
  <c r="V30" i="30"/>
  <c r="AD30" i="30"/>
  <c r="AB31" i="30"/>
  <c r="T26" i="30"/>
  <c r="AA27" i="30"/>
  <c r="L27" i="30" s="1"/>
  <c r="S28" i="30"/>
  <c r="J28" i="30" s="1"/>
  <c r="U26" i="30"/>
  <c r="T27" i="30"/>
  <c r="X27" i="30"/>
  <c r="T28" i="30"/>
  <c r="X28" i="30"/>
  <c r="X29" i="30"/>
  <c r="T30" i="30"/>
  <c r="X30" i="30"/>
  <c r="X31" i="30"/>
  <c r="T32" i="30"/>
  <c r="X32" i="30"/>
  <c r="AB32" i="30"/>
  <c r="AB33" i="30"/>
  <c r="AC31" i="31"/>
  <c r="V34" i="31"/>
  <c r="AD34" i="31"/>
  <c r="V31" i="31"/>
  <c r="AD31" i="31"/>
  <c r="N31" i="31" s="1"/>
  <c r="V33" i="31"/>
  <c r="AD33" i="31"/>
  <c r="S34" i="31"/>
  <c r="W34" i="31"/>
  <c r="AA34" i="31"/>
  <c r="L34" i="31" s="1"/>
  <c r="AE34" i="31"/>
  <c r="V36" i="31"/>
  <c r="AD36" i="31"/>
  <c r="S31" i="31"/>
  <c r="W31" i="31"/>
  <c r="AA31" i="31"/>
  <c r="L31" i="31" s="1"/>
  <c r="S33" i="31"/>
  <c r="W33" i="31"/>
  <c r="AA33" i="31"/>
  <c r="L33" i="31" s="1"/>
  <c r="T34" i="31"/>
  <c r="X34" i="31"/>
  <c r="S36" i="31"/>
  <c r="W36" i="31"/>
  <c r="AA36" i="31"/>
  <c r="L36" i="31" s="1"/>
  <c r="AD32" i="30"/>
  <c r="U35" i="29"/>
  <c r="AC35" i="29"/>
  <c r="Y40" i="29"/>
  <c r="W35" i="29"/>
  <c r="AC40" i="29"/>
  <c r="AE35" i="29"/>
  <c r="V34" i="29"/>
  <c r="Y35" i="29"/>
  <c r="T36" i="29"/>
  <c r="X36" i="29"/>
  <c r="AC36" i="29"/>
  <c r="U37" i="29"/>
  <c r="S38" i="29"/>
  <c r="W38" i="29"/>
  <c r="AA38" i="29"/>
  <c r="L38" i="29" s="1"/>
  <c r="Y40" i="15"/>
  <c r="V44" i="15"/>
  <c r="T44" i="15"/>
  <c r="X44" i="15"/>
  <c r="AB44" i="15"/>
  <c r="U40" i="15"/>
  <c r="U44" i="15"/>
  <c r="Y44" i="15"/>
  <c r="AC44" i="15"/>
  <c r="AC26" i="30"/>
  <c r="V26" i="30"/>
  <c r="AD26" i="30"/>
  <c r="I27" i="30"/>
  <c r="V29" i="30"/>
  <c r="AD29" i="30"/>
  <c r="V31" i="30"/>
  <c r="AD31" i="30"/>
  <c r="V33" i="30"/>
  <c r="AD33" i="30"/>
  <c r="S26" i="30"/>
  <c r="W26" i="30"/>
  <c r="AA26" i="30"/>
  <c r="L26" i="30" s="1"/>
  <c r="I28" i="30"/>
  <c r="S29" i="30"/>
  <c r="W29" i="30"/>
  <c r="AA29" i="30"/>
  <c r="L29" i="30" s="1"/>
  <c r="S31" i="30"/>
  <c r="W31" i="30"/>
  <c r="AA31" i="30"/>
  <c r="L31" i="30" s="1"/>
  <c r="S33" i="30"/>
  <c r="W33" i="30"/>
  <c r="AA33" i="30"/>
  <c r="L33" i="30" s="1"/>
  <c r="AD39" i="15"/>
  <c r="V39" i="15"/>
  <c r="T43" i="15"/>
  <c r="W39" i="15"/>
  <c r="X43" i="15"/>
  <c r="Y43" i="15"/>
  <c r="T39" i="15"/>
  <c r="AC39" i="15"/>
  <c r="S43" i="15"/>
  <c r="AC43" i="15"/>
  <c r="Y37" i="29"/>
  <c r="T35" i="29"/>
  <c r="X35" i="29"/>
  <c r="AB35" i="29"/>
  <c r="AA36" i="29"/>
  <c r="L36" i="29" s="1"/>
  <c r="V37" i="29"/>
  <c r="AD37" i="29"/>
  <c r="T39" i="29"/>
  <c r="I39" i="29" s="1"/>
  <c r="X39" i="29"/>
  <c r="AB39" i="29"/>
  <c r="V40" i="29"/>
  <c r="AD40" i="29"/>
  <c r="AB41" i="29"/>
  <c r="S37" i="29"/>
  <c r="W37" i="29"/>
  <c r="AA37" i="29"/>
  <c r="L37" i="29" s="1"/>
  <c r="AE37" i="29"/>
  <c r="S40" i="29"/>
  <c r="W40" i="29"/>
  <c r="AA40" i="29"/>
  <c r="L40" i="29" s="1"/>
  <c r="AE40" i="29"/>
  <c r="AC37" i="29"/>
  <c r="J34" i="29"/>
  <c r="V35" i="29"/>
  <c r="T37" i="29"/>
  <c r="X37" i="29"/>
  <c r="V39" i="29"/>
  <c r="T40" i="29"/>
  <c r="X40" i="29"/>
  <c r="S42" i="15"/>
  <c r="S39" i="15"/>
  <c r="X39" i="15"/>
  <c r="W43" i="15"/>
  <c r="AE43" i="15"/>
  <c r="V42" i="15"/>
  <c r="X37" i="15"/>
  <c r="W42" i="15"/>
  <c r="T38" i="15"/>
  <c r="U39" i="15"/>
  <c r="Y39" i="15"/>
  <c r="U43" i="15"/>
  <c r="AA43" i="15"/>
  <c r="L43" i="15" s="1"/>
  <c r="W41" i="15"/>
  <c r="AB37" i="15"/>
  <c r="AA41" i="15"/>
  <c r="L41" i="15" s="1"/>
  <c r="AE41" i="15"/>
  <c r="T37" i="15"/>
  <c r="S41" i="15"/>
  <c r="AE34" i="33"/>
  <c r="T27" i="33"/>
  <c r="I27" i="33" s="1"/>
  <c r="X27" i="33"/>
  <c r="T28" i="33"/>
  <c r="X28" i="33"/>
  <c r="T29" i="33"/>
  <c r="I29" i="33" s="1"/>
  <c r="X29" i="33"/>
  <c r="X30" i="33"/>
  <c r="X31" i="33"/>
  <c r="T32" i="33"/>
  <c r="X32" i="33"/>
  <c r="T33" i="33"/>
  <c r="X33" i="33"/>
  <c r="M29" i="33"/>
  <c r="AE35" i="32"/>
  <c r="M30" i="31"/>
  <c r="I34" i="29"/>
  <c r="AE44" i="15"/>
  <c r="AB43" i="15"/>
  <c r="T42" i="15"/>
  <c r="X42" i="15"/>
  <c r="AB42" i="15"/>
  <c r="U42" i="15"/>
  <c r="Y42" i="15"/>
  <c r="AC42" i="15"/>
  <c r="AA39" i="15"/>
  <c r="L39" i="15" s="1"/>
  <c r="AE39" i="15"/>
  <c r="K38" i="15"/>
  <c r="V38" i="15"/>
  <c r="AA38" i="15"/>
  <c r="L38" i="15" s="1"/>
  <c r="X38" i="15"/>
  <c r="AE38" i="15"/>
  <c r="U38" i="15"/>
  <c r="S38" i="15"/>
  <c r="W38" i="15"/>
  <c r="AB38" i="15"/>
  <c r="Y38" i="15"/>
  <c r="AC38" i="15"/>
  <c r="U37" i="15"/>
  <c r="Y37" i="15"/>
  <c r="AC37" i="15"/>
  <c r="T41" i="15"/>
  <c r="X41" i="15"/>
  <c r="AB41" i="15"/>
  <c r="AD37" i="15"/>
  <c r="U41" i="15"/>
  <c r="Y41" i="15"/>
  <c r="AC41" i="15"/>
  <c r="V37" i="15"/>
  <c r="S37" i="15"/>
  <c r="W37" i="15"/>
  <c r="AA37" i="15"/>
  <c r="L37" i="15" s="1"/>
  <c r="V41" i="15"/>
  <c r="AD40" i="15"/>
  <c r="AA40" i="15"/>
  <c r="L40" i="15" s="1"/>
  <c r="V40" i="15"/>
  <c r="S40" i="15"/>
  <c r="W40" i="15"/>
  <c r="AE40" i="15"/>
  <c r="T40" i="15"/>
  <c r="X40" i="15"/>
  <c r="V43" i="15"/>
  <c r="N27" i="33" l="1"/>
  <c r="N29" i="33"/>
  <c r="O29" i="33"/>
  <c r="M28" i="33"/>
  <c r="N30" i="33"/>
  <c r="P29" i="33"/>
  <c r="M27" i="33"/>
  <c r="N32" i="33"/>
  <c r="M32" i="33"/>
  <c r="O32" i="33" s="1"/>
  <c r="P28" i="33"/>
  <c r="M30" i="33"/>
  <c r="I28" i="33"/>
  <c r="N33" i="33"/>
  <c r="I34" i="33"/>
  <c r="P33" i="33"/>
  <c r="P31" i="33"/>
  <c r="N34" i="33"/>
  <c r="J31" i="33"/>
  <c r="N28" i="33"/>
  <c r="M34" i="33"/>
  <c r="P32" i="32"/>
  <c r="Q32" i="32" s="1"/>
  <c r="M34" i="32"/>
  <c r="M33" i="32"/>
  <c r="O33" i="32"/>
  <c r="N35" i="32"/>
  <c r="J28" i="32"/>
  <c r="J31" i="32"/>
  <c r="I29" i="32"/>
  <c r="N29" i="32"/>
  <c r="I30" i="31"/>
  <c r="M37" i="31"/>
  <c r="M36" i="31"/>
  <c r="N33" i="31"/>
  <c r="M32" i="31"/>
  <c r="O32" i="31" s="1"/>
  <c r="J30" i="31"/>
  <c r="Q30" i="31" s="1"/>
  <c r="J32" i="31"/>
  <c r="O30" i="31"/>
  <c r="I32" i="31"/>
  <c r="P37" i="31"/>
  <c r="P30" i="30"/>
  <c r="N27" i="30"/>
  <c r="M33" i="30"/>
  <c r="N33" i="30"/>
  <c r="O33" i="30" s="1"/>
  <c r="J30" i="30"/>
  <c r="Q30" i="30" s="1"/>
  <c r="I32" i="30"/>
  <c r="I38" i="29"/>
  <c r="J36" i="29"/>
  <c r="N34" i="29"/>
  <c r="I41" i="29"/>
  <c r="M38" i="29"/>
  <c r="I28" i="32"/>
  <c r="N34" i="32"/>
  <c r="O34" i="32" s="1"/>
  <c r="M35" i="32"/>
  <c r="O35" i="32" s="1"/>
  <c r="I31" i="32"/>
  <c r="J35" i="32"/>
  <c r="P33" i="32"/>
  <c r="Q33" i="32" s="1"/>
  <c r="P29" i="32"/>
  <c r="Q29" i="32" s="1"/>
  <c r="M29" i="32"/>
  <c r="O29" i="32" s="1"/>
  <c r="P32" i="33"/>
  <c r="J29" i="33"/>
  <c r="M33" i="33"/>
  <c r="O27" i="33"/>
  <c r="P34" i="33"/>
  <c r="Q34" i="33" s="1"/>
  <c r="J30" i="33"/>
  <c r="I30" i="33"/>
  <c r="P28" i="32"/>
  <c r="Q28" i="32" s="1"/>
  <c r="M28" i="32"/>
  <c r="O28" i="32" s="1"/>
  <c r="I30" i="32"/>
  <c r="J30" i="32"/>
  <c r="N31" i="32"/>
  <c r="O31" i="32" s="1"/>
  <c r="I35" i="32"/>
  <c r="I34" i="32"/>
  <c r="J34" i="32"/>
  <c r="P31" i="32"/>
  <c r="N30" i="32"/>
  <c r="P34" i="32"/>
  <c r="P30" i="32"/>
  <c r="M30" i="32"/>
  <c r="P33" i="31"/>
  <c r="J37" i="31"/>
  <c r="Q37" i="31" s="1"/>
  <c r="M33" i="31"/>
  <c r="O33" i="31" s="1"/>
  <c r="N37" i="31"/>
  <c r="O37" i="31" s="1"/>
  <c r="M32" i="30"/>
  <c r="I30" i="30"/>
  <c r="J32" i="30"/>
  <c r="J27" i="30"/>
  <c r="P27" i="30"/>
  <c r="N28" i="30"/>
  <c r="M41" i="29"/>
  <c r="P41" i="29"/>
  <c r="J41" i="29"/>
  <c r="M44" i="15"/>
  <c r="N41" i="29"/>
  <c r="O41" i="29" s="1"/>
  <c r="N39" i="29"/>
  <c r="N36" i="29"/>
  <c r="M34" i="29"/>
  <c r="O34" i="29" s="1"/>
  <c r="N38" i="29"/>
  <c r="P34" i="29"/>
  <c r="Q34" i="29" s="1"/>
  <c r="J38" i="29"/>
  <c r="N40" i="29"/>
  <c r="P38" i="29"/>
  <c r="I37" i="29"/>
  <c r="J35" i="29"/>
  <c r="I36" i="29"/>
  <c r="P36" i="29"/>
  <c r="Q36" i="29" s="1"/>
  <c r="I44" i="15"/>
  <c r="P44" i="15"/>
  <c r="I35" i="29"/>
  <c r="N35" i="29"/>
  <c r="P35" i="31"/>
  <c r="M35" i="31"/>
  <c r="O35" i="31" s="1"/>
  <c r="J35" i="31"/>
  <c r="I35" i="31"/>
  <c r="P32" i="31"/>
  <c r="N36" i="31"/>
  <c r="O36" i="31" s="1"/>
  <c r="I37" i="31"/>
  <c r="N29" i="30"/>
  <c r="M27" i="30"/>
  <c r="O27" i="30" s="1"/>
  <c r="M31" i="30"/>
  <c r="N30" i="30"/>
  <c r="O30" i="30" s="1"/>
  <c r="P28" i="30"/>
  <c r="Q28" i="30" s="1"/>
  <c r="M29" i="30"/>
  <c r="O29" i="30" s="1"/>
  <c r="M28" i="30"/>
  <c r="N32" i="30"/>
  <c r="N31" i="30"/>
  <c r="P31" i="31"/>
  <c r="M31" i="31"/>
  <c r="O31" i="31" s="1"/>
  <c r="I36" i="31"/>
  <c r="J36" i="31"/>
  <c r="J31" i="31"/>
  <c r="Q31" i="31" s="1"/>
  <c r="I31" i="31"/>
  <c r="P36" i="31"/>
  <c r="J34" i="31"/>
  <c r="I34" i="31"/>
  <c r="P34" i="31"/>
  <c r="M34" i="31"/>
  <c r="J33" i="31"/>
  <c r="Q33" i="31" s="1"/>
  <c r="I33" i="31"/>
  <c r="N34" i="31"/>
  <c r="N26" i="30"/>
  <c r="P32" i="30"/>
  <c r="P35" i="29"/>
  <c r="N37" i="29"/>
  <c r="M36" i="29"/>
  <c r="M39" i="29"/>
  <c r="M37" i="29"/>
  <c r="J39" i="29"/>
  <c r="J44" i="15"/>
  <c r="N39" i="15"/>
  <c r="J33" i="30"/>
  <c r="I33" i="30"/>
  <c r="I26" i="30"/>
  <c r="J26" i="30"/>
  <c r="J31" i="30"/>
  <c r="I31" i="30"/>
  <c r="P33" i="30"/>
  <c r="P31" i="30"/>
  <c r="P29" i="30"/>
  <c r="P26" i="30"/>
  <c r="M26" i="30"/>
  <c r="O26" i="30" s="1"/>
  <c r="J29" i="30"/>
  <c r="I29" i="30"/>
  <c r="I39" i="15"/>
  <c r="N37" i="15"/>
  <c r="N43" i="15"/>
  <c r="J43" i="15"/>
  <c r="I38" i="15"/>
  <c r="M39" i="15"/>
  <c r="I40" i="29"/>
  <c r="J40" i="29"/>
  <c r="J37" i="29"/>
  <c r="P37" i="29"/>
  <c r="M35" i="29"/>
  <c r="P39" i="29"/>
  <c r="Q39" i="29" s="1"/>
  <c r="M40" i="29"/>
  <c r="P40" i="29"/>
  <c r="I43" i="15"/>
  <c r="N44" i="15"/>
  <c r="P39" i="15"/>
  <c r="J39" i="15"/>
  <c r="N38" i="15"/>
  <c r="I37" i="15"/>
  <c r="M38" i="15"/>
  <c r="M42" i="15"/>
  <c r="J42" i="15"/>
  <c r="P38" i="15"/>
  <c r="J38" i="15"/>
  <c r="N42" i="15"/>
  <c r="J32" i="33"/>
  <c r="I32" i="33"/>
  <c r="M31" i="33"/>
  <c r="O31" i="33" s="1"/>
  <c r="P27" i="33"/>
  <c r="J28" i="33"/>
  <c r="Q28" i="33" s="1"/>
  <c r="P30" i="33"/>
  <c r="J33" i="33"/>
  <c r="Q33" i="33" s="1"/>
  <c r="I33" i="33"/>
  <c r="J27" i="33"/>
  <c r="P35" i="32"/>
  <c r="P42" i="15"/>
  <c r="I42" i="15"/>
  <c r="J41" i="15"/>
  <c r="M37" i="15"/>
  <c r="I41" i="15"/>
  <c r="N41" i="15"/>
  <c r="P37" i="15"/>
  <c r="J37" i="15"/>
  <c r="P41" i="15"/>
  <c r="M41" i="15"/>
  <c r="N40" i="15"/>
  <c r="P43" i="15"/>
  <c r="M43" i="15"/>
  <c r="I40" i="15"/>
  <c r="J40" i="15"/>
  <c r="P40" i="15"/>
  <c r="M40" i="15"/>
  <c r="O30" i="33" l="1"/>
  <c r="O39" i="15"/>
  <c r="Q29" i="33"/>
  <c r="Q31" i="33"/>
  <c r="O28" i="33"/>
  <c r="Q30" i="33"/>
  <c r="O33" i="33"/>
  <c r="O34" i="33"/>
  <c r="O30" i="32"/>
  <c r="Q34" i="32"/>
  <c r="Q31" i="32"/>
  <c r="Q32" i="31"/>
  <c r="Q34" i="31"/>
  <c r="Q27" i="30"/>
  <c r="Q32" i="30"/>
  <c r="O38" i="29"/>
  <c r="O39" i="29"/>
  <c r="Q41" i="29"/>
  <c r="Q35" i="29"/>
  <c r="Q38" i="15"/>
  <c r="Q35" i="32"/>
  <c r="Q27" i="33"/>
  <c r="Q32" i="33"/>
  <c r="Q30" i="32"/>
  <c r="Q35" i="31"/>
  <c r="O31" i="30"/>
  <c r="Q31" i="30"/>
  <c r="O32" i="30"/>
  <c r="O28" i="30"/>
  <c r="O40" i="29"/>
  <c r="Q38" i="29"/>
  <c r="O37" i="29"/>
  <c r="Q44" i="15"/>
  <c r="O44" i="15"/>
  <c r="O36" i="29"/>
  <c r="O35" i="29"/>
  <c r="Q43" i="15"/>
  <c r="O37" i="15"/>
  <c r="Q36" i="31"/>
  <c r="O34" i="31"/>
  <c r="Q33" i="30"/>
  <c r="Q37" i="29"/>
  <c r="Q26" i="30"/>
  <c r="Q29" i="30"/>
  <c r="O43" i="15"/>
  <c r="Q37" i="15"/>
  <c r="Q42" i="15"/>
  <c r="O38" i="15"/>
  <c r="Q41" i="15"/>
  <c r="Q39" i="15"/>
  <c r="Q40" i="29"/>
  <c r="O42" i="15"/>
  <c r="O41" i="15"/>
  <c r="Q40" i="15"/>
  <c r="O40" i="15"/>
  <c r="V45" i="15" l="1"/>
  <c r="T33" i="15"/>
  <c r="V29" i="15"/>
  <c r="AF24" i="15"/>
  <c r="AF25" i="15"/>
  <c r="AF26" i="15"/>
  <c r="S27" i="15"/>
  <c r="T27" i="15"/>
  <c r="U27" i="15"/>
  <c r="V27" i="15"/>
  <c r="W27" i="15"/>
  <c r="X27" i="15"/>
  <c r="Y27" i="15"/>
  <c r="K27" i="15"/>
  <c r="AA27" i="15"/>
  <c r="L27" i="15" s="1"/>
  <c r="AB27" i="15"/>
  <c r="AC27" i="15"/>
  <c r="AD27" i="15"/>
  <c r="AE27" i="15"/>
  <c r="AF27" i="15"/>
  <c r="S28" i="15"/>
  <c r="T28" i="15"/>
  <c r="U28" i="15"/>
  <c r="V28" i="15"/>
  <c r="W28" i="15"/>
  <c r="X28" i="15"/>
  <c r="Y28" i="15"/>
  <c r="AA28" i="15"/>
  <c r="L28" i="15" s="1"/>
  <c r="AB28" i="15"/>
  <c r="AC28" i="15"/>
  <c r="AD28" i="15"/>
  <c r="AE28" i="15"/>
  <c r="AF28" i="15"/>
  <c r="U29" i="15"/>
  <c r="Y29" i="15"/>
  <c r="AC29" i="15"/>
  <c r="AF29" i="15"/>
  <c r="S30" i="15"/>
  <c r="T30" i="15"/>
  <c r="U30" i="15"/>
  <c r="V30" i="15"/>
  <c r="W30" i="15"/>
  <c r="X30" i="15"/>
  <c r="Y30" i="15"/>
  <c r="AA30" i="15"/>
  <c r="L30" i="15" s="1"/>
  <c r="AB30" i="15"/>
  <c r="AC30" i="15"/>
  <c r="AD30" i="15"/>
  <c r="AE30" i="15"/>
  <c r="AF30" i="15"/>
  <c r="S31" i="15"/>
  <c r="T31" i="15"/>
  <c r="U31" i="15"/>
  <c r="V31" i="15"/>
  <c r="W31" i="15"/>
  <c r="X31" i="15"/>
  <c r="Y31" i="15"/>
  <c r="K31" i="15"/>
  <c r="AA31" i="15"/>
  <c r="L31" i="15" s="1"/>
  <c r="AB31" i="15"/>
  <c r="AC31" i="15"/>
  <c r="AD31" i="15"/>
  <c r="AE31" i="15"/>
  <c r="AF31" i="15"/>
  <c r="S32" i="15"/>
  <c r="T32" i="15"/>
  <c r="U32" i="15"/>
  <c r="V32" i="15"/>
  <c r="W32" i="15"/>
  <c r="X32" i="15"/>
  <c r="Y32" i="15"/>
  <c r="AA32" i="15"/>
  <c r="L32" i="15" s="1"/>
  <c r="AB32" i="15"/>
  <c r="AC32" i="15"/>
  <c r="AD32" i="15"/>
  <c r="AE32" i="15"/>
  <c r="AF32" i="15"/>
  <c r="S33" i="15"/>
  <c r="W33" i="15"/>
  <c r="AA33" i="15"/>
  <c r="L33" i="15" s="1"/>
  <c r="AE33" i="15"/>
  <c r="AF33" i="15"/>
  <c r="S34" i="15"/>
  <c r="T34" i="15"/>
  <c r="U34" i="15"/>
  <c r="V34" i="15"/>
  <c r="W34" i="15"/>
  <c r="X34" i="15"/>
  <c r="Y34" i="15"/>
  <c r="AA34" i="15"/>
  <c r="L34" i="15" s="1"/>
  <c r="AB34" i="15"/>
  <c r="AC34" i="15"/>
  <c r="AD34" i="15"/>
  <c r="AE34" i="15"/>
  <c r="AF34" i="15"/>
  <c r="K34" i="15" s="1"/>
  <c r="S35" i="15"/>
  <c r="T35" i="15"/>
  <c r="U35" i="15"/>
  <c r="V35" i="15"/>
  <c r="W35" i="15"/>
  <c r="X35" i="15"/>
  <c r="Y35" i="15"/>
  <c r="K35" i="15"/>
  <c r="AA35" i="15"/>
  <c r="L35" i="15" s="1"/>
  <c r="AB35" i="15"/>
  <c r="AC35" i="15"/>
  <c r="AD35" i="15"/>
  <c r="AE35" i="15"/>
  <c r="AF35" i="15"/>
  <c r="S36" i="15"/>
  <c r="T36" i="15"/>
  <c r="U36" i="15"/>
  <c r="V36" i="15"/>
  <c r="W36" i="15"/>
  <c r="X36" i="15"/>
  <c r="Y36" i="15"/>
  <c r="AA36" i="15"/>
  <c r="L36" i="15" s="1"/>
  <c r="AB36" i="15"/>
  <c r="AC36" i="15"/>
  <c r="AD36" i="15"/>
  <c r="AE36" i="15"/>
  <c r="AF36" i="15"/>
  <c r="U45" i="15"/>
  <c r="Y45" i="15"/>
  <c r="AC45" i="15"/>
  <c r="AF45" i="15"/>
  <c r="S46" i="15"/>
  <c r="T46" i="15"/>
  <c r="U46" i="15"/>
  <c r="V46" i="15"/>
  <c r="W46" i="15"/>
  <c r="X46" i="15"/>
  <c r="Y46" i="15"/>
  <c r="AA46" i="15"/>
  <c r="L46" i="15" s="1"/>
  <c r="AB46" i="15"/>
  <c r="AC46" i="15"/>
  <c r="AD46" i="15"/>
  <c r="AE46" i="15"/>
  <c r="AF46" i="15"/>
  <c r="K46" i="15" s="1"/>
  <c r="S47" i="15"/>
  <c r="T47" i="15"/>
  <c r="U47" i="15"/>
  <c r="V47" i="15"/>
  <c r="W47" i="15"/>
  <c r="X47" i="15"/>
  <c r="Y47" i="15"/>
  <c r="K47" i="15"/>
  <c r="AA47" i="15"/>
  <c r="L47" i="15" s="1"/>
  <c r="AB47" i="15"/>
  <c r="AC47" i="15"/>
  <c r="AD47" i="15"/>
  <c r="AE47" i="15"/>
  <c r="AF47" i="15"/>
  <c r="AF48" i="15"/>
  <c r="AF49" i="15"/>
  <c r="AF50" i="15"/>
  <c r="AF51" i="15"/>
  <c r="AF52" i="15"/>
  <c r="F7" i="15"/>
  <c r="A17" i="33"/>
  <c r="A17" i="32"/>
  <c r="A17" i="31"/>
  <c r="A17" i="30"/>
  <c r="A17" i="29"/>
  <c r="F3" i="15"/>
  <c r="K32" i="15" l="1"/>
  <c r="K28" i="15"/>
  <c r="K36" i="15"/>
  <c r="K30" i="15"/>
  <c r="J31" i="15"/>
  <c r="J28" i="15"/>
  <c r="J36" i="15"/>
  <c r="AB45" i="15"/>
  <c r="X45" i="15"/>
  <c r="T45" i="15"/>
  <c r="I35" i="15"/>
  <c r="J34" i="15"/>
  <c r="AD33" i="15"/>
  <c r="K33" i="15"/>
  <c r="V33" i="15"/>
  <c r="AB29" i="15"/>
  <c r="X29" i="15"/>
  <c r="T29" i="15"/>
  <c r="AE45" i="15"/>
  <c r="AA45" i="15"/>
  <c r="L45" i="15" s="1"/>
  <c r="W45" i="15"/>
  <c r="S45" i="15"/>
  <c r="M35" i="15"/>
  <c r="N34" i="15"/>
  <c r="I34" i="15"/>
  <c r="AC33" i="15"/>
  <c r="Y33" i="15"/>
  <c r="U33" i="15"/>
  <c r="I33" i="15" s="1"/>
  <c r="N31" i="15"/>
  <c r="AE29" i="15"/>
  <c r="AA29" i="15"/>
  <c r="L29" i="15" s="1"/>
  <c r="W29" i="15"/>
  <c r="S29" i="15"/>
  <c r="AD45" i="15"/>
  <c r="K45" i="15"/>
  <c r="AB33" i="15"/>
  <c r="X33" i="15"/>
  <c r="AD29" i="15"/>
  <c r="K29" i="15"/>
  <c r="P46" i="15"/>
  <c r="J46" i="15"/>
  <c r="N36" i="15"/>
  <c r="I36" i="15"/>
  <c r="P34" i="15"/>
  <c r="N46" i="15"/>
  <c r="I46" i="15"/>
  <c r="P36" i="15"/>
  <c r="N35" i="15"/>
  <c r="J35" i="15"/>
  <c r="J47" i="15"/>
  <c r="I47" i="15"/>
  <c r="M47" i="15"/>
  <c r="N47" i="15"/>
  <c r="P32" i="15"/>
  <c r="I31" i="15"/>
  <c r="J30" i="15"/>
  <c r="N28" i="15"/>
  <c r="I28" i="15"/>
  <c r="J32" i="15"/>
  <c r="P31" i="15"/>
  <c r="N30" i="15"/>
  <c r="I30" i="15"/>
  <c r="P28" i="15"/>
  <c r="N27" i="15"/>
  <c r="J27" i="15"/>
  <c r="P27" i="15"/>
  <c r="N32" i="15"/>
  <c r="I32" i="15"/>
  <c r="P30" i="15"/>
  <c r="I27" i="15"/>
  <c r="M27" i="15"/>
  <c r="P47" i="15"/>
  <c r="P35" i="15"/>
  <c r="M46" i="15"/>
  <c r="M36" i="15"/>
  <c r="M34" i="15"/>
  <c r="M32" i="15"/>
  <c r="M30" i="15"/>
  <c r="M28" i="15"/>
  <c r="M31" i="15"/>
  <c r="A5" i="30"/>
  <c r="A5" i="31"/>
  <c r="A5" i="32"/>
  <c r="A5" i="33"/>
  <c r="A5" i="29"/>
  <c r="A10" i="29"/>
  <c r="A11" i="29"/>
  <c r="A12" i="29"/>
  <c r="A13" i="29"/>
  <c r="A15" i="29"/>
  <c r="A10" i="30"/>
  <c r="A10" i="31"/>
  <c r="A10" i="32"/>
  <c r="A10" i="33"/>
  <c r="A11" i="33"/>
  <c r="A11" i="32"/>
  <c r="A11" i="31"/>
  <c r="A11" i="30"/>
  <c r="A12" i="33"/>
  <c r="A12" i="32"/>
  <c r="A12" i="31"/>
  <c r="A12" i="30"/>
  <c r="A13" i="33"/>
  <c r="A13" i="32"/>
  <c r="A13" i="31"/>
  <c r="A13" i="30"/>
  <c r="A15" i="33"/>
  <c r="A15" i="32"/>
  <c r="A15" i="31"/>
  <c r="A15" i="30"/>
  <c r="K14" i="33" l="1"/>
  <c r="G14" i="33"/>
  <c r="F3" i="32"/>
  <c r="K14" i="32"/>
  <c r="G14" i="32"/>
  <c r="F3" i="31"/>
  <c r="K14" i="31"/>
  <c r="G14" i="31"/>
  <c r="F3" i="29"/>
  <c r="K14" i="29"/>
  <c r="G14" i="29"/>
  <c r="F3" i="30"/>
  <c r="K14" i="30"/>
  <c r="G14" i="30"/>
  <c r="J33" i="15"/>
  <c r="M45" i="15"/>
  <c r="O34" i="15"/>
  <c r="Q28" i="15"/>
  <c r="J29" i="15"/>
  <c r="O30" i="15"/>
  <c r="Q47" i="15"/>
  <c r="Q36" i="15"/>
  <c r="N33" i="15"/>
  <c r="M29" i="15"/>
  <c r="O46" i="15"/>
  <c r="Q46" i="15"/>
  <c r="Q31" i="15"/>
  <c r="N45" i="15"/>
  <c r="O45" i="15" s="1"/>
  <c r="O31" i="15"/>
  <c r="Q34" i="15"/>
  <c r="N29" i="15"/>
  <c r="P45" i="15"/>
  <c r="M33" i="15"/>
  <c r="O35" i="15"/>
  <c r="I45" i="15"/>
  <c r="P33" i="15"/>
  <c r="J45" i="15"/>
  <c r="O36" i="15"/>
  <c r="P29" i="15"/>
  <c r="O27" i="15"/>
  <c r="I29" i="15"/>
  <c r="O32" i="15"/>
  <c r="Q35" i="15"/>
  <c r="O47" i="15"/>
  <c r="O28" i="15"/>
  <c r="Q27" i="15"/>
  <c r="Q30" i="15"/>
  <c r="Q32" i="15"/>
  <c r="F3" i="33"/>
  <c r="F6" i="33"/>
  <c r="BK54" i="33"/>
  <c r="BL52" i="33"/>
  <c r="Z52" i="33" s="1"/>
  <c r="K52" i="33" s="1"/>
  <c r="AF52" i="33"/>
  <c r="BL51" i="33"/>
  <c r="V51" i="33" s="1"/>
  <c r="AF51" i="33"/>
  <c r="BL50" i="33"/>
  <c r="Z50" i="33" s="1"/>
  <c r="K50" i="33" s="1"/>
  <c r="AF50" i="33"/>
  <c r="BL49" i="33"/>
  <c r="Z49" i="33" s="1"/>
  <c r="K49" i="33" s="1"/>
  <c r="AF49" i="33"/>
  <c r="BL48" i="33"/>
  <c r="Z48" i="33" s="1"/>
  <c r="K48" i="33" s="1"/>
  <c r="AF48" i="33"/>
  <c r="BL47" i="33"/>
  <c r="Z47" i="33" s="1"/>
  <c r="K47" i="33" s="1"/>
  <c r="AF47" i="33"/>
  <c r="BL46" i="33"/>
  <c r="Z46" i="33" s="1"/>
  <c r="K46" i="33" s="1"/>
  <c r="AF46" i="33"/>
  <c r="BL45" i="33"/>
  <c r="Z45" i="33" s="1"/>
  <c r="K45" i="33" s="1"/>
  <c r="AF45" i="33"/>
  <c r="BL44" i="33"/>
  <c r="Z44" i="33" s="1"/>
  <c r="K44" i="33" s="1"/>
  <c r="AF44" i="33"/>
  <c r="BL43" i="33"/>
  <c r="Z43" i="33" s="1"/>
  <c r="K43" i="33" s="1"/>
  <c r="AF43" i="33"/>
  <c r="BL42" i="33"/>
  <c r="Z42" i="33" s="1"/>
  <c r="K42" i="33" s="1"/>
  <c r="AF42" i="33"/>
  <c r="BL41" i="33"/>
  <c r="Z41" i="33" s="1"/>
  <c r="K41" i="33" s="1"/>
  <c r="AF41" i="33"/>
  <c r="BL40" i="33"/>
  <c r="Z40" i="33" s="1"/>
  <c r="K40" i="33" s="1"/>
  <c r="AF40" i="33"/>
  <c r="BL39" i="33"/>
  <c r="AF39" i="33"/>
  <c r="T39" i="33"/>
  <c r="BL38" i="33"/>
  <c r="Z38" i="33" s="1"/>
  <c r="K38" i="33" s="1"/>
  <c r="AF38" i="33"/>
  <c r="BL37" i="33"/>
  <c r="Z37" i="33" s="1"/>
  <c r="K37" i="33" s="1"/>
  <c r="AF37" i="33"/>
  <c r="BL36" i="33"/>
  <c r="AF36" i="33"/>
  <c r="BL35" i="33"/>
  <c r="AF35" i="33"/>
  <c r="BL26" i="33"/>
  <c r="Z26" i="33" s="1"/>
  <c r="K26" i="33" s="1"/>
  <c r="AF26" i="33"/>
  <c r="BL25" i="33"/>
  <c r="AF25" i="33"/>
  <c r="BL24" i="33"/>
  <c r="Z24" i="33" s="1"/>
  <c r="K24" i="33" s="1"/>
  <c r="AF24" i="33"/>
  <c r="BL23" i="33"/>
  <c r="Z23" i="33" s="1"/>
  <c r="K23" i="33" s="1"/>
  <c r="AF23" i="33"/>
  <c r="BS12" i="33"/>
  <c r="BN12" i="33"/>
  <c r="AM12" i="33"/>
  <c r="AH12" i="33"/>
  <c r="BN8" i="33"/>
  <c r="AH8" i="33"/>
  <c r="BN7" i="33"/>
  <c r="AH7" i="33"/>
  <c r="F7" i="33"/>
  <c r="BN6" i="33"/>
  <c r="AH6" i="33"/>
  <c r="BN5" i="33"/>
  <c r="BL5" i="33"/>
  <c r="AH5" i="33"/>
  <c r="AF5" i="33"/>
  <c r="F5" i="33"/>
  <c r="BL52" i="32"/>
  <c r="Z52" i="32" s="1"/>
  <c r="AF52" i="32"/>
  <c r="BL51" i="32"/>
  <c r="Z51" i="32" s="1"/>
  <c r="AF51" i="32"/>
  <c r="T51" i="32"/>
  <c r="BL50" i="32"/>
  <c r="Z50" i="32" s="1"/>
  <c r="AF50" i="32"/>
  <c r="BL49" i="32"/>
  <c r="Z49" i="32" s="1"/>
  <c r="AF49" i="32"/>
  <c r="BL48" i="32"/>
  <c r="Z48" i="32" s="1"/>
  <c r="AF48" i="32"/>
  <c r="BL47" i="32"/>
  <c r="Z47" i="32" s="1"/>
  <c r="AF47" i="32"/>
  <c r="BL46" i="32"/>
  <c r="Z46" i="32" s="1"/>
  <c r="AF46" i="32"/>
  <c r="BL45" i="32"/>
  <c r="Z45" i="32" s="1"/>
  <c r="AF45" i="32"/>
  <c r="BL44" i="32"/>
  <c r="Z44" i="32" s="1"/>
  <c r="AF44" i="32"/>
  <c r="BL43" i="32"/>
  <c r="Z43" i="32" s="1"/>
  <c r="AF43" i="32"/>
  <c r="X43" i="32"/>
  <c r="BL42" i="32"/>
  <c r="Z42" i="32" s="1"/>
  <c r="AF42" i="32"/>
  <c r="BL41" i="32"/>
  <c r="Z41" i="32" s="1"/>
  <c r="AF41" i="32"/>
  <c r="BL40" i="32"/>
  <c r="Z40" i="32" s="1"/>
  <c r="AF40" i="32"/>
  <c r="BL39" i="32"/>
  <c r="Z39" i="32" s="1"/>
  <c r="K39" i="32" s="1"/>
  <c r="AF39" i="32"/>
  <c r="BL38" i="32"/>
  <c r="Z38" i="32" s="1"/>
  <c r="AF38" i="32"/>
  <c r="BL37" i="32"/>
  <c r="Z37" i="32" s="1"/>
  <c r="AF37" i="32"/>
  <c r="BL36" i="32"/>
  <c r="Z36" i="32" s="1"/>
  <c r="AF36" i="32"/>
  <c r="BL27" i="32"/>
  <c r="Z27" i="32" s="1"/>
  <c r="AF27" i="32"/>
  <c r="BL26" i="32"/>
  <c r="Z26" i="32" s="1"/>
  <c r="AF26" i="32"/>
  <c r="BL25" i="32"/>
  <c r="Z25" i="32" s="1"/>
  <c r="AF25" i="32"/>
  <c r="BL24" i="32"/>
  <c r="Z24" i="32" s="1"/>
  <c r="AF24" i="32"/>
  <c r="BL23" i="32"/>
  <c r="Z23" i="32" s="1"/>
  <c r="AF23" i="32"/>
  <c r="BS12" i="32"/>
  <c r="BN12" i="32"/>
  <c r="AM12" i="32"/>
  <c r="AH12" i="32"/>
  <c r="BN8" i="32"/>
  <c r="AH8" i="32"/>
  <c r="BN7" i="32"/>
  <c r="AH7" i="32"/>
  <c r="F7" i="32"/>
  <c r="BN6" i="32"/>
  <c r="AH6" i="32"/>
  <c r="F6" i="32"/>
  <c r="BN5" i="32"/>
  <c r="BL5" i="32"/>
  <c r="AH5" i="32"/>
  <c r="AF5" i="32"/>
  <c r="F5" i="32"/>
  <c r="BL52" i="31"/>
  <c r="Z52" i="31" s="1"/>
  <c r="AF52" i="31"/>
  <c r="BL51" i="31"/>
  <c r="Z51" i="31" s="1"/>
  <c r="AF51" i="31"/>
  <c r="BL50" i="31"/>
  <c r="Z50" i="31" s="1"/>
  <c r="AF50" i="31"/>
  <c r="BL49" i="31"/>
  <c r="Z49" i="31" s="1"/>
  <c r="AF49" i="31"/>
  <c r="BL48" i="31"/>
  <c r="Z48" i="31" s="1"/>
  <c r="AF48" i="31"/>
  <c r="BL47" i="31"/>
  <c r="AF47" i="31"/>
  <c r="BL46" i="31"/>
  <c r="Z46" i="31" s="1"/>
  <c r="AF46" i="31"/>
  <c r="BL45" i="31"/>
  <c r="AF45" i="31"/>
  <c r="BL44" i="31"/>
  <c r="Z44" i="31" s="1"/>
  <c r="AF44" i="31"/>
  <c r="BL43" i="31"/>
  <c r="AF43" i="31"/>
  <c r="BL42" i="31"/>
  <c r="Z42" i="31" s="1"/>
  <c r="AF42" i="31"/>
  <c r="BL41" i="31"/>
  <c r="Z41" i="31" s="1"/>
  <c r="AF41" i="31"/>
  <c r="BL40" i="31"/>
  <c r="Z40" i="31" s="1"/>
  <c r="AF40" i="31"/>
  <c r="BL39" i="31"/>
  <c r="Z39" i="31" s="1"/>
  <c r="AF39" i="31"/>
  <c r="BL38" i="31"/>
  <c r="Z38" i="31" s="1"/>
  <c r="K38" i="31" s="1"/>
  <c r="AF38" i="31"/>
  <c r="BL29" i="31"/>
  <c r="U29" i="31" s="1"/>
  <c r="AF29" i="31"/>
  <c r="AC29" i="31"/>
  <c r="BL28" i="31"/>
  <c r="Z28" i="31" s="1"/>
  <c r="AF28" i="31"/>
  <c r="BL27" i="31"/>
  <c r="Z27" i="31" s="1"/>
  <c r="AF27" i="31"/>
  <c r="BL26" i="31"/>
  <c r="Z26" i="31" s="1"/>
  <c r="AF26" i="31"/>
  <c r="BL25" i="31"/>
  <c r="AF25" i="31"/>
  <c r="BL24" i="31"/>
  <c r="AF24" i="31"/>
  <c r="BL23" i="31"/>
  <c r="W23" i="31" s="1"/>
  <c r="AF23" i="31"/>
  <c r="BS12" i="31"/>
  <c r="BN12" i="31"/>
  <c r="AM12" i="31"/>
  <c r="AH12" i="31"/>
  <c r="BN8" i="31"/>
  <c r="AH8" i="31"/>
  <c r="BN7" i="31"/>
  <c r="AH7" i="31"/>
  <c r="F7" i="31"/>
  <c r="BN6" i="31"/>
  <c r="AH6" i="31"/>
  <c r="F6" i="31"/>
  <c r="BN5" i="31"/>
  <c r="BL5" i="31"/>
  <c r="AH5" i="31"/>
  <c r="AF5" i="31"/>
  <c r="F5" i="31"/>
  <c r="BL52" i="30"/>
  <c r="Z52" i="30" s="1"/>
  <c r="AF52" i="30"/>
  <c r="BL51" i="30"/>
  <c r="Z51" i="30" s="1"/>
  <c r="AF51" i="30"/>
  <c r="BL50" i="30"/>
  <c r="Z50" i="30" s="1"/>
  <c r="AF50" i="30"/>
  <c r="BL49" i="30"/>
  <c r="Z49" i="30" s="1"/>
  <c r="AF49" i="30"/>
  <c r="BL48" i="30"/>
  <c r="Z48" i="30" s="1"/>
  <c r="AF48" i="30"/>
  <c r="BL47" i="30"/>
  <c r="Z47" i="30" s="1"/>
  <c r="AF47" i="30"/>
  <c r="BL46" i="30"/>
  <c r="Z46" i="30" s="1"/>
  <c r="AF46" i="30"/>
  <c r="BL45" i="30"/>
  <c r="AF45" i="30"/>
  <c r="BL44" i="30"/>
  <c r="Z44" i="30" s="1"/>
  <c r="AF44" i="30"/>
  <c r="BL43" i="30"/>
  <c r="Z43" i="30" s="1"/>
  <c r="AF43" i="30"/>
  <c r="BL42" i="30"/>
  <c r="Z42" i="30" s="1"/>
  <c r="AF42" i="30"/>
  <c r="BL41" i="30"/>
  <c r="AF41" i="30"/>
  <c r="BL40" i="30"/>
  <c r="Z40" i="30" s="1"/>
  <c r="AF40" i="30"/>
  <c r="BL39" i="30"/>
  <c r="Z39" i="30" s="1"/>
  <c r="AF39" i="30"/>
  <c r="BL38" i="30"/>
  <c r="Z38" i="30" s="1"/>
  <c r="AF38" i="30"/>
  <c r="BL37" i="30"/>
  <c r="Z37" i="30" s="1"/>
  <c r="AF37" i="30"/>
  <c r="BL36" i="30"/>
  <c r="AF36" i="30"/>
  <c r="BL35" i="30"/>
  <c r="Z35" i="30" s="1"/>
  <c r="AF35" i="30"/>
  <c r="BL34" i="30"/>
  <c r="Z34" i="30" s="1"/>
  <c r="AF34" i="30"/>
  <c r="BL25" i="30"/>
  <c r="Z25" i="30" s="1"/>
  <c r="AF25" i="30"/>
  <c r="BL24" i="30"/>
  <c r="Z24" i="30" s="1"/>
  <c r="AF24" i="30"/>
  <c r="BL23" i="30"/>
  <c r="Z23" i="30" s="1"/>
  <c r="K23" i="30" s="1"/>
  <c r="AF23" i="30"/>
  <c r="BS12" i="30"/>
  <c r="BN12" i="30"/>
  <c r="AM12" i="30"/>
  <c r="AH12" i="30"/>
  <c r="BN8" i="30"/>
  <c r="AH8" i="30"/>
  <c r="BN7" i="30"/>
  <c r="AH7" i="30"/>
  <c r="F7" i="30"/>
  <c r="BN6" i="30"/>
  <c r="AH6" i="30"/>
  <c r="F6" i="30"/>
  <c r="BN5" i="30"/>
  <c r="BL5" i="30"/>
  <c r="AH5" i="30"/>
  <c r="AF5" i="30"/>
  <c r="F5" i="30"/>
  <c r="BL52" i="29"/>
  <c r="Z52" i="29" s="1"/>
  <c r="AF52" i="29"/>
  <c r="BL51" i="29"/>
  <c r="AF51" i="29"/>
  <c r="BL50" i="29"/>
  <c r="Z50" i="29" s="1"/>
  <c r="AF50" i="29"/>
  <c r="BL49" i="29"/>
  <c r="AF49" i="29"/>
  <c r="BL48" i="29"/>
  <c r="Z48" i="29" s="1"/>
  <c r="AF48" i="29"/>
  <c r="BL47" i="29"/>
  <c r="AF47" i="29"/>
  <c r="BL46" i="29"/>
  <c r="Z46" i="29" s="1"/>
  <c r="AF46" i="29"/>
  <c r="BL45" i="29"/>
  <c r="Z45" i="29" s="1"/>
  <c r="AF45" i="29"/>
  <c r="BL44" i="29"/>
  <c r="Z44" i="29" s="1"/>
  <c r="AF44" i="29"/>
  <c r="BL43" i="29"/>
  <c r="Z43" i="29" s="1"/>
  <c r="AF43" i="29"/>
  <c r="BL42" i="29"/>
  <c r="Z42" i="29" s="1"/>
  <c r="AF42" i="29"/>
  <c r="BL33" i="29"/>
  <c r="AF33" i="29"/>
  <c r="BL32" i="29"/>
  <c r="Z32" i="29" s="1"/>
  <c r="AF32" i="29"/>
  <c r="BL31" i="29"/>
  <c r="Z31" i="29" s="1"/>
  <c r="AF31" i="29"/>
  <c r="BL30" i="29"/>
  <c r="Z30" i="29" s="1"/>
  <c r="AF30" i="29"/>
  <c r="BL29" i="29"/>
  <c r="Z29" i="29" s="1"/>
  <c r="AF29" i="29"/>
  <c r="BL28" i="29"/>
  <c r="Z28" i="29" s="1"/>
  <c r="AF28" i="29"/>
  <c r="BL27" i="29"/>
  <c r="Z27" i="29" s="1"/>
  <c r="AF27" i="29"/>
  <c r="BL26" i="29"/>
  <c r="Z26" i="29" s="1"/>
  <c r="AF26" i="29"/>
  <c r="BL25" i="29"/>
  <c r="Z25" i="29" s="1"/>
  <c r="AF25" i="29"/>
  <c r="BL24" i="29"/>
  <c r="Z24" i="29" s="1"/>
  <c r="K24" i="29" s="1"/>
  <c r="AF24" i="29"/>
  <c r="BL23" i="29"/>
  <c r="AF23" i="29"/>
  <c r="BS12" i="29"/>
  <c r="BN12" i="29"/>
  <c r="AM12" i="29"/>
  <c r="AH12" i="29"/>
  <c r="BN8" i="29"/>
  <c r="AH8" i="29"/>
  <c r="BN7" i="29"/>
  <c r="AH7" i="29"/>
  <c r="F7" i="29"/>
  <c r="BN6" i="29"/>
  <c r="AH6" i="29"/>
  <c r="F6" i="29"/>
  <c r="BN5" i="29"/>
  <c r="BL5" i="29"/>
  <c r="AH5" i="29"/>
  <c r="AF5" i="29"/>
  <c r="F5" i="29"/>
  <c r="W24" i="33" l="1"/>
  <c r="AC24" i="33"/>
  <c r="S26" i="33"/>
  <c r="V41" i="33"/>
  <c r="T48" i="33"/>
  <c r="T29" i="31"/>
  <c r="T43" i="32"/>
  <c r="V39" i="32"/>
  <c r="U51" i="32"/>
  <c r="AB24" i="32"/>
  <c r="V39" i="33"/>
  <c r="Z39" i="33"/>
  <c r="K39" i="33" s="1"/>
  <c r="X47" i="33"/>
  <c r="Y51" i="33"/>
  <c r="Z51" i="33"/>
  <c r="K51" i="33" s="1"/>
  <c r="X35" i="33"/>
  <c r="Z35" i="33"/>
  <c r="K35" i="33" s="1"/>
  <c r="V36" i="33"/>
  <c r="Z36" i="33"/>
  <c r="K36" i="33" s="1"/>
  <c r="T25" i="33"/>
  <c r="Z25" i="33"/>
  <c r="K25" i="33" s="1"/>
  <c r="T23" i="32"/>
  <c r="Y39" i="32"/>
  <c r="Y43" i="32"/>
  <c r="AE39" i="32"/>
  <c r="AC47" i="32"/>
  <c r="T39" i="32"/>
  <c r="X24" i="31"/>
  <c r="Z24" i="31"/>
  <c r="AC23" i="31"/>
  <c r="Z23" i="31"/>
  <c r="AE29" i="31"/>
  <c r="Z29" i="31"/>
  <c r="AC43" i="31"/>
  <c r="Z43" i="31"/>
  <c r="AB45" i="31"/>
  <c r="Z45" i="31"/>
  <c r="Y24" i="31"/>
  <c r="T25" i="31"/>
  <c r="Z25" i="31"/>
  <c r="X46" i="31"/>
  <c r="X47" i="31"/>
  <c r="Z47" i="31"/>
  <c r="V36" i="30"/>
  <c r="Z36" i="30"/>
  <c r="S36" i="30"/>
  <c r="AE36" i="30"/>
  <c r="T41" i="30"/>
  <c r="Z41" i="30"/>
  <c r="U45" i="30"/>
  <c r="Z45" i="30"/>
  <c r="T33" i="29"/>
  <c r="Z33" i="29"/>
  <c r="T47" i="29"/>
  <c r="Z47" i="29"/>
  <c r="S51" i="29"/>
  <c r="Z51" i="29"/>
  <c r="AC23" i="29"/>
  <c r="Z23" i="29"/>
  <c r="K23" i="29" s="1"/>
  <c r="S49" i="29"/>
  <c r="Z49" i="29"/>
  <c r="T36" i="33"/>
  <c r="S24" i="31"/>
  <c r="AB24" i="31"/>
  <c r="V43" i="31"/>
  <c r="AE23" i="31"/>
  <c r="T24" i="31"/>
  <c r="AD24" i="31"/>
  <c r="X23" i="31"/>
  <c r="S23" i="31"/>
  <c r="U24" i="31"/>
  <c r="Y29" i="31"/>
  <c r="AC45" i="30"/>
  <c r="V29" i="31"/>
  <c r="AD29" i="31"/>
  <c r="T23" i="31"/>
  <c r="AB23" i="31"/>
  <c r="V23" i="31"/>
  <c r="X29" i="31"/>
  <c r="T23" i="29"/>
  <c r="V23" i="29"/>
  <c r="AD24" i="33"/>
  <c r="AA24" i="33"/>
  <c r="L24" i="33" s="1"/>
  <c r="AE37" i="33"/>
  <c r="AA37" i="33"/>
  <c r="W40" i="33"/>
  <c r="AA40" i="33"/>
  <c r="L40" i="33" s="1"/>
  <c r="AB41" i="33"/>
  <c r="AA41" i="33"/>
  <c r="L41" i="33" s="1"/>
  <c r="AB43" i="33"/>
  <c r="AA43" i="33"/>
  <c r="L43" i="33" s="1"/>
  <c r="AB45" i="33"/>
  <c r="AA45" i="33"/>
  <c r="AC48" i="33"/>
  <c r="AA48" i="33"/>
  <c r="L48" i="33" s="1"/>
  <c r="AB49" i="33"/>
  <c r="AA49" i="33"/>
  <c r="L49" i="33" s="1"/>
  <c r="AB23" i="33"/>
  <c r="AA23" i="33"/>
  <c r="AD26" i="33"/>
  <c r="AA26" i="33"/>
  <c r="L26" i="33" s="1"/>
  <c r="AB51" i="33"/>
  <c r="AA51" i="33"/>
  <c r="AB24" i="33"/>
  <c r="AB26" i="33"/>
  <c r="T41" i="33"/>
  <c r="AB47" i="33"/>
  <c r="AA47" i="33"/>
  <c r="L47" i="33" s="1"/>
  <c r="V49" i="33"/>
  <c r="AE51" i="33"/>
  <c r="T52" i="33"/>
  <c r="AA52" i="33"/>
  <c r="L52" i="33" s="1"/>
  <c r="AB35" i="33"/>
  <c r="AA35" i="33"/>
  <c r="L35" i="33" s="1"/>
  <c r="AD36" i="33"/>
  <c r="AA36" i="33"/>
  <c r="L36" i="33" s="1"/>
  <c r="AB38" i="33"/>
  <c r="AA38" i="33"/>
  <c r="AB39" i="33"/>
  <c r="AA39" i="33"/>
  <c r="L39" i="33" s="1"/>
  <c r="AC42" i="33"/>
  <c r="AA42" i="33"/>
  <c r="L42" i="33" s="1"/>
  <c r="T44" i="33"/>
  <c r="AA44" i="33"/>
  <c r="L44" i="33" s="1"/>
  <c r="AC46" i="33"/>
  <c r="AA46" i="33"/>
  <c r="AC50" i="33"/>
  <c r="AA50" i="33"/>
  <c r="L50" i="33" s="1"/>
  <c r="T44" i="32"/>
  <c r="AA44" i="32"/>
  <c r="L44" i="32" s="1"/>
  <c r="AB23" i="32"/>
  <c r="AA23" i="32"/>
  <c r="AD24" i="32"/>
  <c r="AA24" i="32"/>
  <c r="AD26" i="32"/>
  <c r="AA26" i="32"/>
  <c r="L26" i="32" s="1"/>
  <c r="AD36" i="32"/>
  <c r="AA36" i="32"/>
  <c r="L36" i="32" s="1"/>
  <c r="AA38" i="32"/>
  <c r="AB40" i="32"/>
  <c r="AA40" i="32"/>
  <c r="W42" i="32"/>
  <c r="AA42" i="32"/>
  <c r="AC48" i="32"/>
  <c r="AA48" i="32"/>
  <c r="L48" i="32" s="1"/>
  <c r="AB49" i="32"/>
  <c r="AA49" i="32"/>
  <c r="AB51" i="32"/>
  <c r="AA51" i="32"/>
  <c r="L51" i="32" s="1"/>
  <c r="V24" i="32"/>
  <c r="AB43" i="32"/>
  <c r="AA43" i="32"/>
  <c r="L43" i="32" s="1"/>
  <c r="AB45" i="32"/>
  <c r="AA45" i="32"/>
  <c r="V49" i="32"/>
  <c r="V51" i="32"/>
  <c r="AC46" i="32"/>
  <c r="AA46" i="32"/>
  <c r="L46" i="32" s="1"/>
  <c r="AB25" i="32"/>
  <c r="AA25" i="32"/>
  <c r="AB27" i="32"/>
  <c r="AA27" i="32"/>
  <c r="L27" i="32" s="1"/>
  <c r="AC37" i="32"/>
  <c r="AA37" i="32"/>
  <c r="L37" i="32" s="1"/>
  <c r="AB39" i="32"/>
  <c r="AA39" i="32"/>
  <c r="L39" i="32" s="1"/>
  <c r="AB41" i="32"/>
  <c r="AA41" i="32"/>
  <c r="L41" i="32" s="1"/>
  <c r="AB47" i="32"/>
  <c r="AA47" i="32"/>
  <c r="L47" i="32" s="1"/>
  <c r="AC49" i="32"/>
  <c r="AC50" i="32"/>
  <c r="AA50" i="32"/>
  <c r="AC51" i="32"/>
  <c r="T52" i="32"/>
  <c r="AA52" i="32"/>
  <c r="L52" i="32" s="1"/>
  <c r="Y26" i="31"/>
  <c r="AA26" i="31"/>
  <c r="L26" i="31" s="1"/>
  <c r="W28" i="31"/>
  <c r="AA28" i="31"/>
  <c r="L28" i="31" s="1"/>
  <c r="AE39" i="31"/>
  <c r="AA39" i="31"/>
  <c r="L39" i="31" s="1"/>
  <c r="AB41" i="31"/>
  <c r="AA41" i="31"/>
  <c r="L41" i="31" s="1"/>
  <c r="AB49" i="31"/>
  <c r="AA49" i="31"/>
  <c r="L49" i="31" s="1"/>
  <c r="AA38" i="31"/>
  <c r="L38" i="31" s="1"/>
  <c r="V45" i="31"/>
  <c r="V49" i="31"/>
  <c r="AE51" i="31"/>
  <c r="AA51" i="31"/>
  <c r="L51" i="31" s="1"/>
  <c r="AD23" i="31"/>
  <c r="AA23" i="31"/>
  <c r="L23" i="31" s="1"/>
  <c r="AE25" i="31"/>
  <c r="AA25" i="31"/>
  <c r="L25" i="31" s="1"/>
  <c r="AB27" i="31"/>
  <c r="AA27" i="31"/>
  <c r="L27" i="31" s="1"/>
  <c r="AB29" i="31"/>
  <c r="AA29" i="31"/>
  <c r="L29" i="31" s="1"/>
  <c r="W39" i="31"/>
  <c r="W40" i="31"/>
  <c r="AA40" i="31"/>
  <c r="L40" i="31" s="1"/>
  <c r="X42" i="31"/>
  <c r="AA42" i="31"/>
  <c r="L42" i="31" s="1"/>
  <c r="AB43" i="31"/>
  <c r="AA43" i="31"/>
  <c r="L43" i="31" s="1"/>
  <c r="AB47" i="31"/>
  <c r="AA47" i="31"/>
  <c r="L47" i="31" s="1"/>
  <c r="AC49" i="31"/>
  <c r="X50" i="31"/>
  <c r="AA50" i="31"/>
  <c r="L50" i="31" s="1"/>
  <c r="W44" i="31"/>
  <c r="AA44" i="31"/>
  <c r="L44" i="31" s="1"/>
  <c r="AD45" i="31"/>
  <c r="AA45" i="31"/>
  <c r="L45" i="31" s="1"/>
  <c r="W48" i="31"/>
  <c r="AA48" i="31"/>
  <c r="L48" i="31" s="1"/>
  <c r="I24" i="31"/>
  <c r="AC24" i="31"/>
  <c r="AA24" i="31"/>
  <c r="L24" i="31" s="1"/>
  <c r="W38" i="31"/>
  <c r="W46" i="31"/>
  <c r="AA46" i="31"/>
  <c r="L46" i="31" s="1"/>
  <c r="X51" i="31"/>
  <c r="W52" i="31"/>
  <c r="AA52" i="31"/>
  <c r="L52" i="31" s="1"/>
  <c r="AC34" i="30"/>
  <c r="AA34" i="30"/>
  <c r="L34" i="30" s="1"/>
  <c r="AC38" i="30"/>
  <c r="AA38" i="30"/>
  <c r="L38" i="30" s="1"/>
  <c r="T46" i="30"/>
  <c r="AA46" i="30"/>
  <c r="L46" i="30" s="1"/>
  <c r="W52" i="30"/>
  <c r="AA52" i="30"/>
  <c r="L52" i="30" s="1"/>
  <c r="AC37" i="30"/>
  <c r="AA37" i="30"/>
  <c r="L37" i="30" s="1"/>
  <c r="T24" i="30"/>
  <c r="AA24" i="30"/>
  <c r="L24" i="30" s="1"/>
  <c r="AB40" i="30"/>
  <c r="AA40" i="30"/>
  <c r="L40" i="30" s="1"/>
  <c r="AB43" i="30"/>
  <c r="AA43" i="30"/>
  <c r="L43" i="30" s="1"/>
  <c r="AB48" i="30"/>
  <c r="AA48" i="30"/>
  <c r="L48" i="30" s="1"/>
  <c r="AD23" i="30"/>
  <c r="AA23" i="30"/>
  <c r="L23" i="30" s="1"/>
  <c r="AD25" i="30"/>
  <c r="AA25" i="30"/>
  <c r="L25" i="30" s="1"/>
  <c r="AD35" i="30"/>
  <c r="AA35" i="30"/>
  <c r="L35" i="30" s="1"/>
  <c r="T38" i="30"/>
  <c r="Y39" i="30"/>
  <c r="AA39" i="30"/>
  <c r="L39" i="30" s="1"/>
  <c r="V43" i="30"/>
  <c r="AC44" i="30"/>
  <c r="AA44" i="30"/>
  <c r="L44" i="30" s="1"/>
  <c r="AB45" i="30"/>
  <c r="AA45" i="30"/>
  <c r="L45" i="30" s="1"/>
  <c r="AB47" i="30"/>
  <c r="AA47" i="30"/>
  <c r="L47" i="30" s="1"/>
  <c r="AB49" i="30"/>
  <c r="AA49" i="30"/>
  <c r="L49" i="30" s="1"/>
  <c r="AE51" i="30"/>
  <c r="AA51" i="30"/>
  <c r="L51" i="30" s="1"/>
  <c r="X50" i="30"/>
  <c r="AA50" i="30"/>
  <c r="L50" i="30" s="1"/>
  <c r="X42" i="30"/>
  <c r="AA42" i="30"/>
  <c r="L42" i="30" s="1"/>
  <c r="AC36" i="30"/>
  <c r="AA36" i="30"/>
  <c r="L36" i="30" s="1"/>
  <c r="AB41" i="30"/>
  <c r="AA41" i="30"/>
  <c r="L41" i="30" s="1"/>
  <c r="AC32" i="29"/>
  <c r="AA32" i="29"/>
  <c r="L32" i="29" s="1"/>
  <c r="AB24" i="29"/>
  <c r="AA24" i="29"/>
  <c r="L24" i="29" s="1"/>
  <c r="AD45" i="29"/>
  <c r="AA45" i="29"/>
  <c r="L45" i="29" s="1"/>
  <c r="AC30" i="29"/>
  <c r="AA30" i="29"/>
  <c r="L30" i="29" s="1"/>
  <c r="AE48" i="29"/>
  <c r="AA48" i="29"/>
  <c r="L48" i="29" s="1"/>
  <c r="AE52" i="29"/>
  <c r="AA52" i="29"/>
  <c r="L52" i="29" s="1"/>
  <c r="AD25" i="29"/>
  <c r="AA25" i="29"/>
  <c r="L25" i="29" s="1"/>
  <c r="AC27" i="29"/>
  <c r="AA27" i="29"/>
  <c r="L27" i="29" s="1"/>
  <c r="X42" i="29"/>
  <c r="AA42" i="29"/>
  <c r="AD49" i="29"/>
  <c r="AA49" i="29"/>
  <c r="L49" i="29" s="1"/>
  <c r="V25" i="29"/>
  <c r="T30" i="29"/>
  <c r="AD31" i="29"/>
  <c r="AA31" i="29"/>
  <c r="L31" i="29" s="1"/>
  <c r="S45" i="29"/>
  <c r="AD47" i="29"/>
  <c r="AA47" i="29"/>
  <c r="L47" i="29" s="1"/>
  <c r="T49" i="29"/>
  <c r="AB51" i="29"/>
  <c r="AA51" i="29"/>
  <c r="AA29" i="29"/>
  <c r="L29" i="29" s="1"/>
  <c r="X44" i="29"/>
  <c r="AA44" i="29"/>
  <c r="L44" i="29" s="1"/>
  <c r="AE23" i="29"/>
  <c r="AA23" i="29"/>
  <c r="L23" i="29" s="1"/>
  <c r="AB25" i="29"/>
  <c r="AB26" i="29"/>
  <c r="AA26" i="29"/>
  <c r="L26" i="29" s="1"/>
  <c r="AC28" i="29"/>
  <c r="AA28" i="29"/>
  <c r="L28" i="29" s="1"/>
  <c r="AD33" i="29"/>
  <c r="AA33" i="29"/>
  <c r="L33" i="29" s="1"/>
  <c r="AD43" i="29"/>
  <c r="AA43" i="29"/>
  <c r="L43" i="29" s="1"/>
  <c r="W45" i="29"/>
  <c r="AE46" i="29"/>
  <c r="AA46" i="29"/>
  <c r="L46" i="29" s="1"/>
  <c r="AB49" i="29"/>
  <c r="AE50" i="29"/>
  <c r="AA50" i="29"/>
  <c r="L50" i="29" s="1"/>
  <c r="Q33" i="15"/>
  <c r="Q45" i="15"/>
  <c r="AB25" i="33"/>
  <c r="AA25" i="33"/>
  <c r="L25" i="33" s="1"/>
  <c r="V45" i="33"/>
  <c r="AC47" i="33"/>
  <c r="V24" i="33"/>
  <c r="Y39" i="33"/>
  <c r="Y41" i="33"/>
  <c r="S42" i="33"/>
  <c r="T43" i="33"/>
  <c r="AC44" i="33"/>
  <c r="AC45" i="33"/>
  <c r="AD47" i="33"/>
  <c r="T51" i="33"/>
  <c r="L51" i="33"/>
  <c r="V37" i="33"/>
  <c r="AE39" i="33"/>
  <c r="AE41" i="33"/>
  <c r="T42" i="33"/>
  <c r="V47" i="33"/>
  <c r="S24" i="33"/>
  <c r="X24" i="33"/>
  <c r="AE24" i="33"/>
  <c r="X25" i="33"/>
  <c r="T26" i="33"/>
  <c r="AE26" i="33"/>
  <c r="AC49" i="33"/>
  <c r="T24" i="33"/>
  <c r="V26" i="33"/>
  <c r="U49" i="33"/>
  <c r="X49" i="32"/>
  <c r="T50" i="32"/>
  <c r="V36" i="32"/>
  <c r="U43" i="32"/>
  <c r="AC43" i="32"/>
  <c r="AC44" i="32"/>
  <c r="T49" i="32"/>
  <c r="Y49" i="32"/>
  <c r="AE49" i="32"/>
  <c r="AD49" i="32"/>
  <c r="T25" i="32"/>
  <c r="V43" i="32"/>
  <c r="AE43" i="32"/>
  <c r="U49" i="32"/>
  <c r="L49" i="32"/>
  <c r="L50" i="32"/>
  <c r="Y41" i="32"/>
  <c r="AC41" i="32"/>
  <c r="T41" i="32"/>
  <c r="AE41" i="32"/>
  <c r="AB26" i="32"/>
  <c r="V37" i="32"/>
  <c r="AC39" i="32"/>
  <c r="X40" i="32"/>
  <c r="V41" i="32"/>
  <c r="V45" i="32"/>
  <c r="Y51" i="32"/>
  <c r="X39" i="31"/>
  <c r="AC45" i="31"/>
  <c r="W45" i="31"/>
  <c r="X49" i="31"/>
  <c r="AD49" i="31"/>
  <c r="W50" i="31"/>
  <c r="S51" i="31"/>
  <c r="AB51" i="31"/>
  <c r="AC39" i="31"/>
  <c r="S45" i="31"/>
  <c r="X45" i="31"/>
  <c r="AE45" i="31"/>
  <c r="T49" i="31"/>
  <c r="Y49" i="31"/>
  <c r="AE49" i="31"/>
  <c r="T51" i="31"/>
  <c r="AC51" i="31"/>
  <c r="U23" i="31"/>
  <c r="Y23" i="31"/>
  <c r="X28" i="31"/>
  <c r="T39" i="31"/>
  <c r="T41" i="31"/>
  <c r="T45" i="31"/>
  <c r="X48" i="31"/>
  <c r="U49" i="31"/>
  <c r="W51" i="31"/>
  <c r="X43" i="31"/>
  <c r="AB48" i="31"/>
  <c r="X25" i="31"/>
  <c r="T44" i="31"/>
  <c r="AB25" i="31"/>
  <c r="T27" i="31"/>
  <c r="AE43" i="31"/>
  <c r="AD43" i="31"/>
  <c r="S26" i="31"/>
  <c r="AB28" i="31"/>
  <c r="T43" i="31"/>
  <c r="Y43" i="31"/>
  <c r="X44" i="31"/>
  <c r="AC48" i="31"/>
  <c r="W24" i="31"/>
  <c r="S25" i="31"/>
  <c r="AC25" i="31"/>
  <c r="AB26" i="31"/>
  <c r="AC28" i="31"/>
  <c r="S39" i="31"/>
  <c r="AB39" i="31"/>
  <c r="U43" i="31"/>
  <c r="U45" i="31"/>
  <c r="Y45" i="31"/>
  <c r="T47" i="31"/>
  <c r="S48" i="31"/>
  <c r="S35" i="30"/>
  <c r="V47" i="30"/>
  <c r="V35" i="30"/>
  <c r="AC47" i="30"/>
  <c r="W50" i="30"/>
  <c r="T51" i="30"/>
  <c r="X36" i="30"/>
  <c r="V45" i="30"/>
  <c r="S49" i="30"/>
  <c r="AC50" i="30"/>
  <c r="S23" i="30"/>
  <c r="Y41" i="30"/>
  <c r="X47" i="30"/>
  <c r="AD47" i="30"/>
  <c r="W48" i="30"/>
  <c r="X51" i="30"/>
  <c r="AB35" i="30"/>
  <c r="AC41" i="30"/>
  <c r="T47" i="30"/>
  <c r="Y47" i="30"/>
  <c r="AE47" i="30"/>
  <c r="X48" i="30"/>
  <c r="AC51" i="30"/>
  <c r="S25" i="30"/>
  <c r="AC35" i="30"/>
  <c r="T36" i="30"/>
  <c r="AB36" i="30"/>
  <c r="U43" i="30"/>
  <c r="W46" i="30"/>
  <c r="U47" i="30"/>
  <c r="S25" i="29"/>
  <c r="X25" i="29"/>
  <c r="AE25" i="29"/>
  <c r="X45" i="29"/>
  <c r="Y46" i="29"/>
  <c r="W25" i="29"/>
  <c r="AC25" i="29"/>
  <c r="V33" i="29"/>
  <c r="T25" i="29"/>
  <c r="AB33" i="29"/>
  <c r="AE45" i="29"/>
  <c r="X48" i="29"/>
  <c r="X47" i="29"/>
  <c r="W33" i="29"/>
  <c r="AC33" i="29"/>
  <c r="U42" i="29"/>
  <c r="V43" i="29"/>
  <c r="AB47" i="29"/>
  <c r="Y48" i="29"/>
  <c r="X23" i="29"/>
  <c r="U25" i="29"/>
  <c r="Y25" i="29"/>
  <c r="T26" i="29"/>
  <c r="S33" i="29"/>
  <c r="X33" i="29"/>
  <c r="AE33" i="29"/>
  <c r="Y42" i="29"/>
  <c r="AB43" i="29"/>
  <c r="AB45" i="29"/>
  <c r="U46" i="29"/>
  <c r="S47" i="29"/>
  <c r="X49" i="29"/>
  <c r="O29" i="15"/>
  <c r="Q29" i="15"/>
  <c r="O33" i="15"/>
  <c r="AU55" i="33"/>
  <c r="X26" i="33"/>
  <c r="AB36" i="33"/>
  <c r="L37" i="33"/>
  <c r="AC37" i="33"/>
  <c r="U37" i="33"/>
  <c r="AC43" i="33"/>
  <c r="AD37" i="33"/>
  <c r="T23" i="33"/>
  <c r="U43" i="33"/>
  <c r="X23" i="33"/>
  <c r="W36" i="33"/>
  <c r="AC36" i="33"/>
  <c r="X37" i="33"/>
  <c r="V38" i="33"/>
  <c r="V43" i="33"/>
  <c r="AE43" i="33"/>
  <c r="X49" i="33"/>
  <c r="AD49" i="33"/>
  <c r="T50" i="33"/>
  <c r="W26" i="33"/>
  <c r="AC26" i="33"/>
  <c r="T35" i="33"/>
  <c r="S36" i="33"/>
  <c r="X36" i="33"/>
  <c r="AE36" i="33"/>
  <c r="T37" i="33"/>
  <c r="Y37" i="33"/>
  <c r="U39" i="33"/>
  <c r="AC39" i="33"/>
  <c r="X40" i="33"/>
  <c r="U41" i="33"/>
  <c r="AC41" i="33"/>
  <c r="Y43" i="33"/>
  <c r="T49" i="33"/>
  <c r="Y49" i="33"/>
  <c r="AE49" i="33"/>
  <c r="U51" i="33"/>
  <c r="AC51" i="33"/>
  <c r="AC52" i="33"/>
  <c r="AC23" i="33"/>
  <c r="AC25" i="33"/>
  <c r="AC35" i="33"/>
  <c r="X45" i="33"/>
  <c r="AD45" i="33"/>
  <c r="T46" i="33"/>
  <c r="T47" i="33"/>
  <c r="Y47" i="33"/>
  <c r="AE47" i="33"/>
  <c r="X39" i="33"/>
  <c r="AD39" i="33"/>
  <c r="X41" i="33"/>
  <c r="AD41" i="33"/>
  <c r="X43" i="33"/>
  <c r="AD43" i="33"/>
  <c r="T45" i="33"/>
  <c r="Y45" i="33"/>
  <c r="AE45" i="33"/>
  <c r="U47" i="33"/>
  <c r="X51" i="33"/>
  <c r="AD51" i="33"/>
  <c r="U45" i="33"/>
  <c r="L45" i="33"/>
  <c r="L46" i="33"/>
  <c r="AC52" i="32"/>
  <c r="AC45" i="32"/>
  <c r="V26" i="32"/>
  <c r="T27" i="32"/>
  <c r="AB36" i="32"/>
  <c r="L38" i="32"/>
  <c r="X39" i="32"/>
  <c r="AD39" i="32"/>
  <c r="W40" i="32"/>
  <c r="X41" i="32"/>
  <c r="AD41" i="32"/>
  <c r="X42" i="32"/>
  <c r="U45" i="32"/>
  <c r="V47" i="32"/>
  <c r="X51" i="32"/>
  <c r="AE51" i="32"/>
  <c r="U39" i="32"/>
  <c r="L40" i="32"/>
  <c r="U41" i="32"/>
  <c r="L45" i="32"/>
  <c r="W24" i="32"/>
  <c r="AC26" i="32"/>
  <c r="W36" i="32"/>
  <c r="X37" i="32"/>
  <c r="V38" i="32"/>
  <c r="X47" i="32"/>
  <c r="T48" i="32"/>
  <c r="X23" i="32"/>
  <c r="S24" i="32"/>
  <c r="X24" i="32"/>
  <c r="AE24" i="32"/>
  <c r="X25" i="32"/>
  <c r="S26" i="32"/>
  <c r="X26" i="32"/>
  <c r="AE26" i="32"/>
  <c r="X27" i="32"/>
  <c r="S36" i="32"/>
  <c r="X36" i="32"/>
  <c r="AE36" i="32"/>
  <c r="T37" i="32"/>
  <c r="Y37" i="32"/>
  <c r="AE37" i="32"/>
  <c r="AB38" i="32"/>
  <c r="X45" i="32"/>
  <c r="AD45" i="32"/>
  <c r="T46" i="32"/>
  <c r="T47" i="32"/>
  <c r="Y47" i="32"/>
  <c r="AE47" i="32"/>
  <c r="CA55" i="32"/>
  <c r="AC24" i="32"/>
  <c r="W26" i="32"/>
  <c r="AC36" i="32"/>
  <c r="AD37" i="32"/>
  <c r="AD47" i="32"/>
  <c r="AU55" i="32"/>
  <c r="AC23" i="32"/>
  <c r="T24" i="32"/>
  <c r="L24" i="32"/>
  <c r="AC25" i="32"/>
  <c r="T26" i="32"/>
  <c r="AC27" i="32"/>
  <c r="T36" i="32"/>
  <c r="U37" i="32"/>
  <c r="AD43" i="32"/>
  <c r="T45" i="32"/>
  <c r="Y45" i="32"/>
  <c r="AE45" i="32"/>
  <c r="U47" i="32"/>
  <c r="AD51" i="32"/>
  <c r="U26" i="31"/>
  <c r="AC26" i="31"/>
  <c r="CA55" i="31"/>
  <c r="W25" i="31"/>
  <c r="W26" i="31"/>
  <c r="AD26" i="31"/>
  <c r="X27" i="31"/>
  <c r="S28" i="31"/>
  <c r="X41" i="31"/>
  <c r="AB44" i="31"/>
  <c r="AC47" i="31"/>
  <c r="X26" i="31"/>
  <c r="AC27" i="31"/>
  <c r="AC41" i="31"/>
  <c r="S44" i="31"/>
  <c r="AC44" i="31"/>
  <c r="X52" i="31"/>
  <c r="AD27" i="31"/>
  <c r="U41" i="31"/>
  <c r="W42" i="31"/>
  <c r="Y47" i="31"/>
  <c r="AB52" i="31"/>
  <c r="Y27" i="31"/>
  <c r="AB40" i="31"/>
  <c r="Y41" i="31"/>
  <c r="U47" i="31"/>
  <c r="AD47" i="31"/>
  <c r="U25" i="31"/>
  <c r="Y25" i="31"/>
  <c r="AD25" i="31"/>
  <c r="V27" i="31"/>
  <c r="AE27" i="31"/>
  <c r="T28" i="31"/>
  <c r="S29" i="31"/>
  <c r="W29" i="31"/>
  <c r="U39" i="31"/>
  <c r="Y39" i="31"/>
  <c r="AD39" i="31"/>
  <c r="S40" i="31"/>
  <c r="AC40" i="31"/>
  <c r="V41" i="31"/>
  <c r="AE41" i="31"/>
  <c r="S43" i="31"/>
  <c r="W43" i="31"/>
  <c r="V47" i="31"/>
  <c r="AE47" i="31"/>
  <c r="T48" i="31"/>
  <c r="S49" i="31"/>
  <c r="W49" i="31"/>
  <c r="U51" i="31"/>
  <c r="Y51" i="31"/>
  <c r="AD51" i="31"/>
  <c r="S52" i="31"/>
  <c r="AC52" i="31"/>
  <c r="AU55" i="31"/>
  <c r="X40" i="31"/>
  <c r="U27" i="31"/>
  <c r="AD41" i="31"/>
  <c r="V25" i="31"/>
  <c r="S27" i="31"/>
  <c r="W27" i="31"/>
  <c r="V39" i="31"/>
  <c r="T40" i="31"/>
  <c r="S41" i="31"/>
  <c r="W41" i="31"/>
  <c r="S47" i="31"/>
  <c r="W47" i="31"/>
  <c r="V51" i="31"/>
  <c r="T52" i="31"/>
  <c r="W25" i="30"/>
  <c r="X46" i="30"/>
  <c r="W49" i="30"/>
  <c r="T50" i="30"/>
  <c r="W51" i="30"/>
  <c r="W35" i="30"/>
  <c r="AE35" i="30"/>
  <c r="T23" i="30"/>
  <c r="X25" i="30"/>
  <c r="X35" i="30"/>
  <c r="V38" i="30"/>
  <c r="U39" i="30"/>
  <c r="W40" i="30"/>
  <c r="V41" i="30"/>
  <c r="AD41" i="30"/>
  <c r="W44" i="30"/>
  <c r="AC46" i="30"/>
  <c r="AC49" i="30"/>
  <c r="W36" i="30"/>
  <c r="AB38" i="30"/>
  <c r="X41" i="30"/>
  <c r="AE41" i="30"/>
  <c r="AC43" i="30"/>
  <c r="X44" i="30"/>
  <c r="S51" i="30"/>
  <c r="AB51" i="30"/>
  <c r="AC39" i="30"/>
  <c r="AD49" i="30"/>
  <c r="X49" i="30"/>
  <c r="T25" i="30"/>
  <c r="T34" i="30"/>
  <c r="T35" i="30"/>
  <c r="X39" i="30"/>
  <c r="AE39" i="30"/>
  <c r="U41" i="30"/>
  <c r="X43" i="30"/>
  <c r="AD43" i="30"/>
  <c r="S44" i="30"/>
  <c r="AB44" i="30"/>
  <c r="X45" i="30"/>
  <c r="AD45" i="30"/>
  <c r="U49" i="30"/>
  <c r="Y49" i="30"/>
  <c r="AE49" i="30"/>
  <c r="U51" i="30"/>
  <c r="Y51" i="30"/>
  <c r="AD51" i="30"/>
  <c r="X52" i="30"/>
  <c r="AU55" i="30"/>
  <c r="V39" i="30"/>
  <c r="T49" i="30"/>
  <c r="V25" i="30"/>
  <c r="AB25" i="30"/>
  <c r="T39" i="30"/>
  <c r="T43" i="30"/>
  <c r="Y43" i="30"/>
  <c r="AE43" i="30"/>
  <c r="T44" i="30"/>
  <c r="T45" i="30"/>
  <c r="Y45" i="30"/>
  <c r="AE45" i="30"/>
  <c r="V49" i="30"/>
  <c r="V51" i="30"/>
  <c r="X26" i="29"/>
  <c r="AC50" i="29"/>
  <c r="Y50" i="29"/>
  <c r="U28" i="29"/>
  <c r="AB27" i="29"/>
  <c r="AB29" i="29"/>
  <c r="V31" i="29"/>
  <c r="V49" i="29"/>
  <c r="AD50" i="29"/>
  <c r="V27" i="29"/>
  <c r="V29" i="29"/>
  <c r="AC26" i="29"/>
  <c r="V28" i="29"/>
  <c r="Y30" i="29"/>
  <c r="Y32" i="29"/>
  <c r="AC46" i="29"/>
  <c r="AC49" i="29"/>
  <c r="T50" i="29"/>
  <c r="W51" i="29"/>
  <c r="X52" i="29"/>
  <c r="S23" i="29"/>
  <c r="T24" i="29"/>
  <c r="AB31" i="29"/>
  <c r="V45" i="29"/>
  <c r="AC45" i="29"/>
  <c r="T46" i="29"/>
  <c r="AD46" i="29"/>
  <c r="W49" i="29"/>
  <c r="AE49" i="29"/>
  <c r="U50" i="29"/>
  <c r="AC51" i="29"/>
  <c r="Y52" i="29"/>
  <c r="X24" i="29"/>
  <c r="AC29" i="29"/>
  <c r="AC31" i="29"/>
  <c r="W43" i="29"/>
  <c r="T44" i="29"/>
  <c r="T51" i="29"/>
  <c r="AD51" i="29"/>
  <c r="CA55" i="29"/>
  <c r="W23" i="29"/>
  <c r="AC24" i="29"/>
  <c r="S29" i="29"/>
  <c r="X29" i="29"/>
  <c r="AE29" i="29"/>
  <c r="V30" i="29"/>
  <c r="AD30" i="29"/>
  <c r="S31" i="29"/>
  <c r="X31" i="29"/>
  <c r="AE31" i="29"/>
  <c r="AC42" i="29"/>
  <c r="S43" i="29"/>
  <c r="X43" i="29"/>
  <c r="AE43" i="29"/>
  <c r="U44" i="29"/>
  <c r="AD44" i="29"/>
  <c r="T45" i="29"/>
  <c r="X46" i="29"/>
  <c r="V47" i="29"/>
  <c r="AC47" i="29"/>
  <c r="T48" i="29"/>
  <c r="AC48" i="29"/>
  <c r="U49" i="29"/>
  <c r="Y49" i="29"/>
  <c r="X50" i="29"/>
  <c r="U51" i="29"/>
  <c r="Y51" i="29"/>
  <c r="AE51" i="29"/>
  <c r="T52" i="29"/>
  <c r="AC52" i="29"/>
  <c r="Y44" i="29"/>
  <c r="W29" i="29"/>
  <c r="W31" i="29"/>
  <c r="AC43" i="29"/>
  <c r="AC44" i="29"/>
  <c r="X51" i="29"/>
  <c r="T29" i="29"/>
  <c r="X30" i="29"/>
  <c r="AE30" i="29"/>
  <c r="T31" i="29"/>
  <c r="T42" i="29"/>
  <c r="AD42" i="29"/>
  <c r="T43" i="29"/>
  <c r="W47" i="29"/>
  <c r="AE47" i="29"/>
  <c r="U48" i="29"/>
  <c r="AD48" i="29"/>
  <c r="V51" i="29"/>
  <c r="L51" i="29"/>
  <c r="U52" i="29"/>
  <c r="AD52" i="29"/>
  <c r="X23" i="30"/>
  <c r="V23" i="30"/>
  <c r="AB23" i="30"/>
  <c r="W23" i="30"/>
  <c r="AC23" i="30"/>
  <c r="AC25" i="30"/>
  <c r="AE25" i="30"/>
  <c r="U23" i="29"/>
  <c r="Y23" i="29"/>
  <c r="AB23" i="29"/>
  <c r="AE23" i="30"/>
  <c r="AD23" i="29"/>
  <c r="AD38" i="33"/>
  <c r="Y38" i="33"/>
  <c r="U38" i="33"/>
  <c r="Y23" i="33"/>
  <c r="AD25" i="33"/>
  <c r="U35" i="33"/>
  <c r="W38" i="33"/>
  <c r="AC38" i="33"/>
  <c r="AE40" i="33"/>
  <c r="V40" i="33"/>
  <c r="AD40" i="33"/>
  <c r="Y40" i="33"/>
  <c r="U40" i="33"/>
  <c r="CA55" i="33"/>
  <c r="AD23" i="33"/>
  <c r="U25" i="33"/>
  <c r="Y35" i="33"/>
  <c r="V23" i="33"/>
  <c r="AE23" i="33"/>
  <c r="V25" i="33"/>
  <c r="AE25" i="33"/>
  <c r="V35" i="33"/>
  <c r="AE35" i="33"/>
  <c r="S38" i="33"/>
  <c r="X38" i="33"/>
  <c r="AE38" i="33"/>
  <c r="S40" i="33"/>
  <c r="AB40" i="33"/>
  <c r="AE42" i="33"/>
  <c r="V42" i="33"/>
  <c r="AD42" i="33"/>
  <c r="Y42" i="33"/>
  <c r="U42" i="33"/>
  <c r="AB42" i="33"/>
  <c r="W42" i="33"/>
  <c r="AE44" i="33"/>
  <c r="V44" i="33"/>
  <c r="AD44" i="33"/>
  <c r="Y44" i="33"/>
  <c r="U44" i="33"/>
  <c r="AB44" i="33"/>
  <c r="W44" i="33"/>
  <c r="S44" i="33"/>
  <c r="AE46" i="33"/>
  <c r="V46" i="33"/>
  <c r="AD46" i="33"/>
  <c r="Y46" i="33"/>
  <c r="U46" i="33"/>
  <c r="AB46" i="33"/>
  <c r="W46" i="33"/>
  <c r="S46" i="33"/>
  <c r="AE48" i="33"/>
  <c r="V48" i="33"/>
  <c r="AD48" i="33"/>
  <c r="Y48" i="33"/>
  <c r="U48" i="33"/>
  <c r="AB48" i="33"/>
  <c r="W48" i="33"/>
  <c r="S48" i="33"/>
  <c r="AE50" i="33"/>
  <c r="V50" i="33"/>
  <c r="AD50" i="33"/>
  <c r="Y50" i="33"/>
  <c r="U50" i="33"/>
  <c r="AB50" i="33"/>
  <c r="W50" i="33"/>
  <c r="S50" i="33"/>
  <c r="AE52" i="33"/>
  <c r="V52" i="33"/>
  <c r="AD52" i="33"/>
  <c r="Y52" i="33"/>
  <c r="U52" i="33"/>
  <c r="AB52" i="33"/>
  <c r="W52" i="33"/>
  <c r="S52" i="33"/>
  <c r="U23" i="33"/>
  <c r="Y25" i="33"/>
  <c r="AD35" i="33"/>
  <c r="S23" i="33"/>
  <c r="W23" i="33"/>
  <c r="U24" i="33"/>
  <c r="Y24" i="33"/>
  <c r="S25" i="33"/>
  <c r="W25" i="33"/>
  <c r="U26" i="33"/>
  <c r="Y26" i="33"/>
  <c r="S35" i="33"/>
  <c r="W35" i="33"/>
  <c r="U36" i="33"/>
  <c r="Y36" i="33"/>
  <c r="AB37" i="33"/>
  <c r="W37" i="33"/>
  <c r="S37" i="33"/>
  <c r="T38" i="33"/>
  <c r="L38" i="33"/>
  <c r="T40" i="33"/>
  <c r="AC40" i="33"/>
  <c r="X42" i="33"/>
  <c r="X44" i="33"/>
  <c r="X46" i="33"/>
  <c r="X48" i="33"/>
  <c r="X50" i="33"/>
  <c r="X52" i="33"/>
  <c r="S39" i="33"/>
  <c r="W39" i="33"/>
  <c r="S41" i="33"/>
  <c r="W41" i="33"/>
  <c r="S43" i="33"/>
  <c r="W43" i="33"/>
  <c r="S45" i="33"/>
  <c r="W45" i="33"/>
  <c r="S47" i="33"/>
  <c r="W47" i="33"/>
  <c r="S49" i="33"/>
  <c r="W49" i="33"/>
  <c r="S51" i="33"/>
  <c r="W51" i="33"/>
  <c r="U23" i="32"/>
  <c r="AD23" i="32"/>
  <c r="Y25" i="32"/>
  <c r="U27" i="32"/>
  <c r="AD27" i="32"/>
  <c r="W38" i="32"/>
  <c r="AB42" i="32"/>
  <c r="V23" i="32"/>
  <c r="AE23" i="32"/>
  <c r="V25" i="32"/>
  <c r="L25" i="32"/>
  <c r="AE25" i="32"/>
  <c r="V27" i="32"/>
  <c r="AE27" i="32"/>
  <c r="S38" i="32"/>
  <c r="X38" i="32"/>
  <c r="AE38" i="32"/>
  <c r="S40" i="32"/>
  <c r="T42" i="32"/>
  <c r="AC42" i="32"/>
  <c r="AE44" i="32"/>
  <c r="V44" i="32"/>
  <c r="AD44" i="32"/>
  <c r="Y44" i="32"/>
  <c r="U44" i="32"/>
  <c r="AB44" i="32"/>
  <c r="W44" i="32"/>
  <c r="S44" i="32"/>
  <c r="AE46" i="32"/>
  <c r="V46" i="32"/>
  <c r="AD46" i="32"/>
  <c r="Y46" i="32"/>
  <c r="U46" i="32"/>
  <c r="AB46" i="32"/>
  <c r="W46" i="32"/>
  <c r="S46" i="32"/>
  <c r="AE48" i="32"/>
  <c r="V48" i="32"/>
  <c r="AD48" i="32"/>
  <c r="Y48" i="32"/>
  <c r="U48" i="32"/>
  <c r="AB48" i="32"/>
  <c r="W48" i="32"/>
  <c r="S48" i="32"/>
  <c r="AE50" i="32"/>
  <c r="V50" i="32"/>
  <c r="AD50" i="32"/>
  <c r="Y50" i="32"/>
  <c r="U50" i="32"/>
  <c r="AB50" i="32"/>
  <c r="W50" i="32"/>
  <c r="S50" i="32"/>
  <c r="AE52" i="32"/>
  <c r="V52" i="32"/>
  <c r="AD52" i="32"/>
  <c r="Y52" i="32"/>
  <c r="U52" i="32"/>
  <c r="AB52" i="32"/>
  <c r="W52" i="32"/>
  <c r="S52" i="32"/>
  <c r="Y23" i="32"/>
  <c r="U25" i="32"/>
  <c r="AD25" i="32"/>
  <c r="Y27" i="32"/>
  <c r="AC38" i="32"/>
  <c r="AE40" i="32"/>
  <c r="V40" i="32"/>
  <c r="AD40" i="32"/>
  <c r="Y40" i="32"/>
  <c r="U40" i="32"/>
  <c r="S42" i="32"/>
  <c r="S23" i="32"/>
  <c r="W23" i="32"/>
  <c r="U24" i="32"/>
  <c r="Y24" i="32"/>
  <c r="S25" i="32"/>
  <c r="W25" i="32"/>
  <c r="U26" i="32"/>
  <c r="Y26" i="32"/>
  <c r="S27" i="32"/>
  <c r="W27" i="32"/>
  <c r="U36" i="32"/>
  <c r="Y36" i="32"/>
  <c r="AB37" i="32"/>
  <c r="W37" i="32"/>
  <c r="S37" i="32"/>
  <c r="T38" i="32"/>
  <c r="T40" i="32"/>
  <c r="AC40" i="32"/>
  <c r="L42" i="32"/>
  <c r="X44" i="32"/>
  <c r="X46" i="32"/>
  <c r="X48" i="32"/>
  <c r="X50" i="32"/>
  <c r="X52" i="32"/>
  <c r="AD38" i="32"/>
  <c r="Y38" i="32"/>
  <c r="U38" i="32"/>
  <c r="AE42" i="32"/>
  <c r="V42" i="32"/>
  <c r="AD42" i="32"/>
  <c r="Y42" i="32"/>
  <c r="U42" i="32"/>
  <c r="S39" i="32"/>
  <c r="W39" i="32"/>
  <c r="S41" i="32"/>
  <c r="W41" i="32"/>
  <c r="S43" i="32"/>
  <c r="W43" i="32"/>
  <c r="S45" i="32"/>
  <c r="W45" i="32"/>
  <c r="S47" i="32"/>
  <c r="W47" i="32"/>
  <c r="S49" i="32"/>
  <c r="W49" i="32"/>
  <c r="S51" i="32"/>
  <c r="W51" i="32"/>
  <c r="AE38" i="31"/>
  <c r="V38" i="31"/>
  <c r="AD38" i="31"/>
  <c r="Y38" i="31"/>
  <c r="U38" i="31"/>
  <c r="X38" i="31"/>
  <c r="AE42" i="31"/>
  <c r="V42" i="31"/>
  <c r="AD42" i="31"/>
  <c r="Y42" i="31"/>
  <c r="U42" i="31"/>
  <c r="AE46" i="31"/>
  <c r="V46" i="31"/>
  <c r="AD46" i="31"/>
  <c r="Y46" i="31"/>
  <c r="U46" i="31"/>
  <c r="AE50" i="31"/>
  <c r="V50" i="31"/>
  <c r="AD50" i="31"/>
  <c r="Y50" i="31"/>
  <c r="U50" i="31"/>
  <c r="AE24" i="31"/>
  <c r="V24" i="31"/>
  <c r="T26" i="31"/>
  <c r="S38" i="31"/>
  <c r="AB38" i="31"/>
  <c r="S42" i="31"/>
  <c r="AB42" i="31"/>
  <c r="S46" i="31"/>
  <c r="AB46" i="31"/>
  <c r="S50" i="31"/>
  <c r="AB50" i="31"/>
  <c r="M23" i="31"/>
  <c r="AE26" i="31"/>
  <c r="V26" i="31"/>
  <c r="AE28" i="31"/>
  <c r="V28" i="31"/>
  <c r="AD28" i="31"/>
  <c r="Y28" i="31"/>
  <c r="U28" i="31"/>
  <c r="T38" i="31"/>
  <c r="AC38" i="31"/>
  <c r="AE40" i="31"/>
  <c r="V40" i="31"/>
  <c r="AD40" i="31"/>
  <c r="Y40" i="31"/>
  <c r="U40" i="31"/>
  <c r="T42" i="31"/>
  <c r="AC42" i="31"/>
  <c r="AE44" i="31"/>
  <c r="V44" i="31"/>
  <c r="AD44" i="31"/>
  <c r="Y44" i="31"/>
  <c r="U44" i="31"/>
  <c r="T46" i="31"/>
  <c r="AC46" i="31"/>
  <c r="AE48" i="31"/>
  <c r="V48" i="31"/>
  <c r="AD48" i="31"/>
  <c r="Y48" i="31"/>
  <c r="U48" i="31"/>
  <c r="T50" i="31"/>
  <c r="AC50" i="31"/>
  <c r="AE52" i="31"/>
  <c r="V52" i="31"/>
  <c r="AD52" i="31"/>
  <c r="Y52" i="31"/>
  <c r="U52" i="31"/>
  <c r="AC24" i="30"/>
  <c r="Y34" i="30"/>
  <c r="AB34" i="30"/>
  <c r="W34" i="30"/>
  <c r="S34" i="30"/>
  <c r="AD34" i="30"/>
  <c r="AE34" i="30"/>
  <c r="V34" i="30"/>
  <c r="U34" i="30"/>
  <c r="AB37" i="30"/>
  <c r="W37" i="30"/>
  <c r="S37" i="30"/>
  <c r="X37" i="30"/>
  <c r="U37" i="30"/>
  <c r="AD37" i="30"/>
  <c r="AE37" i="30"/>
  <c r="Y37" i="30"/>
  <c r="T37" i="30"/>
  <c r="AE42" i="30"/>
  <c r="V42" i="30"/>
  <c r="AD42" i="30"/>
  <c r="Y42" i="30"/>
  <c r="U42" i="30"/>
  <c r="AB42" i="30"/>
  <c r="W42" i="30"/>
  <c r="AC42" i="30"/>
  <c r="T42" i="30"/>
  <c r="S42" i="30"/>
  <c r="AD24" i="30"/>
  <c r="AB24" i="30"/>
  <c r="W24" i="30"/>
  <c r="S24" i="30"/>
  <c r="U24" i="30"/>
  <c r="AE24" i="30"/>
  <c r="V24" i="30"/>
  <c r="Y24" i="30"/>
  <c r="X24" i="30"/>
  <c r="X34" i="30"/>
  <c r="V37" i="30"/>
  <c r="S40" i="30"/>
  <c r="AB52" i="30"/>
  <c r="W38" i="30"/>
  <c r="AB39" i="30"/>
  <c r="W39" i="30"/>
  <c r="S39" i="30"/>
  <c r="T40" i="30"/>
  <c r="AE46" i="30"/>
  <c r="V46" i="30"/>
  <c r="AD46" i="30"/>
  <c r="Y46" i="30"/>
  <c r="U46" i="30"/>
  <c r="S48" i="30"/>
  <c r="AE50" i="30"/>
  <c r="V50" i="30"/>
  <c r="AD50" i="30"/>
  <c r="Y50" i="30"/>
  <c r="U50" i="30"/>
  <c r="T52" i="30"/>
  <c r="AC52" i="30"/>
  <c r="CA55" i="30"/>
  <c r="AD38" i="30"/>
  <c r="Y38" i="30"/>
  <c r="U38" i="30"/>
  <c r="AE40" i="30"/>
  <c r="AD40" i="30"/>
  <c r="Y40" i="30"/>
  <c r="U40" i="30"/>
  <c r="AE48" i="30"/>
  <c r="V48" i="30"/>
  <c r="AD48" i="30"/>
  <c r="Y48" i="30"/>
  <c r="U48" i="30"/>
  <c r="S52" i="30"/>
  <c r="U23" i="30"/>
  <c r="Y23" i="30"/>
  <c r="U25" i="30"/>
  <c r="Y25" i="30"/>
  <c r="U35" i="30"/>
  <c r="Y35" i="30"/>
  <c r="AD36" i="30"/>
  <c r="Y36" i="30"/>
  <c r="U36" i="30"/>
  <c r="S38" i="30"/>
  <c r="X38" i="30"/>
  <c r="AE38" i="30"/>
  <c r="AD39" i="30"/>
  <c r="V40" i="30"/>
  <c r="AC40" i="30"/>
  <c r="AE44" i="30"/>
  <c r="V44" i="30"/>
  <c r="AD44" i="30"/>
  <c r="Y44" i="30"/>
  <c r="U44" i="30"/>
  <c r="S46" i="30"/>
  <c r="AB46" i="30"/>
  <c r="T48" i="30"/>
  <c r="AC48" i="30"/>
  <c r="S50" i="30"/>
  <c r="AB50" i="30"/>
  <c r="AE52" i="30"/>
  <c r="V52" i="30"/>
  <c r="AD52" i="30"/>
  <c r="Y52" i="30"/>
  <c r="U52" i="30"/>
  <c r="X40" i="30"/>
  <c r="S41" i="30"/>
  <c r="W41" i="30"/>
  <c r="S43" i="30"/>
  <c r="W43" i="30"/>
  <c r="S45" i="30"/>
  <c r="W45" i="30"/>
  <c r="S47" i="30"/>
  <c r="W47" i="30"/>
  <c r="U24" i="29"/>
  <c r="Y24" i="29"/>
  <c r="AD24" i="29"/>
  <c r="U26" i="29"/>
  <c r="Y26" i="29"/>
  <c r="AD26" i="29"/>
  <c r="S27" i="29"/>
  <c r="W27" i="29"/>
  <c r="AB28" i="29"/>
  <c r="W28" i="29"/>
  <c r="S28" i="29"/>
  <c r="T32" i="29"/>
  <c r="AU55" i="29"/>
  <c r="AD27" i="29"/>
  <c r="Y27" i="29"/>
  <c r="AE32" i="29"/>
  <c r="V32" i="29"/>
  <c r="AB32" i="29"/>
  <c r="W32" i="29"/>
  <c r="S32" i="29"/>
  <c r="V24" i="29"/>
  <c r="AE24" i="29"/>
  <c r="V26" i="29"/>
  <c r="AE26" i="29"/>
  <c r="T27" i="29"/>
  <c r="X27" i="29"/>
  <c r="AE27" i="29"/>
  <c r="X28" i="29"/>
  <c r="AD28" i="29"/>
  <c r="AD29" i="29"/>
  <c r="Y29" i="29"/>
  <c r="U29" i="29"/>
  <c r="U30" i="29"/>
  <c r="U32" i="29"/>
  <c r="AD32" i="29"/>
  <c r="AE44" i="29"/>
  <c r="V44" i="29"/>
  <c r="AB44" i="29"/>
  <c r="W44" i="29"/>
  <c r="S44" i="29"/>
  <c r="S24" i="29"/>
  <c r="W24" i="29"/>
  <c r="S26" i="29"/>
  <c r="W26" i="29"/>
  <c r="U27" i="29"/>
  <c r="T28" i="29"/>
  <c r="Y28" i="29"/>
  <c r="AE28" i="29"/>
  <c r="AB30" i="29"/>
  <c r="W30" i="29"/>
  <c r="S30" i="29"/>
  <c r="X32" i="29"/>
  <c r="AE42" i="29"/>
  <c r="L42" i="29"/>
  <c r="V42" i="29"/>
  <c r="AB42" i="29"/>
  <c r="W42" i="29"/>
  <c r="S42" i="29"/>
  <c r="U31" i="29"/>
  <c r="Y31" i="29"/>
  <c r="U33" i="29"/>
  <c r="I33" i="29" s="1"/>
  <c r="Y33" i="29"/>
  <c r="U43" i="29"/>
  <c r="Y43" i="29"/>
  <c r="U45" i="29"/>
  <c r="Y45" i="29"/>
  <c r="S46" i="29"/>
  <c r="W46" i="29"/>
  <c r="AB46" i="29"/>
  <c r="U47" i="29"/>
  <c r="Y47" i="29"/>
  <c r="S48" i="29"/>
  <c r="W48" i="29"/>
  <c r="AB48" i="29"/>
  <c r="S50" i="29"/>
  <c r="W50" i="29"/>
  <c r="AB50" i="29"/>
  <c r="S52" i="29"/>
  <c r="W52" i="29"/>
  <c r="AB52" i="29"/>
  <c r="V46" i="29"/>
  <c r="V48" i="29"/>
  <c r="V50" i="29"/>
  <c r="V52" i="29"/>
  <c r="J26" i="33" l="1"/>
  <c r="N26" i="33"/>
  <c r="I24" i="33"/>
  <c r="N49" i="33"/>
  <c r="N49" i="32"/>
  <c r="N29" i="31"/>
  <c r="J24" i="31"/>
  <c r="N45" i="33"/>
  <c r="N37" i="33"/>
  <c r="N24" i="33"/>
  <c r="J49" i="29"/>
  <c r="P25" i="29"/>
  <c r="N23" i="31"/>
  <c r="O23" i="31" s="1"/>
  <c r="I23" i="31"/>
  <c r="N45" i="31"/>
  <c r="J23" i="31"/>
  <c r="P23" i="31"/>
  <c r="M29" i="31"/>
  <c r="O29" i="31" s="1"/>
  <c r="I49" i="30"/>
  <c r="N25" i="29"/>
  <c r="M47" i="30"/>
  <c r="M38" i="30"/>
  <c r="I25" i="30"/>
  <c r="J49" i="30"/>
  <c r="N45" i="29"/>
  <c r="J25" i="29"/>
  <c r="I25" i="29"/>
  <c r="J43" i="29"/>
  <c r="N41" i="33"/>
  <c r="N43" i="32"/>
  <c r="N24" i="32"/>
  <c r="N39" i="32"/>
  <c r="M49" i="32"/>
  <c r="O49" i="32" s="1"/>
  <c r="N41" i="32"/>
  <c r="I47" i="31"/>
  <c r="J47" i="31"/>
  <c r="I42" i="31"/>
  <c r="J42" i="31"/>
  <c r="N39" i="31"/>
  <c r="I29" i="31"/>
  <c r="J29" i="31"/>
  <c r="I28" i="31"/>
  <c r="J28" i="31"/>
  <c r="J38" i="31"/>
  <c r="I38" i="31"/>
  <c r="I52" i="31"/>
  <c r="J52" i="31"/>
  <c r="I44" i="31"/>
  <c r="J44" i="31"/>
  <c r="I26" i="31"/>
  <c r="J26" i="31"/>
  <c r="P45" i="31"/>
  <c r="I43" i="31"/>
  <c r="J43" i="31"/>
  <c r="J40" i="31"/>
  <c r="I40" i="31"/>
  <c r="I46" i="31"/>
  <c r="J46" i="31"/>
  <c r="N25" i="31"/>
  <c r="I48" i="31"/>
  <c r="J48" i="31"/>
  <c r="I50" i="31"/>
  <c r="J50" i="31"/>
  <c r="I41" i="31"/>
  <c r="J41" i="31"/>
  <c r="I27" i="31"/>
  <c r="J27" i="31"/>
  <c r="J39" i="31"/>
  <c r="I39" i="31"/>
  <c r="I25" i="31"/>
  <c r="J25" i="31"/>
  <c r="I45" i="31"/>
  <c r="J45" i="31"/>
  <c r="Z54" i="30"/>
  <c r="N41" i="30"/>
  <c r="N47" i="29"/>
  <c r="I51" i="29"/>
  <c r="I23" i="29"/>
  <c r="M25" i="29"/>
  <c r="O25" i="29" s="1"/>
  <c r="M47" i="33"/>
  <c r="N47" i="33"/>
  <c r="Z54" i="33"/>
  <c r="O56" i="33"/>
  <c r="N49" i="31"/>
  <c r="I49" i="31"/>
  <c r="J49" i="31"/>
  <c r="I51" i="31"/>
  <c r="J51" i="31"/>
  <c r="P51" i="31"/>
  <c r="N51" i="31"/>
  <c r="M51" i="30"/>
  <c r="N51" i="30"/>
  <c r="I42" i="33"/>
  <c r="M38" i="33"/>
  <c r="M51" i="33"/>
  <c r="M45" i="33"/>
  <c r="O45" i="33" s="1"/>
  <c r="P41" i="33"/>
  <c r="M24" i="33"/>
  <c r="O24" i="33" s="1"/>
  <c r="N42" i="33"/>
  <c r="N51" i="33"/>
  <c r="N43" i="33"/>
  <c r="N39" i="33"/>
  <c r="N37" i="32"/>
  <c r="M45" i="32"/>
  <c r="M51" i="32"/>
  <c r="M47" i="32"/>
  <c r="P39" i="32"/>
  <c r="J26" i="32"/>
  <c r="J24" i="32"/>
  <c r="N27" i="32"/>
  <c r="Z54" i="32"/>
  <c r="N51" i="32"/>
  <c r="P41" i="32"/>
  <c r="M45" i="31"/>
  <c r="O45" i="31" s="1"/>
  <c r="N24" i="31"/>
  <c r="Z54" i="31"/>
  <c r="M49" i="31"/>
  <c r="N26" i="31"/>
  <c r="N43" i="31"/>
  <c r="N48" i="31"/>
  <c r="P49" i="31"/>
  <c r="N27" i="31"/>
  <c r="N52" i="31"/>
  <c r="AC54" i="31"/>
  <c r="M43" i="31"/>
  <c r="P43" i="31"/>
  <c r="O56" i="30"/>
  <c r="N45" i="30"/>
  <c r="N43" i="30"/>
  <c r="N49" i="30"/>
  <c r="N35" i="30"/>
  <c r="N47" i="30"/>
  <c r="O47" i="30" s="1"/>
  <c r="P41" i="30"/>
  <c r="J36" i="30"/>
  <c r="J23" i="30"/>
  <c r="I35" i="30"/>
  <c r="M36" i="30"/>
  <c r="M25" i="30"/>
  <c r="P47" i="30"/>
  <c r="J51" i="30"/>
  <c r="I47" i="29"/>
  <c r="J23" i="29"/>
  <c r="N33" i="29"/>
  <c r="N50" i="29"/>
  <c r="N46" i="29"/>
  <c r="I45" i="29"/>
  <c r="J51" i="29"/>
  <c r="Z54" i="29"/>
  <c r="N29" i="29"/>
  <c r="P47" i="29"/>
  <c r="P49" i="29"/>
  <c r="Q49" i="29" s="1"/>
  <c r="M45" i="29"/>
  <c r="P33" i="29"/>
  <c r="N43" i="29"/>
  <c r="J36" i="33"/>
  <c r="J36" i="32"/>
  <c r="N36" i="32"/>
  <c r="M36" i="33"/>
  <c r="M26" i="33"/>
  <c r="O26" i="33" s="1"/>
  <c r="N35" i="33"/>
  <c r="N25" i="33"/>
  <c r="T54" i="33"/>
  <c r="N36" i="33"/>
  <c r="O47" i="33"/>
  <c r="M43" i="33"/>
  <c r="O43" i="33" s="1"/>
  <c r="AC54" i="33"/>
  <c r="M49" i="33"/>
  <c r="P39" i="33"/>
  <c r="P24" i="33"/>
  <c r="N52" i="33"/>
  <c r="N50" i="33"/>
  <c r="N48" i="33"/>
  <c r="N38" i="33"/>
  <c r="O38" i="33" s="1"/>
  <c r="P47" i="33"/>
  <c r="P38" i="33"/>
  <c r="X54" i="33"/>
  <c r="N26" i="32"/>
  <c r="X54" i="32"/>
  <c r="N47" i="32"/>
  <c r="O47" i="32" s="1"/>
  <c r="N45" i="32"/>
  <c r="I24" i="32"/>
  <c r="O56" i="32"/>
  <c r="N52" i="32"/>
  <c r="N50" i="32"/>
  <c r="N48" i="32"/>
  <c r="N46" i="32"/>
  <c r="N44" i="32"/>
  <c r="P49" i="32"/>
  <c r="AC54" i="32"/>
  <c r="M41" i="32"/>
  <c r="N40" i="32"/>
  <c r="T54" i="32"/>
  <c r="P36" i="32"/>
  <c r="M26" i="32"/>
  <c r="M24" i="32"/>
  <c r="O24" i="32" s="1"/>
  <c r="N25" i="32"/>
  <c r="M38" i="32"/>
  <c r="N50" i="31"/>
  <c r="N41" i="31"/>
  <c r="W54" i="31"/>
  <c r="P29" i="31"/>
  <c r="O56" i="31"/>
  <c r="N40" i="31"/>
  <c r="AD54" i="31"/>
  <c r="X54" i="31"/>
  <c r="P25" i="31"/>
  <c r="P47" i="31"/>
  <c r="M47" i="31"/>
  <c r="P41" i="31"/>
  <c r="M41" i="31"/>
  <c r="N47" i="31"/>
  <c r="P27" i="31"/>
  <c r="N44" i="31"/>
  <c r="Y54" i="31"/>
  <c r="N42" i="31"/>
  <c r="M25" i="31"/>
  <c r="M51" i="31"/>
  <c r="M39" i="31"/>
  <c r="O39" i="31" s="1"/>
  <c r="P39" i="31"/>
  <c r="M27" i="31"/>
  <c r="N40" i="30"/>
  <c r="AD54" i="30"/>
  <c r="I44" i="30"/>
  <c r="M35" i="30"/>
  <c r="AB54" i="30"/>
  <c r="I51" i="30"/>
  <c r="J25" i="30"/>
  <c r="N48" i="30"/>
  <c r="V54" i="30"/>
  <c r="S54" i="30"/>
  <c r="N42" i="30"/>
  <c r="M49" i="30"/>
  <c r="P49" i="30"/>
  <c r="Q49" i="30" s="1"/>
  <c r="N25" i="30"/>
  <c r="P23" i="30"/>
  <c r="N50" i="30"/>
  <c r="N44" i="30"/>
  <c r="N38" i="30"/>
  <c r="X54" i="30"/>
  <c r="AE54" i="30"/>
  <c r="T54" i="30"/>
  <c r="P51" i="30"/>
  <c r="N31" i="29"/>
  <c r="J29" i="29"/>
  <c r="N49" i="29"/>
  <c r="N48" i="29"/>
  <c r="M43" i="29"/>
  <c r="P31" i="29"/>
  <c r="O56" i="29"/>
  <c r="M49" i="29"/>
  <c r="P51" i="29"/>
  <c r="I49" i="29"/>
  <c r="P23" i="29"/>
  <c r="AC54" i="29"/>
  <c r="M23" i="29"/>
  <c r="N30" i="29"/>
  <c r="N24" i="29"/>
  <c r="M51" i="29"/>
  <c r="N51" i="29"/>
  <c r="N52" i="29"/>
  <c r="M29" i="29"/>
  <c r="N23" i="29"/>
  <c r="N23" i="30"/>
  <c r="W54" i="30"/>
  <c r="N42" i="29"/>
  <c r="X54" i="29"/>
  <c r="T54" i="29"/>
  <c r="P45" i="29"/>
  <c r="M47" i="29"/>
  <c r="O47" i="29" s="1"/>
  <c r="W54" i="29"/>
  <c r="M27" i="29"/>
  <c r="N27" i="29"/>
  <c r="AE54" i="29"/>
  <c r="U54" i="29"/>
  <c r="Y54" i="29"/>
  <c r="N26" i="29"/>
  <c r="P49" i="33"/>
  <c r="P37" i="33"/>
  <c r="M37" i="33"/>
  <c r="O37" i="33" s="1"/>
  <c r="P36" i="33"/>
  <c r="S54" i="33"/>
  <c r="I23" i="33"/>
  <c r="J23" i="33"/>
  <c r="N40" i="33"/>
  <c r="I38" i="33"/>
  <c r="J38" i="33"/>
  <c r="M35" i="33"/>
  <c r="P35" i="33"/>
  <c r="J24" i="33"/>
  <c r="Q24" i="33" s="1"/>
  <c r="M40" i="33"/>
  <c r="P40" i="33"/>
  <c r="I36" i="33"/>
  <c r="Y54" i="33"/>
  <c r="AB54" i="33"/>
  <c r="J51" i="33"/>
  <c r="I51" i="33"/>
  <c r="J47" i="33"/>
  <c r="Q47" i="33" s="1"/>
  <c r="I47" i="33"/>
  <c r="J43" i="33"/>
  <c r="I43" i="33"/>
  <c r="I39" i="33"/>
  <c r="J39" i="33"/>
  <c r="P51" i="33"/>
  <c r="P43" i="33"/>
  <c r="P26" i="33"/>
  <c r="Q26" i="33" s="1"/>
  <c r="I52" i="33"/>
  <c r="J52" i="33"/>
  <c r="I50" i="33"/>
  <c r="J50" i="33"/>
  <c r="I48" i="33"/>
  <c r="J48" i="33"/>
  <c r="I46" i="33"/>
  <c r="J46" i="33"/>
  <c r="I44" i="33"/>
  <c r="J44" i="33"/>
  <c r="J40" i="33"/>
  <c r="Q40" i="33" s="1"/>
  <c r="I40" i="33"/>
  <c r="AE54" i="33"/>
  <c r="J42" i="33"/>
  <c r="M41" i="33"/>
  <c r="O41" i="33" s="1"/>
  <c r="P45" i="33"/>
  <c r="I35" i="33"/>
  <c r="J35" i="33"/>
  <c r="M42" i="33"/>
  <c r="P42" i="33"/>
  <c r="AA54" i="33"/>
  <c r="L23" i="33"/>
  <c r="AD54" i="33"/>
  <c r="I26" i="33"/>
  <c r="M39" i="33"/>
  <c r="J49" i="33"/>
  <c r="I49" i="33"/>
  <c r="J45" i="33"/>
  <c r="Q45" i="33" s="1"/>
  <c r="I45" i="33"/>
  <c r="J41" i="33"/>
  <c r="Q41" i="33" s="1"/>
  <c r="I41" i="33"/>
  <c r="I37" i="33"/>
  <c r="J37" i="33"/>
  <c r="Q37" i="33" s="1"/>
  <c r="I25" i="33"/>
  <c r="J25" i="33"/>
  <c r="W54" i="33"/>
  <c r="U54" i="33"/>
  <c r="M52" i="33"/>
  <c r="O52" i="33" s="1"/>
  <c r="P52" i="33"/>
  <c r="M50" i="33"/>
  <c r="O50" i="33" s="1"/>
  <c r="P50" i="33"/>
  <c r="M48" i="33"/>
  <c r="P48" i="33"/>
  <c r="N46" i="33"/>
  <c r="M46" i="33"/>
  <c r="P46" i="33"/>
  <c r="N44" i="33"/>
  <c r="M44" i="33"/>
  <c r="P44" i="33"/>
  <c r="M25" i="33"/>
  <c r="P25" i="33"/>
  <c r="V54" i="33"/>
  <c r="M23" i="33"/>
  <c r="P23" i="33"/>
  <c r="N23" i="33"/>
  <c r="J51" i="32"/>
  <c r="I51" i="32"/>
  <c r="J43" i="32"/>
  <c r="I43" i="32"/>
  <c r="M42" i="32"/>
  <c r="P42" i="32"/>
  <c r="I25" i="32"/>
  <c r="J25" i="32"/>
  <c r="Y54" i="32"/>
  <c r="M50" i="32"/>
  <c r="P50" i="32"/>
  <c r="AA54" i="32"/>
  <c r="L23" i="32"/>
  <c r="N38" i="32"/>
  <c r="P38" i="32"/>
  <c r="P51" i="32"/>
  <c r="I37" i="32"/>
  <c r="J37" i="32"/>
  <c r="J42" i="32"/>
  <c r="I42" i="32"/>
  <c r="M40" i="32"/>
  <c r="P40" i="32"/>
  <c r="V54" i="32"/>
  <c r="P23" i="32"/>
  <c r="M23" i="32"/>
  <c r="I36" i="32"/>
  <c r="M36" i="32"/>
  <c r="J49" i="32"/>
  <c r="Q49" i="32" s="1"/>
  <c r="I49" i="32"/>
  <c r="J45" i="32"/>
  <c r="I45" i="32"/>
  <c r="J41" i="32"/>
  <c r="Q41" i="32" s="1"/>
  <c r="I41" i="32"/>
  <c r="P45" i="32"/>
  <c r="P37" i="32"/>
  <c r="M37" i="32"/>
  <c r="I52" i="32"/>
  <c r="J52" i="32"/>
  <c r="I50" i="32"/>
  <c r="J50" i="32"/>
  <c r="Q50" i="32" s="1"/>
  <c r="I48" i="32"/>
  <c r="J48" i="32"/>
  <c r="I46" i="32"/>
  <c r="J46" i="32"/>
  <c r="I44" i="32"/>
  <c r="J44" i="32"/>
  <c r="P27" i="32"/>
  <c r="M27" i="32"/>
  <c r="M25" i="32"/>
  <c r="P25" i="32"/>
  <c r="N42" i="32"/>
  <c r="AD54" i="32"/>
  <c r="P26" i="32"/>
  <c r="M39" i="32"/>
  <c r="N23" i="32"/>
  <c r="I26" i="32"/>
  <c r="J47" i="32"/>
  <c r="I47" i="32"/>
  <c r="I39" i="32"/>
  <c r="J39" i="32"/>
  <c r="J27" i="32"/>
  <c r="I27" i="32"/>
  <c r="S54" i="32"/>
  <c r="J23" i="32"/>
  <c r="Q23" i="32" s="1"/>
  <c r="I23" i="32"/>
  <c r="M52" i="32"/>
  <c r="P52" i="32"/>
  <c r="M48" i="32"/>
  <c r="P48" i="32"/>
  <c r="M46" i="32"/>
  <c r="P46" i="32"/>
  <c r="M44" i="32"/>
  <c r="P44" i="32"/>
  <c r="J40" i="32"/>
  <c r="Q40" i="32" s="1"/>
  <c r="I40" i="32"/>
  <c r="P43" i="32"/>
  <c r="M43" i="32"/>
  <c r="P47" i="32"/>
  <c r="W54" i="32"/>
  <c r="J38" i="32"/>
  <c r="Q38" i="32" s="1"/>
  <c r="I38" i="32"/>
  <c r="AE54" i="32"/>
  <c r="U54" i="32"/>
  <c r="P24" i="32"/>
  <c r="AB54" i="32"/>
  <c r="M48" i="31"/>
  <c r="P48" i="31"/>
  <c r="V54" i="31"/>
  <c r="M38" i="31"/>
  <c r="P38" i="31"/>
  <c r="AB54" i="31"/>
  <c r="M52" i="31"/>
  <c r="P52" i="31"/>
  <c r="M28" i="31"/>
  <c r="P28" i="31"/>
  <c r="N46" i="31"/>
  <c r="T54" i="31"/>
  <c r="M46" i="31"/>
  <c r="P46" i="31"/>
  <c r="U54" i="31"/>
  <c r="M40" i="31"/>
  <c r="P40" i="31"/>
  <c r="AE54" i="31"/>
  <c r="M42" i="31"/>
  <c r="P42" i="31"/>
  <c r="N28" i="31"/>
  <c r="M24" i="31"/>
  <c r="P24" i="31"/>
  <c r="Q24" i="31" s="1"/>
  <c r="M50" i="31"/>
  <c r="P50" i="31"/>
  <c r="M44" i="31"/>
  <c r="P44" i="31"/>
  <c r="M26" i="31"/>
  <c r="P26" i="31"/>
  <c r="AA54" i="31"/>
  <c r="N38" i="31"/>
  <c r="S54" i="31"/>
  <c r="J41" i="30"/>
  <c r="I41" i="30"/>
  <c r="P40" i="30"/>
  <c r="M40" i="30"/>
  <c r="M48" i="30"/>
  <c r="O48" i="30" s="1"/>
  <c r="P48" i="30"/>
  <c r="M50" i="30"/>
  <c r="P50" i="30"/>
  <c r="P39" i="30"/>
  <c r="M39" i="30"/>
  <c r="P38" i="30"/>
  <c r="P25" i="30"/>
  <c r="P43" i="30"/>
  <c r="M43" i="30"/>
  <c r="I23" i="30"/>
  <c r="M52" i="30"/>
  <c r="P52" i="30"/>
  <c r="P36" i="30"/>
  <c r="N39" i="30"/>
  <c r="M37" i="30"/>
  <c r="P37" i="30"/>
  <c r="N24" i="30"/>
  <c r="M41" i="30"/>
  <c r="I37" i="30"/>
  <c r="J37" i="30"/>
  <c r="N36" i="30"/>
  <c r="AA54" i="30"/>
  <c r="J45" i="30"/>
  <c r="I45" i="30"/>
  <c r="I38" i="30"/>
  <c r="J38" i="30"/>
  <c r="Q38" i="30" s="1"/>
  <c r="I52" i="30"/>
  <c r="J52" i="30"/>
  <c r="Q52" i="30" s="1"/>
  <c r="J47" i="30"/>
  <c r="I47" i="30"/>
  <c r="J43" i="30"/>
  <c r="I43" i="30"/>
  <c r="N46" i="30"/>
  <c r="Y54" i="30"/>
  <c r="M23" i="30"/>
  <c r="N52" i="30"/>
  <c r="P35" i="30"/>
  <c r="P34" i="30"/>
  <c r="M34" i="30"/>
  <c r="I34" i="30"/>
  <c r="J34" i="30"/>
  <c r="P45" i="30"/>
  <c r="M45" i="30"/>
  <c r="J50" i="30"/>
  <c r="Q50" i="30" s="1"/>
  <c r="I50" i="30"/>
  <c r="I46" i="30"/>
  <c r="J46" i="30"/>
  <c r="M44" i="30"/>
  <c r="P44" i="30"/>
  <c r="U54" i="30"/>
  <c r="J48" i="30"/>
  <c r="I48" i="30"/>
  <c r="M46" i="30"/>
  <c r="P46" i="30"/>
  <c r="I39" i="30"/>
  <c r="J39" i="30"/>
  <c r="Q39" i="30" s="1"/>
  <c r="J35" i="30"/>
  <c r="Q35" i="30" s="1"/>
  <c r="I40" i="30"/>
  <c r="J40" i="30"/>
  <c r="M24" i="30"/>
  <c r="P24" i="30"/>
  <c r="I24" i="30"/>
  <c r="J24" i="30"/>
  <c r="I42" i="30"/>
  <c r="J42" i="30"/>
  <c r="M42" i="30"/>
  <c r="P42" i="30"/>
  <c r="N37" i="30"/>
  <c r="J44" i="30"/>
  <c r="Q44" i="30" s="1"/>
  <c r="AC54" i="30"/>
  <c r="I36" i="30"/>
  <c r="N34" i="30"/>
  <c r="I24" i="29"/>
  <c r="J24" i="29"/>
  <c r="M24" i="29"/>
  <c r="P24" i="29"/>
  <c r="S54" i="29"/>
  <c r="J48" i="29"/>
  <c r="I48" i="29"/>
  <c r="I30" i="29"/>
  <c r="J30" i="29"/>
  <c r="AD54" i="29"/>
  <c r="V54" i="29"/>
  <c r="M31" i="29"/>
  <c r="N32" i="29"/>
  <c r="J33" i="29"/>
  <c r="N28" i="29"/>
  <c r="J47" i="29"/>
  <c r="Q47" i="29" s="1"/>
  <c r="I43" i="29"/>
  <c r="P27" i="29"/>
  <c r="M46" i="29"/>
  <c r="O46" i="29" s="1"/>
  <c r="P46" i="29"/>
  <c r="M42" i="29"/>
  <c r="P42" i="29"/>
  <c r="I44" i="29"/>
  <c r="J44" i="29"/>
  <c r="P28" i="29"/>
  <c r="I42" i="29"/>
  <c r="J42" i="29"/>
  <c r="M52" i="29"/>
  <c r="P52" i="29"/>
  <c r="M48" i="29"/>
  <c r="P48" i="29"/>
  <c r="J50" i="29"/>
  <c r="I50" i="29"/>
  <c r="I46" i="29"/>
  <c r="J46" i="29"/>
  <c r="I31" i="29"/>
  <c r="J31" i="29"/>
  <c r="Q31" i="29" s="1"/>
  <c r="P30" i="29"/>
  <c r="M30" i="29"/>
  <c r="I26" i="29"/>
  <c r="J26" i="29"/>
  <c r="N44" i="29"/>
  <c r="P43" i="29"/>
  <c r="P29" i="29"/>
  <c r="M26" i="29"/>
  <c r="P26" i="29"/>
  <c r="M32" i="29"/>
  <c r="P32" i="29"/>
  <c r="AB54" i="29"/>
  <c r="M33" i="29"/>
  <c r="M28" i="29"/>
  <c r="O28" i="29" s="1"/>
  <c r="AA54" i="29"/>
  <c r="M50" i="29"/>
  <c r="P50" i="29"/>
  <c r="J45" i="29"/>
  <c r="J52" i="29"/>
  <c r="I52" i="29"/>
  <c r="M44" i="29"/>
  <c r="O44" i="29" s="1"/>
  <c r="P44" i="29"/>
  <c r="I29" i="29"/>
  <c r="I32" i="29"/>
  <c r="J32" i="29"/>
  <c r="I28" i="29"/>
  <c r="J28" i="29"/>
  <c r="J27" i="29"/>
  <c r="I27" i="29"/>
  <c r="O49" i="33" l="1"/>
  <c r="O44" i="33"/>
  <c r="Q46" i="32"/>
  <c r="O44" i="32"/>
  <c r="O46" i="32"/>
  <c r="O52" i="32"/>
  <c r="O38" i="32"/>
  <c r="O26" i="31"/>
  <c r="O27" i="31"/>
  <c r="O25" i="31"/>
  <c r="O48" i="29"/>
  <c r="O27" i="32"/>
  <c r="O26" i="32"/>
  <c r="O36" i="32"/>
  <c r="Q44" i="32"/>
  <c r="Q48" i="32"/>
  <c r="Q35" i="33"/>
  <c r="Q43" i="33"/>
  <c r="O35" i="33"/>
  <c r="Q49" i="33"/>
  <c r="Q42" i="33"/>
  <c r="Q38" i="33"/>
  <c r="Q42" i="32"/>
  <c r="Q43" i="32"/>
  <c r="O41" i="32"/>
  <c r="Q26" i="32"/>
  <c r="O45" i="32"/>
  <c r="Q25" i="32"/>
  <c r="Q45" i="32"/>
  <c r="O50" i="32"/>
  <c r="O43" i="32"/>
  <c r="Q27" i="32"/>
  <c r="Q47" i="32"/>
  <c r="O40" i="32"/>
  <c r="Q51" i="32"/>
  <c r="O49" i="31"/>
  <c r="O50" i="31"/>
  <c r="Q47" i="30"/>
  <c r="O36" i="30"/>
  <c r="O43" i="30"/>
  <c r="Q45" i="29"/>
  <c r="O45" i="29"/>
  <c r="Q52" i="29"/>
  <c r="O52" i="29"/>
  <c r="Q28" i="29"/>
  <c r="O30" i="29"/>
  <c r="O29" i="29"/>
  <c r="Q25" i="29"/>
  <c r="O39" i="33"/>
  <c r="Q39" i="33"/>
  <c r="Q39" i="32"/>
  <c r="O39" i="32"/>
  <c r="O37" i="32"/>
  <c r="Q37" i="32"/>
  <c r="O35" i="30"/>
  <c r="Q45" i="31"/>
  <c r="Q41" i="31"/>
  <c r="Q48" i="31"/>
  <c r="Q44" i="31"/>
  <c r="Q29" i="31"/>
  <c r="Q41" i="30"/>
  <c r="Q48" i="30"/>
  <c r="O23" i="30"/>
  <c r="O38" i="30"/>
  <c r="O42" i="31"/>
  <c r="O51" i="31"/>
  <c r="Q23" i="31"/>
  <c r="Q39" i="31"/>
  <c r="O48" i="31"/>
  <c r="Q40" i="30"/>
  <c r="O45" i="30"/>
  <c r="Q45" i="30"/>
  <c r="Q50" i="29"/>
  <c r="Q44" i="29"/>
  <c r="O40" i="30"/>
  <c r="O49" i="30"/>
  <c r="Q37" i="30"/>
  <c r="Q43" i="30"/>
  <c r="O41" i="30"/>
  <c r="Q25" i="30"/>
  <c r="Q42" i="30"/>
  <c r="O51" i="30"/>
  <c r="Q43" i="29"/>
  <c r="Q27" i="29"/>
  <c r="O50" i="29"/>
  <c r="Q44" i="33"/>
  <c r="Q48" i="33"/>
  <c r="Q52" i="33"/>
  <c r="Q51" i="33"/>
  <c r="Q23" i="33"/>
  <c r="Q46" i="33"/>
  <c r="Q52" i="32"/>
  <c r="Q36" i="32"/>
  <c r="Q24" i="32"/>
  <c r="O51" i="32"/>
  <c r="O47" i="31"/>
  <c r="Q25" i="31"/>
  <c r="Q27" i="31"/>
  <c r="Q50" i="31"/>
  <c r="Q40" i="31"/>
  <c r="Q26" i="31"/>
  <c r="Q52" i="31"/>
  <c r="Q28" i="31"/>
  <c r="Q47" i="31"/>
  <c r="Q38" i="31"/>
  <c r="O52" i="31"/>
  <c r="Q46" i="31"/>
  <c r="Q43" i="31"/>
  <c r="Q42" i="31"/>
  <c r="Q23" i="30"/>
  <c r="Q34" i="30"/>
  <c r="O39" i="30"/>
  <c r="O25" i="30"/>
  <c r="Q36" i="30"/>
  <c r="Q24" i="30"/>
  <c r="Q46" i="30"/>
  <c r="Q29" i="29"/>
  <c r="Q51" i="29"/>
  <c r="Q46" i="29"/>
  <c r="Q42" i="29"/>
  <c r="Q23" i="29"/>
  <c r="Q33" i="29"/>
  <c r="Q48" i="29"/>
  <c r="Q24" i="29"/>
  <c r="Q32" i="29"/>
  <c r="O33" i="29"/>
  <c r="Q26" i="29"/>
  <c r="Q30" i="29"/>
  <c r="Q25" i="33"/>
  <c r="Q36" i="33"/>
  <c r="Q50" i="33"/>
  <c r="Q49" i="31"/>
  <c r="Q51" i="31"/>
  <c r="Q51" i="30"/>
  <c r="O42" i="33"/>
  <c r="O46" i="33"/>
  <c r="O40" i="33"/>
  <c r="O51" i="33"/>
  <c r="O36" i="33"/>
  <c r="O48" i="32"/>
  <c r="O24" i="31"/>
  <c r="O40" i="31"/>
  <c r="O43" i="31"/>
  <c r="O41" i="31"/>
  <c r="O31" i="29"/>
  <c r="O32" i="29"/>
  <c r="O24" i="29"/>
  <c r="O43" i="29"/>
  <c r="O23" i="29"/>
  <c r="O23" i="33"/>
  <c r="O25" i="33"/>
  <c r="O48" i="33"/>
  <c r="O25" i="32"/>
  <c r="O46" i="31"/>
  <c r="O44" i="31"/>
  <c r="O24" i="30"/>
  <c r="O44" i="30"/>
  <c r="O42" i="30"/>
  <c r="O50" i="30"/>
  <c r="O34" i="30"/>
  <c r="O52" i="30"/>
  <c r="O46" i="30"/>
  <c r="O49" i="29"/>
  <c r="O51" i="29"/>
  <c r="O42" i="29"/>
  <c r="O27" i="29"/>
  <c r="O26" i="29"/>
  <c r="O23" i="32"/>
  <c r="O42" i="32"/>
  <c r="O38" i="31"/>
  <c r="O28" i="31"/>
  <c r="O37" i="30"/>
  <c r="Q54" i="32" l="1"/>
  <c r="P14" i="32" s="1"/>
  <c r="Q54" i="31"/>
  <c r="P14" i="31" s="1"/>
  <c r="Q54" i="30"/>
  <c r="P14" i="30" s="1"/>
  <c r="Q54" i="29"/>
  <c r="P14" i="29" s="1"/>
  <c r="Q54" i="33"/>
  <c r="P14" i="33" s="1"/>
  <c r="F6" i="15"/>
  <c r="F5" i="15"/>
  <c r="AH6" i="15" l="1"/>
  <c r="BN6" i="15"/>
  <c r="BL23" i="15" l="1"/>
  <c r="Z23" i="15" s="1"/>
  <c r="BS12" i="15"/>
  <c r="AM12" i="15"/>
  <c r="BN12" i="15"/>
  <c r="AH12" i="15"/>
  <c r="BN7" i="15"/>
  <c r="AH7" i="15"/>
  <c r="BN5" i="15"/>
  <c r="AH5" i="15"/>
  <c r="BN8" i="15"/>
  <c r="BL5" i="15"/>
  <c r="AF5" i="15"/>
  <c r="K14" i="15"/>
  <c r="G14" i="15"/>
  <c r="V23" i="15" l="1"/>
  <c r="K23" i="15"/>
  <c r="S23" i="15"/>
  <c r="W23" i="15"/>
  <c r="AA23" i="15"/>
  <c r="L23" i="15" s="1"/>
  <c r="T23" i="15"/>
  <c r="X23" i="15"/>
  <c r="AB23" i="15"/>
  <c r="U23" i="15"/>
  <c r="Y23" i="15"/>
  <c r="AC23" i="15"/>
  <c r="AD23" i="15"/>
  <c r="AE23" i="15"/>
  <c r="AH8" i="15"/>
  <c r="K49" i="15" l="1"/>
  <c r="AA49" i="15"/>
  <c r="L49" i="15" s="1"/>
  <c r="T49" i="15"/>
  <c r="W49" i="15"/>
  <c r="AE49" i="15"/>
  <c r="S49" i="15"/>
  <c r="V49" i="15"/>
  <c r="U49" i="15"/>
  <c r="AB49" i="15"/>
  <c r="Y49" i="15"/>
  <c r="X49" i="15"/>
  <c r="AD49" i="15"/>
  <c r="AC49" i="15"/>
  <c r="T50" i="15"/>
  <c r="X50" i="15"/>
  <c r="AC50" i="15"/>
  <c r="AA50" i="15"/>
  <c r="L50" i="15" s="1"/>
  <c r="K50" i="15"/>
  <c r="W50" i="15"/>
  <c r="U50" i="15"/>
  <c r="Y50" i="15"/>
  <c r="AD50" i="15"/>
  <c r="V50" i="15"/>
  <c r="AE50" i="15"/>
  <c r="S50" i="15"/>
  <c r="AB50" i="15"/>
  <c r="V26" i="15"/>
  <c r="AA26" i="15"/>
  <c r="L26" i="15" s="1"/>
  <c r="AE26" i="15"/>
  <c r="X26" i="15"/>
  <c r="U26" i="15"/>
  <c r="AD26" i="15"/>
  <c r="S26" i="15"/>
  <c r="W26" i="15"/>
  <c r="AB26" i="15"/>
  <c r="T26" i="15"/>
  <c r="AC26" i="15"/>
  <c r="K26" i="15"/>
  <c r="Y26" i="15"/>
  <c r="S51" i="15"/>
  <c r="W51" i="15"/>
  <c r="AA51" i="15"/>
  <c r="L51" i="15" s="1"/>
  <c r="AE51" i="15"/>
  <c r="Y51" i="15"/>
  <c r="T51" i="15"/>
  <c r="X51" i="15"/>
  <c r="AB51" i="15"/>
  <c r="K51" i="15"/>
  <c r="U51" i="15"/>
  <c r="AC51" i="15"/>
  <c r="V51" i="15"/>
  <c r="AD51" i="15"/>
  <c r="K24" i="15"/>
  <c r="T24" i="15"/>
  <c r="X24" i="15"/>
  <c r="AC24" i="15"/>
  <c r="V24" i="15"/>
  <c r="AE24" i="15"/>
  <c r="AB24" i="15"/>
  <c r="U24" i="15"/>
  <c r="Y24" i="15"/>
  <c r="AD24" i="15"/>
  <c r="AA24" i="15"/>
  <c r="L24" i="15" s="1"/>
  <c r="S24" i="15"/>
  <c r="W24" i="15"/>
  <c r="U52" i="15"/>
  <c r="Y52" i="15"/>
  <c r="AD52" i="15"/>
  <c r="W52" i="15"/>
  <c r="T52" i="15"/>
  <c r="AC52" i="15"/>
  <c r="K52" i="15"/>
  <c r="V52" i="15"/>
  <c r="AA52" i="15"/>
  <c r="L52" i="15" s="1"/>
  <c r="AE52" i="15"/>
  <c r="S52" i="15"/>
  <c r="AB52" i="15"/>
  <c r="X52" i="15"/>
  <c r="V48" i="15"/>
  <c r="AA48" i="15"/>
  <c r="L48" i="15" s="1"/>
  <c r="AE48" i="15"/>
  <c r="T48" i="15"/>
  <c r="AC48" i="15"/>
  <c r="Y48" i="15"/>
  <c r="K48" i="15"/>
  <c r="S48" i="15"/>
  <c r="W48" i="15"/>
  <c r="AB48" i="15"/>
  <c r="X48" i="15"/>
  <c r="U48" i="15"/>
  <c r="AD48" i="15"/>
  <c r="AE25" i="15"/>
  <c r="S25" i="15"/>
  <c r="W25" i="15"/>
  <c r="AA25" i="15"/>
  <c r="L25" i="15" s="1"/>
  <c r="K25" i="15"/>
  <c r="T25" i="15"/>
  <c r="AD25" i="15"/>
  <c r="U25" i="15"/>
  <c r="V25" i="15"/>
  <c r="AC25" i="15"/>
  <c r="AB25" i="15"/>
  <c r="X25" i="15"/>
  <c r="Y25" i="15"/>
  <c r="N23" i="15"/>
  <c r="J23" i="15"/>
  <c r="I23" i="15"/>
  <c r="M23" i="15"/>
  <c r="P23" i="15"/>
  <c r="N48" i="15" l="1"/>
  <c r="J49" i="15"/>
  <c r="J25" i="15"/>
  <c r="J52" i="15"/>
  <c r="I52" i="15"/>
  <c r="J24" i="15"/>
  <c r="I24" i="15"/>
  <c r="N26" i="15"/>
  <c r="P26" i="15"/>
  <c r="M26" i="15"/>
  <c r="P50" i="15"/>
  <c r="M50" i="15"/>
  <c r="P49" i="15"/>
  <c r="M49" i="15"/>
  <c r="N51" i="15"/>
  <c r="N25" i="15"/>
  <c r="I48" i="15"/>
  <c r="J48" i="15"/>
  <c r="N50" i="15"/>
  <c r="I49" i="15"/>
  <c r="I51" i="15"/>
  <c r="J51" i="15"/>
  <c r="M48" i="15"/>
  <c r="P48" i="15"/>
  <c r="N24" i="15"/>
  <c r="M51" i="15"/>
  <c r="P51" i="15"/>
  <c r="N52" i="15"/>
  <c r="P52" i="15"/>
  <c r="M52" i="15"/>
  <c r="M24" i="15"/>
  <c r="P24" i="15"/>
  <c r="I26" i="15"/>
  <c r="J26" i="15"/>
  <c r="I50" i="15"/>
  <c r="J50" i="15"/>
  <c r="N49" i="15"/>
  <c r="I25" i="15"/>
  <c r="AA54" i="15"/>
  <c r="M25" i="15"/>
  <c r="O25" i="15" s="1"/>
  <c r="P25" i="15"/>
  <c r="O23" i="15"/>
  <c r="Q23" i="15"/>
  <c r="AB54" i="15"/>
  <c r="W54" i="15"/>
  <c r="O56" i="15"/>
  <c r="AE54" i="15"/>
  <c r="U54" i="15"/>
  <c r="AD54" i="15"/>
  <c r="Z54" i="15"/>
  <c r="AC54" i="15"/>
  <c r="Y54" i="15"/>
  <c r="S54" i="15"/>
  <c r="V54" i="15"/>
  <c r="T54" i="15"/>
  <c r="X54" i="15"/>
  <c r="Q25" i="15" l="1"/>
  <c r="Q49" i="15"/>
  <c r="O48" i="15"/>
  <c r="Q50" i="15"/>
  <c r="O24" i="15"/>
  <c r="Q26" i="15"/>
  <c r="O52" i="15"/>
  <c r="O51" i="15"/>
  <c r="Q51" i="15"/>
  <c r="O26" i="15"/>
  <c r="Q48" i="15"/>
  <c r="O49" i="15"/>
  <c r="Q24" i="15"/>
  <c r="O50" i="15"/>
  <c r="Q52" i="15"/>
  <c r="Q54" i="15" l="1"/>
  <c r="P14" i="15" s="1"/>
</calcChain>
</file>

<file path=xl/sharedStrings.xml><?xml version="1.0" encoding="utf-8"?>
<sst xmlns="http://schemas.openxmlformats.org/spreadsheetml/2006/main" count="731" uniqueCount="135">
  <si>
    <t>Montant</t>
  </si>
  <si>
    <t>Nom</t>
  </si>
  <si>
    <t>Prénom</t>
  </si>
  <si>
    <t>1510 Moudon</t>
  </si>
  <si>
    <t>facturé</t>
  </si>
  <si>
    <t>Récapitulation séances</t>
  </si>
  <si>
    <t>TOTAL</t>
  </si>
  <si>
    <t>N° facture</t>
  </si>
  <si>
    <t>Alpes Vaudoises</t>
  </si>
  <si>
    <t>1860 Aigle</t>
  </si>
  <si>
    <t>Rue de Lausanne 21</t>
  </si>
  <si>
    <t>Service PPLS CRENOL</t>
  </si>
  <si>
    <t>1020 Renens</t>
  </si>
  <si>
    <t>Crenol</t>
  </si>
  <si>
    <t>Dôle</t>
  </si>
  <si>
    <t>Service PPLS Dôle</t>
  </si>
  <si>
    <t>Av. du Mont-Blanc 31</t>
  </si>
  <si>
    <t>1196 Gland</t>
  </si>
  <si>
    <t>Lausanne</t>
  </si>
  <si>
    <t>Venoge-Lac</t>
  </si>
  <si>
    <t>1400 Yverdon</t>
  </si>
  <si>
    <t>1002 Lausanne</t>
  </si>
  <si>
    <t>Service PPLS Venoge-Lac</t>
  </si>
  <si>
    <t>Rue des Laurelles 7</t>
  </si>
  <si>
    <t>Choisir la région</t>
  </si>
  <si>
    <t>Adressage région</t>
  </si>
  <si>
    <t>min.</t>
  </si>
  <si>
    <t>Compte</t>
  </si>
  <si>
    <t>Réservé à l'usage de l'Etat de Vaud</t>
  </si>
  <si>
    <t>CHF</t>
  </si>
  <si>
    <t>début</t>
  </si>
  <si>
    <t>fin</t>
  </si>
  <si>
    <t>prestations à l'enfant</t>
  </si>
  <si>
    <t>Fondation La Monneresse</t>
  </si>
  <si>
    <t>Visa</t>
  </si>
  <si>
    <t>Date</t>
  </si>
  <si>
    <t>Nom, prénom</t>
  </si>
  <si>
    <t xml:space="preserve">Ce cadre contient les mêmes cellules que les onglets des mois. </t>
  </si>
  <si>
    <t>Vous pouvez l'utiliser pour mettre à jour les données des octrois des bénéficiaires</t>
  </si>
  <si>
    <t>Vous pouvez ensuite copier-coller ces données dans l'onglet de facturation concerné</t>
  </si>
  <si>
    <t>CC/OI</t>
  </si>
  <si>
    <t>Signature A</t>
  </si>
  <si>
    <t>Signature B</t>
  </si>
  <si>
    <t>Visa saisie</t>
  </si>
  <si>
    <t>Visa validation</t>
  </si>
  <si>
    <t>Responsable</t>
  </si>
  <si>
    <t>FI-AP</t>
  </si>
  <si>
    <t>Type pièce : KR</t>
  </si>
  <si>
    <t>X</t>
  </si>
  <si>
    <t>CC ?</t>
  </si>
  <si>
    <t>OI ?</t>
  </si>
  <si>
    <t>Service de psychologie scolaire</t>
  </si>
  <si>
    <t>Secrétariat</t>
  </si>
  <si>
    <t>Chemin du Levant 8</t>
  </si>
  <si>
    <t>Collège de la Passerelle</t>
  </si>
  <si>
    <t>Rue Jean André-Venel 40</t>
  </si>
  <si>
    <t>Collège de Clos-Béguin IV</t>
  </si>
  <si>
    <t>Rte des Areneys 10</t>
  </si>
  <si>
    <t>1806 St-Légier</t>
  </si>
  <si>
    <t>Jura Nord Vaudois</t>
  </si>
  <si>
    <t>Service PPLS Jura Nord Vaudois</t>
  </si>
  <si>
    <t>Broye - Gros-de-Vaud</t>
  </si>
  <si>
    <t>Rue de l'Ale 31, CP 5032</t>
  </si>
  <si>
    <t>individuel minutes</t>
  </si>
  <si>
    <t>groupe 1 logo</t>
  </si>
  <si>
    <t>Forfait rés.</t>
  </si>
  <si>
    <t>groupe 2 logos</t>
  </si>
  <si>
    <t>groupe 1 ou 2 logos</t>
  </si>
  <si>
    <t>gp1</t>
  </si>
  <si>
    <t>gp2</t>
  </si>
  <si>
    <t>1304 Cossonay</t>
  </si>
  <si>
    <t>Service PPLS Lavaux-Riviera</t>
  </si>
  <si>
    <t>Lavaux-Riviera</t>
  </si>
  <si>
    <t>Date facture</t>
  </si>
  <si>
    <t>Créancier-ière</t>
  </si>
  <si>
    <t>Nom, Prénom / Adresse prof / NPA, Localité</t>
  </si>
  <si>
    <t>N° SAP</t>
  </si>
  <si>
    <t>individuel</t>
  </si>
  <si>
    <t>Rte du Château 47, CP 42</t>
  </si>
  <si>
    <t>N° IBAN</t>
  </si>
  <si>
    <t>Date de naissance</t>
  </si>
  <si>
    <t>type</t>
  </si>
  <si>
    <t>Prestation déléguée</t>
  </si>
  <si>
    <t>Mesure préventive ind.</t>
  </si>
  <si>
    <t>Traitement ind.</t>
  </si>
  <si>
    <t>Traitement groupe</t>
  </si>
  <si>
    <t>Soutien post-ttt ind.</t>
  </si>
  <si>
    <t>Soutien post-ttt groupe</t>
  </si>
  <si>
    <t>Mesure préventive groupe</t>
  </si>
  <si>
    <t xml:space="preserve">FACTURE BIMESTRIELLE janvier-février </t>
  </si>
  <si>
    <t>Logopédie indépendante conventionnée</t>
  </si>
  <si>
    <t>Région PPLS domicile enfants</t>
  </si>
  <si>
    <t>FACTURE BIMESTRIELLE novembre-décembre</t>
  </si>
  <si>
    <t>FACTURE BIMESTRIELLE septembre-octobre</t>
  </si>
  <si>
    <t xml:space="preserve">FACTURE BIMESTRIELLE juillet-août </t>
  </si>
  <si>
    <t>FACTURE BIMESTRIELLE mai-juin</t>
  </si>
  <si>
    <t>FACTURE BIMESTRIELLE mars-avril</t>
  </si>
  <si>
    <t>Vous pouvez effacer des lignes et saisir les nouvelles données à la suite</t>
  </si>
  <si>
    <t>Janvier 2024</t>
  </si>
  <si>
    <t>Février 2024</t>
  </si>
  <si>
    <t>Forfait PES</t>
  </si>
  <si>
    <t>PES</t>
  </si>
  <si>
    <t>Réseau</t>
  </si>
  <si>
    <t>Mars 2024</t>
  </si>
  <si>
    <t>Avril 2024</t>
  </si>
  <si>
    <t>Mai 2024</t>
  </si>
  <si>
    <t>Juin 2024</t>
  </si>
  <si>
    <t>Juillet 2024</t>
  </si>
  <si>
    <t>Août 2024</t>
  </si>
  <si>
    <t>Septembre 2024</t>
  </si>
  <si>
    <t>Octobre 2024</t>
  </si>
  <si>
    <t>Novembre 2024</t>
  </si>
  <si>
    <t>Décembre 2024</t>
  </si>
  <si>
    <t>Traitement indiv.</t>
  </si>
  <si>
    <t>Mesure préventive indiv.</t>
  </si>
  <si>
    <t>Fin</t>
  </si>
  <si>
    <t>Début</t>
  </si>
  <si>
    <t>Type prestation déléguée</t>
  </si>
  <si>
    <t>N° pièce :  31</t>
  </si>
  <si>
    <t>Jan</t>
  </si>
  <si>
    <t>Fev</t>
  </si>
  <si>
    <t>R-St</t>
  </si>
  <si>
    <t>R-PES</t>
  </si>
  <si>
    <t>Mars</t>
  </si>
  <si>
    <t>Avril</t>
  </si>
  <si>
    <t>Mai</t>
  </si>
  <si>
    <t>Juin</t>
  </si>
  <si>
    <t>Juillet</t>
  </si>
  <si>
    <t>Août</t>
  </si>
  <si>
    <t>Sept.</t>
  </si>
  <si>
    <t>Oct.</t>
  </si>
  <si>
    <t>Nov.</t>
  </si>
  <si>
    <t>Déc.</t>
  </si>
  <si>
    <t>Service PPLS Broye - Gros-de-Vaud</t>
  </si>
  <si>
    <t>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</si>
</sst>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i/>
      <sz val="12"/>
      <color indexed="1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id"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id">
        <bgColor theme="0" tint="-0.3499862666707357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CCA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Gray">
        <bgColor indexed="55"/>
      </patternFill>
    </fill>
    <fill>
      <patternFill patternType="darkGray">
        <bgColor theme="0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" fillId="0" borderId="0"/>
    <xf numFmtId="0" fontId="2" fillId="0" borderId="0"/>
    <xf numFmtId="0" fontId="1" fillId="0" borderId="0"/>
  </cellStyleXfs>
  <cellXfs count="522">
    <xf numFmtId="0" fontId="0" fillId="0" borderId="0" xfId="0"/>
    <xf numFmtId="0" fontId="0" fillId="0" borderId="0" xfId="0" applyProtection="1"/>
    <xf numFmtId="0" fontId="10" fillId="0" borderId="0" xfId="0" applyFont="1" applyBorder="1" applyAlignment="1" applyProtection="1"/>
    <xf numFmtId="0" fontId="6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2" fillId="0" borderId="0" xfId="0" applyFont="1" applyProtection="1"/>
    <xf numFmtId="0" fontId="0" fillId="0" borderId="0" xfId="0" applyFill="1" applyBorder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7" xfId="0" applyFont="1" applyFill="1" applyBorder="1" applyAlignment="1" applyProtection="1"/>
    <xf numFmtId="0" fontId="5" fillId="0" borderId="9" xfId="0" applyFont="1" applyBorder="1" applyAlignment="1" applyProtection="1"/>
    <xf numFmtId="0" fontId="3" fillId="0" borderId="12" xfId="0" applyFont="1" applyBorder="1" applyProtection="1"/>
    <xf numFmtId="0" fontId="0" fillId="0" borderId="24" xfId="0" applyBorder="1" applyAlignment="1" applyProtection="1">
      <alignment horizontal="left"/>
    </xf>
    <xf numFmtId="0" fontId="0" fillId="2" borderId="26" xfId="0" applyFill="1" applyBorder="1" applyProtection="1"/>
    <xf numFmtId="0" fontId="0" fillId="2" borderId="17" xfId="0" applyFill="1" applyBorder="1" applyProtection="1"/>
    <xf numFmtId="0" fontId="0" fillId="2" borderId="27" xfId="0" applyFill="1" applyBorder="1" applyAlignment="1" applyProtection="1">
      <alignment horizontal="center"/>
    </xf>
    <xf numFmtId="0" fontId="0" fillId="2" borderId="28" xfId="0" applyFill="1" applyBorder="1" applyProtection="1"/>
    <xf numFmtId="0" fontId="0" fillId="2" borderId="29" xfId="0" applyFill="1" applyBorder="1" applyProtection="1"/>
    <xf numFmtId="0" fontId="0" fillId="2" borderId="30" xfId="0" applyFill="1" applyBorder="1" applyProtection="1"/>
    <xf numFmtId="0" fontId="0" fillId="2" borderId="31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31" xfId="0" applyFill="1" applyBorder="1" applyProtection="1"/>
    <xf numFmtId="0" fontId="0" fillId="0" borderId="34" xfId="0" applyBorder="1" applyAlignment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Protection="1"/>
    <xf numFmtId="0" fontId="0" fillId="0" borderId="14" xfId="0" applyBorder="1" applyProtection="1"/>
    <xf numFmtId="0" fontId="0" fillId="0" borderId="0" xfId="0" applyFill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0" fontId="0" fillId="2" borderId="32" xfId="0" applyFill="1" applyBorder="1" applyAlignment="1" applyProtection="1"/>
    <xf numFmtId="0" fontId="0" fillId="2" borderId="32" xfId="0" applyFill="1" applyBorder="1" applyAlignment="1" applyProtection="1">
      <alignment horizontal="left"/>
    </xf>
    <xf numFmtId="0" fontId="3" fillId="4" borderId="15" xfId="0" applyFont="1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0" fillId="0" borderId="0" xfId="0" applyFont="1" applyProtection="1"/>
    <xf numFmtId="0" fontId="8" fillId="5" borderId="49" xfId="0" applyFont="1" applyFill="1" applyBorder="1" applyAlignment="1" applyProtection="1">
      <alignment vertical="center"/>
    </xf>
    <xf numFmtId="0" fontId="18" fillId="5" borderId="5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0" fontId="6" fillId="3" borderId="51" xfId="0" applyFont="1" applyFill="1" applyBorder="1" applyAlignment="1" applyProtection="1">
      <alignment vertical="center"/>
    </xf>
    <xf numFmtId="0" fontId="0" fillId="3" borderId="51" xfId="0" applyFill="1" applyBorder="1" applyAlignment="1" applyProtection="1">
      <alignment vertical="center"/>
    </xf>
    <xf numFmtId="0" fontId="0" fillId="3" borderId="49" xfId="0" applyFill="1" applyBorder="1" applyAlignment="1" applyProtection="1">
      <alignment vertical="center"/>
    </xf>
    <xf numFmtId="0" fontId="6" fillId="2" borderId="31" xfId="0" applyFont="1" applyFill="1" applyBorder="1" applyAlignment="1" applyProtection="1">
      <alignment horizontal="center"/>
    </xf>
    <xf numFmtId="4" fontId="11" fillId="2" borderId="30" xfId="0" applyNumberFormat="1" applyFont="1" applyFill="1" applyBorder="1" applyProtection="1"/>
    <xf numFmtId="0" fontId="6" fillId="2" borderId="29" xfId="0" applyFont="1" applyFill="1" applyBorder="1" applyAlignment="1" applyProtection="1">
      <alignment horizontal="center"/>
    </xf>
    <xf numFmtId="0" fontId="6" fillId="0" borderId="34" xfId="0" applyFont="1" applyBorder="1" applyAlignment="1" applyProtection="1"/>
    <xf numFmtId="0" fontId="6" fillId="0" borderId="0" xfId="0" applyFont="1" applyAlignment="1" applyProtection="1"/>
    <xf numFmtId="0" fontId="7" fillId="0" borderId="24" xfId="0" applyFont="1" applyBorder="1" applyAlignment="1" applyProtection="1">
      <alignment horizontal="left"/>
    </xf>
    <xf numFmtId="0" fontId="7" fillId="0" borderId="20" xfId="0" applyFont="1" applyBorder="1" applyAlignment="1" applyProtection="1">
      <alignment horizontal="left"/>
    </xf>
    <xf numFmtId="49" fontId="8" fillId="0" borderId="14" xfId="0" applyNumberFormat="1" applyFont="1" applyFill="1" applyBorder="1" applyAlignment="1" applyProtection="1"/>
    <xf numFmtId="0" fontId="3" fillId="0" borderId="13" xfId="3" applyFont="1" applyFill="1" applyBorder="1" applyAlignment="1" applyProtection="1">
      <alignment horizontal="center"/>
    </xf>
    <xf numFmtId="0" fontId="2" fillId="0" borderId="22" xfId="3" applyFill="1" applyBorder="1" applyAlignment="1" applyProtection="1">
      <alignment horizontal="center"/>
      <protection locked="0"/>
    </xf>
    <xf numFmtId="0" fontId="2" fillId="0" borderId="18" xfId="3" applyFill="1" applyBorder="1" applyAlignment="1" applyProtection="1">
      <alignment horizontal="center"/>
      <protection locked="0"/>
    </xf>
    <xf numFmtId="0" fontId="3" fillId="6" borderId="13" xfId="3" applyFont="1" applyFill="1" applyBorder="1" applyAlignment="1" applyProtection="1">
      <alignment horizontal="center"/>
    </xf>
    <xf numFmtId="0" fontId="2" fillId="6" borderId="22" xfId="3" applyFill="1" applyBorder="1" applyAlignment="1" applyProtection="1">
      <alignment horizontal="center"/>
      <protection locked="0"/>
    </xf>
    <xf numFmtId="0" fontId="3" fillId="0" borderId="13" xfId="2" applyFont="1" applyFill="1" applyBorder="1" applyAlignment="1" applyProtection="1">
      <alignment horizontal="center"/>
    </xf>
    <xf numFmtId="0" fontId="3" fillId="6" borderId="13" xfId="2" applyFont="1" applyFill="1" applyBorder="1" applyAlignment="1" applyProtection="1">
      <alignment horizontal="center"/>
    </xf>
    <xf numFmtId="0" fontId="2" fillId="6" borderId="18" xfId="2" applyFill="1" applyBorder="1" applyAlignment="1" applyProtection="1">
      <alignment horizontal="center"/>
      <protection locked="0"/>
    </xf>
    <xf numFmtId="0" fontId="2" fillId="0" borderId="22" xfId="2" applyFill="1" applyBorder="1" applyAlignment="1" applyProtection="1">
      <alignment horizontal="center"/>
      <protection locked="0"/>
    </xf>
    <xf numFmtId="0" fontId="2" fillId="0" borderId="18" xfId="2" applyFill="1" applyBorder="1" applyAlignment="1" applyProtection="1">
      <alignment horizontal="center"/>
      <protection locked="0"/>
    </xf>
    <xf numFmtId="0" fontId="2" fillId="6" borderId="22" xfId="2" applyFill="1" applyBorder="1" applyAlignment="1" applyProtection="1">
      <alignment horizontal="center"/>
      <protection locked="0"/>
    </xf>
    <xf numFmtId="0" fontId="14" fillId="0" borderId="0" xfId="0" applyFont="1"/>
    <xf numFmtId="0" fontId="6" fillId="0" borderId="0" xfId="0" applyFont="1"/>
    <xf numFmtId="0" fontId="2" fillId="0" borderId="0" xfId="0" applyFont="1"/>
    <xf numFmtId="0" fontId="21" fillId="0" borderId="0" xfId="0" applyFont="1"/>
    <xf numFmtId="0" fontId="5" fillId="0" borderId="0" xfId="0" applyFont="1"/>
    <xf numFmtId="0" fontId="3" fillId="0" borderId="15" xfId="3" applyFont="1" applyFill="1" applyBorder="1" applyAlignment="1" applyProtection="1">
      <alignment horizontal="center"/>
    </xf>
    <xf numFmtId="0" fontId="2" fillId="0" borderId="23" xfId="3" applyFill="1" applyBorder="1" applyAlignment="1" applyProtection="1">
      <alignment horizontal="center"/>
      <protection locked="0"/>
    </xf>
    <xf numFmtId="0" fontId="2" fillId="0" borderId="19" xfId="3" applyFill="1" applyBorder="1" applyAlignment="1" applyProtection="1">
      <alignment horizontal="center"/>
      <protection locked="0"/>
    </xf>
    <xf numFmtId="0" fontId="2" fillId="6" borderId="18" xfId="3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6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3" borderId="44" xfId="0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wrapText="1"/>
    </xf>
    <xf numFmtId="0" fontId="6" fillId="3" borderId="53" xfId="0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8" fillId="0" borderId="34" xfId="0" applyFont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3" fillId="6" borderId="16" xfId="3" applyFont="1" applyFill="1" applyBorder="1" applyAlignment="1" applyProtection="1">
      <alignment horizontal="center"/>
    </xf>
    <xf numFmtId="0" fontId="2" fillId="6" borderId="24" xfId="3" applyFill="1" applyBorder="1" applyAlignment="1" applyProtection="1">
      <alignment horizontal="center"/>
      <protection locked="0"/>
    </xf>
    <xf numFmtId="0" fontId="3" fillId="6" borderId="13" xfId="0" applyFont="1" applyFill="1" applyBorder="1" applyAlignment="1" applyProtection="1">
      <alignment horizontal="center"/>
    </xf>
    <xf numFmtId="0" fontId="0" fillId="6" borderId="22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0" xfId="0" applyFont="1"/>
    <xf numFmtId="0" fontId="24" fillId="0" borderId="0" xfId="0" applyFont="1" applyAlignment="1" applyProtection="1"/>
    <xf numFmtId="0" fontId="23" fillId="0" borderId="0" xfId="0" applyFont="1" applyBorder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3" fillId="0" borderId="0" xfId="0" applyFont="1" applyBorder="1" applyAlignment="1" applyProtection="1"/>
    <xf numFmtId="0" fontId="0" fillId="9" borderId="0" xfId="0" applyFill="1" applyProtection="1"/>
    <xf numFmtId="0" fontId="6" fillId="0" borderId="0" xfId="0" applyFont="1" applyAlignment="1"/>
    <xf numFmtId="0" fontId="23" fillId="0" borderId="0" xfId="0" applyFont="1" applyBorder="1" applyAlignment="1" applyProtection="1"/>
    <xf numFmtId="0" fontId="0" fillId="0" borderId="0" xfId="0" applyAlignment="1"/>
    <xf numFmtId="0" fontId="3" fillId="11" borderId="16" xfId="3" applyFont="1" applyFill="1" applyBorder="1" applyAlignment="1" applyProtection="1">
      <alignment horizontal="center"/>
    </xf>
    <xf numFmtId="0" fontId="2" fillId="11" borderId="24" xfId="3" applyFill="1" applyBorder="1" applyAlignment="1" applyProtection="1">
      <alignment horizontal="center"/>
      <protection locked="0"/>
    </xf>
    <xf numFmtId="0" fontId="3" fillId="11" borderId="13" xfId="3" applyFont="1" applyFill="1" applyBorder="1" applyAlignment="1" applyProtection="1">
      <alignment horizontal="center"/>
    </xf>
    <xf numFmtId="0" fontId="2" fillId="11" borderId="22" xfId="3" applyFill="1" applyBorder="1" applyAlignment="1" applyProtection="1">
      <alignment horizontal="center"/>
      <protection locked="0"/>
    </xf>
    <xf numFmtId="0" fontId="2" fillId="11" borderId="22" xfId="2" applyFill="1" applyBorder="1" applyAlignment="1" applyProtection="1">
      <alignment horizontal="center"/>
      <protection locked="0"/>
    </xf>
    <xf numFmtId="0" fontId="2" fillId="11" borderId="18" xfId="3" applyFill="1" applyBorder="1" applyAlignment="1" applyProtection="1">
      <alignment horizontal="center"/>
      <protection locked="0"/>
    </xf>
    <xf numFmtId="0" fontId="3" fillId="12" borderId="16" xfId="2" applyFont="1" applyFill="1" applyBorder="1" applyAlignment="1" applyProtection="1">
      <alignment horizontal="center"/>
    </xf>
    <xf numFmtId="0" fontId="2" fillId="12" borderId="24" xfId="2" applyFill="1" applyBorder="1" applyAlignment="1" applyProtection="1">
      <alignment horizontal="center"/>
      <protection locked="0"/>
    </xf>
    <xf numFmtId="0" fontId="2" fillId="12" borderId="20" xfId="2" applyFill="1" applyBorder="1" applyAlignment="1" applyProtection="1">
      <alignment horizontal="center"/>
      <protection locked="0"/>
    </xf>
    <xf numFmtId="0" fontId="3" fillId="12" borderId="13" xfId="2" applyFont="1" applyFill="1" applyBorder="1" applyAlignment="1" applyProtection="1">
      <alignment horizontal="center"/>
    </xf>
    <xf numFmtId="0" fontId="2" fillId="12" borderId="22" xfId="2" applyFill="1" applyBorder="1" applyAlignment="1" applyProtection="1">
      <alignment horizontal="center"/>
      <protection locked="0"/>
    </xf>
    <xf numFmtId="0" fontId="2" fillId="12" borderId="18" xfId="2" applyFill="1" applyBorder="1" applyAlignment="1" applyProtection="1">
      <alignment horizontal="center"/>
      <protection locked="0"/>
    </xf>
    <xf numFmtId="0" fontId="23" fillId="9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/>
    <xf numFmtId="0" fontId="0" fillId="0" borderId="0" xfId="0" applyFill="1" applyBorder="1"/>
    <xf numFmtId="0" fontId="4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/>
    <xf numFmtId="0" fontId="0" fillId="0" borderId="0" xfId="0" applyFill="1" applyBorder="1" applyAlignment="1" applyProtection="1"/>
    <xf numFmtId="0" fontId="6" fillId="0" borderId="0" xfId="0" applyFont="1" applyFill="1" applyBorder="1" applyAlignment="1" applyProtection="1"/>
    <xf numFmtId="0" fontId="14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 applyProtection="1"/>
    <xf numFmtId="0" fontId="23" fillId="0" borderId="0" xfId="0" applyFont="1" applyFill="1" applyBorder="1" applyProtection="1"/>
    <xf numFmtId="0" fontId="3" fillId="0" borderId="0" xfId="1" applyFont="1" applyFill="1" applyBorder="1" applyAlignment="1">
      <alignment horizontal="left"/>
    </xf>
    <xf numFmtId="0" fontId="3" fillId="0" borderId="0" xfId="0" applyFont="1" applyFill="1" applyBorder="1" applyAlignment="1" applyProtection="1">
      <alignment vertical="top"/>
    </xf>
    <xf numFmtId="0" fontId="3" fillId="11" borderId="15" xfId="3" applyFont="1" applyFill="1" applyBorder="1" applyAlignment="1" applyProtection="1">
      <alignment horizontal="center"/>
    </xf>
    <xf numFmtId="0" fontId="2" fillId="11" borderId="23" xfId="3" applyFill="1" applyBorder="1" applyAlignment="1" applyProtection="1">
      <alignment horizontal="center"/>
      <protection locked="0"/>
    </xf>
    <xf numFmtId="0" fontId="2" fillId="11" borderId="19" xfId="3" applyFill="1" applyBorder="1" applyAlignment="1" applyProtection="1">
      <alignment horizontal="center"/>
      <protection locked="0"/>
    </xf>
    <xf numFmtId="0" fontId="3" fillId="12" borderId="13" xfId="0" applyFont="1" applyFill="1" applyBorder="1" applyAlignment="1" applyProtection="1">
      <alignment horizontal="center"/>
    </xf>
    <xf numFmtId="0" fontId="0" fillId="12" borderId="22" xfId="0" applyFill="1" applyBorder="1" applyAlignment="1" applyProtection="1">
      <alignment horizontal="center"/>
      <protection locked="0"/>
    </xf>
    <xf numFmtId="0" fontId="0" fillId="12" borderId="18" xfId="0" applyFill="1" applyBorder="1" applyAlignment="1" applyProtection="1">
      <alignment horizontal="center"/>
      <protection locked="0"/>
    </xf>
    <xf numFmtId="0" fontId="3" fillId="12" borderId="15" xfId="0" applyFont="1" applyFill="1" applyBorder="1" applyAlignment="1" applyProtection="1">
      <alignment horizontal="center"/>
    </xf>
    <xf numFmtId="0" fontId="0" fillId="12" borderId="23" xfId="0" applyFill="1" applyBorder="1" applyAlignment="1" applyProtection="1">
      <alignment horizontal="center"/>
      <protection locked="0"/>
    </xf>
    <xf numFmtId="0" fontId="0" fillId="12" borderId="19" xfId="0" applyFill="1" applyBorder="1" applyAlignment="1" applyProtection="1">
      <alignment horizontal="center"/>
      <protection locked="0"/>
    </xf>
    <xf numFmtId="0" fontId="6" fillId="0" borderId="0" xfId="0" applyFont="1" applyBorder="1" applyProtection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wrapText="1"/>
    </xf>
    <xf numFmtId="0" fontId="16" fillId="0" borderId="63" xfId="0" applyFont="1" applyFill="1" applyBorder="1" applyAlignment="1" applyProtection="1">
      <alignment vertical="center" wrapText="1"/>
    </xf>
    <xf numFmtId="0" fontId="2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2" fillId="0" borderId="34" xfId="0" applyFont="1" applyBorder="1" applyAlignment="1">
      <alignment wrapText="1"/>
    </xf>
    <xf numFmtId="0" fontId="6" fillId="0" borderId="34" xfId="0" applyFont="1" applyBorder="1" applyAlignment="1">
      <alignment horizontal="center"/>
    </xf>
    <xf numFmtId="0" fontId="13" fillId="0" borderId="0" xfId="0" applyFont="1" applyBorder="1"/>
    <xf numFmtId="0" fontId="2" fillId="9" borderId="34" xfId="0" applyFont="1" applyFill="1" applyBorder="1"/>
    <xf numFmtId="0" fontId="6" fillId="9" borderId="34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6" fillId="13" borderId="53" xfId="0" applyFont="1" applyFill="1" applyBorder="1" applyAlignment="1">
      <alignment horizontal="center"/>
    </xf>
    <xf numFmtId="0" fontId="6" fillId="13" borderId="54" xfId="0" applyFont="1" applyFill="1" applyBorder="1" applyAlignment="1">
      <alignment horizontal="center"/>
    </xf>
    <xf numFmtId="0" fontId="13" fillId="0" borderId="0" xfId="0" applyFont="1" applyBorder="1" applyAlignment="1" applyProtection="1"/>
    <xf numFmtId="0" fontId="0" fillId="0" borderId="0" xfId="0" applyBorder="1" applyAlignment="1" applyProtection="1"/>
    <xf numFmtId="0" fontId="7" fillId="0" borderId="34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22" fillId="0" borderId="0" xfId="0" applyFont="1" applyBorder="1"/>
    <xf numFmtId="0" fontId="15" fillId="0" borderId="0" xfId="0" applyFont="1" applyBorder="1"/>
    <xf numFmtId="0" fontId="3" fillId="9" borderId="13" xfId="3" applyFont="1" applyFill="1" applyBorder="1" applyAlignment="1" applyProtection="1">
      <alignment horizontal="center"/>
    </xf>
    <xf numFmtId="0" fontId="2" fillId="9" borderId="22" xfId="3" applyFill="1" applyBorder="1" applyAlignment="1" applyProtection="1">
      <alignment horizontal="center"/>
      <protection locked="0"/>
    </xf>
    <xf numFmtId="0" fontId="2" fillId="9" borderId="22" xfId="2" applyFill="1" applyBorder="1" applyAlignment="1" applyProtection="1">
      <alignment horizontal="center"/>
      <protection locked="0"/>
    </xf>
    <xf numFmtId="0" fontId="2" fillId="9" borderId="18" xfId="3" applyFill="1" applyBorder="1" applyAlignment="1" applyProtection="1">
      <alignment horizontal="center"/>
      <protection locked="0"/>
    </xf>
    <xf numFmtId="0" fontId="3" fillId="9" borderId="13" xfId="2" applyFont="1" applyFill="1" applyBorder="1" applyAlignment="1" applyProtection="1">
      <alignment horizontal="center"/>
    </xf>
    <xf numFmtId="0" fontId="2" fillId="9" borderId="18" xfId="2" applyFill="1" applyBorder="1" applyAlignment="1" applyProtection="1">
      <alignment horizontal="center"/>
      <protection locked="0"/>
    </xf>
    <xf numFmtId="0" fontId="3" fillId="9" borderId="13" xfId="0" applyFont="1" applyFill="1" applyBorder="1" applyAlignment="1" applyProtection="1">
      <alignment horizontal="center"/>
    </xf>
    <xf numFmtId="0" fontId="0" fillId="9" borderId="22" xfId="0" applyFill="1" applyBorder="1" applyAlignment="1" applyProtection="1">
      <alignment horizontal="center"/>
      <protection locked="0"/>
    </xf>
    <xf numFmtId="0" fontId="0" fillId="9" borderId="18" xfId="0" applyFill="1" applyBorder="1" applyAlignment="1" applyProtection="1">
      <alignment horizontal="center"/>
      <protection locked="0"/>
    </xf>
    <xf numFmtId="0" fontId="3" fillId="14" borderId="15" xfId="0" applyFont="1" applyFill="1" applyBorder="1" applyAlignment="1" applyProtection="1">
      <alignment horizontal="center"/>
    </xf>
    <xf numFmtId="0" fontId="0" fillId="14" borderId="23" xfId="0" applyFill="1" applyBorder="1" applyAlignment="1" applyProtection="1">
      <alignment horizontal="center"/>
      <protection locked="0"/>
    </xf>
    <xf numFmtId="0" fontId="0" fillId="14" borderId="19" xfId="0" applyFill="1" applyBorder="1" applyAlignment="1" applyProtection="1">
      <alignment horizontal="center"/>
      <protection locked="0"/>
    </xf>
    <xf numFmtId="0" fontId="23" fillId="0" borderId="0" xfId="0" applyFont="1" applyAlignment="1" applyProtection="1"/>
    <xf numFmtId="0" fontId="3" fillId="9" borderId="15" xfId="3" applyFont="1" applyFill="1" applyBorder="1" applyAlignment="1" applyProtection="1">
      <alignment horizontal="center"/>
    </xf>
    <xf numFmtId="0" fontId="2" fillId="9" borderId="23" xfId="3" applyFill="1" applyBorder="1" applyAlignment="1" applyProtection="1">
      <alignment horizontal="center"/>
      <protection locked="0"/>
    </xf>
    <xf numFmtId="0" fontId="2" fillId="9" borderId="19" xfId="3" applyFill="1" applyBorder="1" applyAlignment="1" applyProtection="1">
      <alignment horizontal="center"/>
      <protection locked="0"/>
    </xf>
    <xf numFmtId="0" fontId="3" fillId="7" borderId="15" xfId="0" applyFont="1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3" fillId="9" borderId="15" xfId="0" applyFont="1" applyFill="1" applyBorder="1" applyAlignment="1" applyProtection="1">
      <alignment horizontal="center"/>
    </xf>
    <xf numFmtId="0" fontId="0" fillId="9" borderId="23" xfId="0" applyFill="1" applyBorder="1" applyAlignment="1" applyProtection="1">
      <alignment horizontal="center"/>
      <protection locked="0"/>
    </xf>
    <xf numFmtId="0" fontId="0" fillId="9" borderId="19" xfId="0" applyFill="1" applyBorder="1" applyAlignment="1" applyProtection="1">
      <alignment horizontal="center"/>
      <protection locked="0"/>
    </xf>
    <xf numFmtId="0" fontId="3" fillId="6" borderId="16" xfId="2" applyFont="1" applyFill="1" applyBorder="1" applyAlignment="1" applyProtection="1">
      <alignment horizontal="center"/>
    </xf>
    <xf numFmtId="0" fontId="2" fillId="6" borderId="24" xfId="2" applyFill="1" applyBorder="1" applyAlignment="1" applyProtection="1">
      <alignment horizontal="center"/>
      <protection locked="0"/>
    </xf>
    <xf numFmtId="0" fontId="2" fillId="6" borderId="20" xfId="2" applyFill="1" applyBorder="1" applyAlignment="1" applyProtection="1">
      <alignment horizontal="center"/>
      <protection locked="0"/>
    </xf>
    <xf numFmtId="0" fontId="3" fillId="15" borderId="15" xfId="3" applyFont="1" applyFill="1" applyBorder="1" applyAlignment="1" applyProtection="1">
      <alignment horizontal="center"/>
    </xf>
    <xf numFmtId="0" fontId="2" fillId="15" borderId="23" xfId="3" applyFill="1" applyBorder="1" applyAlignment="1" applyProtection="1">
      <alignment horizontal="center"/>
      <protection locked="0"/>
    </xf>
    <xf numFmtId="0" fontId="2" fillId="15" borderId="19" xfId="3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vertical="center"/>
    </xf>
    <xf numFmtId="49" fontId="2" fillId="0" borderId="24" xfId="1" applyNumberFormat="1" applyFont="1" applyBorder="1" applyAlignment="1" applyProtection="1">
      <alignment horizontal="left"/>
      <protection locked="0"/>
    </xf>
    <xf numFmtId="49" fontId="2" fillId="0" borderId="22" xfId="1" applyNumberFormat="1" applyFont="1" applyBorder="1" applyAlignment="1" applyProtection="1">
      <alignment horizontal="left"/>
      <protection locked="0"/>
    </xf>
    <xf numFmtId="164" fontId="2" fillId="9" borderId="33" xfId="0" applyNumberFormat="1" applyFont="1" applyFill="1" applyBorder="1" applyAlignment="1" applyProtection="1">
      <alignment horizontal="left"/>
      <protection locked="0"/>
    </xf>
    <xf numFmtId="164" fontId="2" fillId="9" borderId="19" xfId="0" applyNumberFormat="1" applyFont="1" applyFill="1" applyBorder="1" applyAlignment="1" applyProtection="1">
      <alignment horizontal="left"/>
      <protection locked="0"/>
    </xf>
    <xf numFmtId="49" fontId="2" fillId="13" borderId="24" xfId="1" applyNumberFormat="1" applyFont="1" applyFill="1" applyBorder="1" applyAlignment="1" applyProtection="1">
      <alignment horizontal="left"/>
      <protection locked="0"/>
    </xf>
    <xf numFmtId="49" fontId="2" fillId="13" borderId="22" xfId="1" applyNumberFormat="1" applyFont="1" applyFill="1" applyBorder="1" applyAlignment="1" applyProtection="1">
      <alignment horizontal="left"/>
      <protection locked="0"/>
    </xf>
    <xf numFmtId="164" fontId="2" fillId="13" borderId="25" xfId="0" applyNumberFormat="1" applyFont="1" applyFill="1" applyBorder="1" applyAlignment="1" applyProtection="1">
      <alignment horizontal="left"/>
      <protection locked="0"/>
    </xf>
    <xf numFmtId="164" fontId="2" fillId="13" borderId="23" xfId="0" applyNumberFormat="1" applyFont="1" applyFill="1" applyBorder="1" applyAlignment="1" applyProtection="1">
      <alignment horizontal="left"/>
      <protection locked="0"/>
    </xf>
    <xf numFmtId="164" fontId="2" fillId="9" borderId="25" xfId="0" applyNumberFormat="1" applyFont="1" applyFill="1" applyBorder="1" applyAlignment="1" applyProtection="1">
      <alignment horizontal="left"/>
      <protection locked="0"/>
    </xf>
    <xf numFmtId="164" fontId="2" fillId="9" borderId="23" xfId="0" applyNumberFormat="1" applyFont="1" applyFill="1" applyBorder="1" applyAlignment="1" applyProtection="1">
      <alignment horizontal="left"/>
      <protection locked="0"/>
    </xf>
    <xf numFmtId="164" fontId="2" fillId="13" borderId="18" xfId="1" applyNumberFormat="1" applyFont="1" applyFill="1" applyBorder="1" applyAlignment="1" applyProtection="1">
      <alignment horizontal="left"/>
      <protection locked="0"/>
    </xf>
    <xf numFmtId="164" fontId="2" fillId="0" borderId="18" xfId="1" applyNumberFormat="1" applyFont="1" applyBorder="1" applyAlignment="1" applyProtection="1">
      <alignment horizontal="left"/>
      <protection locked="0"/>
    </xf>
    <xf numFmtId="0" fontId="3" fillId="10" borderId="7" xfId="0" applyFont="1" applyFill="1" applyBorder="1" applyAlignment="1" applyProtection="1">
      <alignment horizontal="left"/>
    </xf>
    <xf numFmtId="0" fontId="3" fillId="10" borderId="8" xfId="0" applyFont="1" applyFill="1" applyBorder="1" applyAlignment="1" applyProtection="1">
      <alignment horizontal="left"/>
    </xf>
    <xf numFmtId="0" fontId="3" fillId="10" borderId="12" xfId="0" applyFont="1" applyFill="1" applyBorder="1" applyAlignment="1" applyProtection="1">
      <alignment horizontal="left"/>
    </xf>
    <xf numFmtId="0" fontId="3" fillId="10" borderId="48" xfId="0" applyFont="1" applyFill="1" applyBorder="1" applyAlignment="1" applyProtection="1">
      <alignment horizontal="left"/>
    </xf>
    <xf numFmtId="0" fontId="3" fillId="10" borderId="46" xfId="0" applyFont="1" applyFill="1" applyBorder="1" applyAlignment="1" applyProtection="1">
      <alignment horizontal="left"/>
    </xf>
    <xf numFmtId="0" fontId="12" fillId="0" borderId="0" xfId="0" applyFont="1" applyBorder="1" applyAlignment="1">
      <alignment horizontal="center"/>
    </xf>
    <xf numFmtId="0" fontId="2" fillId="3" borderId="86" xfId="0" applyFont="1" applyFill="1" applyBorder="1" applyAlignment="1">
      <alignment horizontal="center" wrapText="1"/>
    </xf>
    <xf numFmtId="0" fontId="3" fillId="12" borderId="13" xfId="0" applyFont="1" applyFill="1" applyBorder="1" applyAlignment="1" applyProtection="1">
      <alignment horizontal="center"/>
      <protection locked="0"/>
    </xf>
    <xf numFmtId="0" fontId="3" fillId="3" borderId="43" xfId="0" applyFont="1" applyFill="1" applyBorder="1" applyAlignment="1">
      <alignment horizontal="center" wrapText="1"/>
    </xf>
    <xf numFmtId="0" fontId="14" fillId="3" borderId="52" xfId="0" applyFont="1" applyFill="1" applyBorder="1" applyAlignment="1">
      <alignment horizontal="center"/>
    </xf>
    <xf numFmtId="0" fontId="14" fillId="13" borderId="57" xfId="0" applyFont="1" applyFill="1" applyBorder="1" applyAlignment="1">
      <alignment horizontal="center"/>
    </xf>
    <xf numFmtId="0" fontId="14" fillId="13" borderId="52" xfId="0" applyFont="1" applyFill="1" applyBorder="1" applyAlignment="1">
      <alignment horizontal="center"/>
    </xf>
    <xf numFmtId="0" fontId="14" fillId="3" borderId="57" xfId="0" applyFont="1" applyFill="1" applyBorder="1" applyAlignment="1">
      <alignment horizontal="center"/>
    </xf>
    <xf numFmtId="0" fontId="14" fillId="5" borderId="54" xfId="0" applyFont="1" applyFill="1" applyBorder="1" applyAlignment="1">
      <alignment horizontal="center"/>
    </xf>
    <xf numFmtId="0" fontId="14" fillId="13" borderId="54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 wrapText="1"/>
    </xf>
    <xf numFmtId="0" fontId="14" fillId="3" borderId="55" xfId="0" applyFont="1" applyFill="1" applyBorder="1" applyAlignment="1">
      <alignment horizontal="center"/>
    </xf>
    <xf numFmtId="0" fontId="14" fillId="13" borderId="55" xfId="0" applyFont="1" applyFill="1" applyBorder="1" applyAlignment="1">
      <alignment horizontal="center"/>
    </xf>
    <xf numFmtId="0" fontId="2" fillId="6" borderId="24" xfId="3" applyNumberFormat="1" applyFill="1" applyBorder="1" applyAlignment="1" applyProtection="1">
      <alignment horizontal="center"/>
      <protection locked="0"/>
    </xf>
    <xf numFmtId="0" fontId="2" fillId="11" borderId="22" xfId="3" applyNumberFormat="1" applyFill="1" applyBorder="1" applyAlignment="1" applyProtection="1">
      <alignment horizontal="center"/>
      <protection locked="0"/>
    </xf>
    <xf numFmtId="0" fontId="3" fillId="6" borderId="15" xfId="3" applyFont="1" applyFill="1" applyBorder="1" applyAlignment="1" applyProtection="1">
      <alignment horizontal="center"/>
    </xf>
    <xf numFmtId="0" fontId="2" fillId="6" borderId="23" xfId="3" applyFill="1" applyBorder="1" applyAlignment="1" applyProtection="1">
      <alignment horizontal="center"/>
      <protection locked="0"/>
    </xf>
    <xf numFmtId="0" fontId="2" fillId="6" borderId="19" xfId="3" applyFill="1" applyBorder="1" applyAlignment="1" applyProtection="1">
      <alignment horizontal="center"/>
      <protection locked="0"/>
    </xf>
    <xf numFmtId="0" fontId="14" fillId="10" borderId="7" xfId="0" applyFont="1" applyFill="1" applyBorder="1" applyAlignment="1" applyProtection="1">
      <alignment horizontal="left"/>
    </xf>
    <xf numFmtId="0" fontId="14" fillId="10" borderId="8" xfId="0" applyFont="1" applyFill="1" applyBorder="1" applyAlignment="1" applyProtection="1">
      <alignment horizontal="left"/>
    </xf>
    <xf numFmtId="0" fontId="14" fillId="10" borderId="12" xfId="0" applyFont="1" applyFill="1" applyBorder="1" applyAlignment="1" applyProtection="1">
      <alignment horizontal="left"/>
    </xf>
    <xf numFmtId="0" fontId="14" fillId="10" borderId="48" xfId="0" applyFont="1" applyFill="1" applyBorder="1" applyAlignment="1" applyProtection="1">
      <alignment horizontal="left"/>
    </xf>
    <xf numFmtId="0" fontId="14" fillId="10" borderId="46" xfId="0" applyFont="1" applyFill="1" applyBorder="1" applyAlignment="1" applyProtection="1">
      <alignment horizontal="left"/>
    </xf>
    <xf numFmtId="0" fontId="23" fillId="9" borderId="0" xfId="0" applyFont="1" applyFill="1" applyAlignment="1" applyProtection="1"/>
    <xf numFmtId="0" fontId="24" fillId="9" borderId="0" xfId="0" applyFont="1" applyFill="1" applyAlignment="1" applyProtection="1">
      <alignment horizontal="left"/>
    </xf>
    <xf numFmtId="0" fontId="1" fillId="0" borderId="0" xfId="4"/>
    <xf numFmtId="0" fontId="26" fillId="0" borderId="0" xfId="4" applyFont="1" applyAlignment="1">
      <alignment horizontal="left"/>
    </xf>
    <xf numFmtId="49" fontId="0" fillId="0" borderId="0" xfId="0" applyNumberFormat="1"/>
    <xf numFmtId="49" fontId="2" fillId="0" borderId="0" xfId="0" applyNumberFormat="1" applyFont="1"/>
    <xf numFmtId="0" fontId="1" fillId="0" borderId="0" xfId="4" applyAlignment="1">
      <alignment vertical="center"/>
    </xf>
    <xf numFmtId="165" fontId="26" fillId="0" borderId="82" xfId="4" applyNumberFormat="1" applyFont="1" applyBorder="1" applyAlignment="1" applyProtection="1">
      <alignment horizontal="left" vertical="center"/>
      <protection locked="0"/>
    </xf>
    <xf numFmtId="0" fontId="26" fillId="0" borderId="82" xfId="4" applyFont="1" applyBorder="1" applyAlignment="1" applyProtection="1">
      <alignment horizontal="left" vertical="center"/>
      <protection locked="0"/>
    </xf>
    <xf numFmtId="0" fontId="26" fillId="0" borderId="81" xfId="4" applyFont="1" applyBorder="1" applyAlignment="1" applyProtection="1">
      <alignment horizontal="left" vertical="center"/>
      <protection locked="0"/>
    </xf>
    <xf numFmtId="165" fontId="26" fillId="0" borderId="22" xfId="4" applyNumberFormat="1" applyFont="1" applyBorder="1" applyAlignment="1" applyProtection="1">
      <alignment horizontal="left" vertical="center"/>
      <protection locked="0"/>
    </xf>
    <xf numFmtId="0" fontId="26" fillId="0" borderId="22" xfId="4" applyFont="1" applyBorder="1" applyAlignment="1" applyProtection="1">
      <alignment horizontal="left" vertical="center"/>
      <protection locked="0"/>
    </xf>
    <xf numFmtId="0" fontId="26" fillId="0" borderId="79" xfId="4" applyFont="1" applyBorder="1" applyAlignment="1" applyProtection="1">
      <alignment horizontal="left" vertical="center"/>
      <protection locked="0"/>
    </xf>
    <xf numFmtId="0" fontId="27" fillId="10" borderId="91" xfId="4" applyFont="1" applyFill="1" applyBorder="1" applyAlignment="1" applyProtection="1">
      <alignment horizontal="left" vertical="center" wrapText="1"/>
      <protection locked="0"/>
    </xf>
    <xf numFmtId="0" fontId="27" fillId="10" borderId="90" xfId="4" applyFont="1" applyFill="1" applyBorder="1" applyAlignment="1" applyProtection="1">
      <alignment horizontal="left" vertical="center" wrapText="1"/>
      <protection locked="0"/>
    </xf>
    <xf numFmtId="0" fontId="27" fillId="10" borderId="89" xfId="4" applyFont="1" applyFill="1" applyBorder="1" applyAlignment="1" applyProtection="1">
      <alignment horizontal="left" vertical="center" wrapText="1"/>
      <protection locked="0"/>
    </xf>
    <xf numFmtId="14" fontId="7" fillId="13" borderId="25" xfId="1" applyNumberFormat="1" applyFill="1" applyBorder="1" applyAlignment="1" applyProtection="1">
      <alignment horizontal="left"/>
      <protection locked="0"/>
    </xf>
    <xf numFmtId="14" fontId="7" fillId="0" borderId="25" xfId="1" applyNumberFormat="1" applyBorder="1" applyAlignment="1" applyProtection="1">
      <alignment horizontal="left"/>
      <protection locked="0"/>
    </xf>
    <xf numFmtId="0" fontId="3" fillId="10" borderId="48" xfId="0" applyFont="1" applyFill="1" applyBorder="1" applyAlignment="1" applyProtection="1">
      <alignment horizontal="left"/>
    </xf>
    <xf numFmtId="14" fontId="2" fillId="0" borderId="33" xfId="1" applyNumberFormat="1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/>
    </xf>
    <xf numFmtId="0" fontId="11" fillId="3" borderId="47" xfId="0" applyFont="1" applyFill="1" applyBorder="1" applyAlignment="1" applyProtection="1">
      <alignment vertical="center"/>
    </xf>
    <xf numFmtId="0" fontId="11" fillId="3" borderId="51" xfId="0" applyFont="1" applyFill="1" applyBorder="1" applyAlignment="1" applyProtection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63" xfId="0" applyFont="1" applyBorder="1" applyAlignment="1">
      <alignment vertical="center" wrapText="1"/>
    </xf>
    <xf numFmtId="0" fontId="14" fillId="10" borderId="48" xfId="0" applyFont="1" applyFill="1" applyBorder="1" applyAlignment="1" applyProtection="1">
      <alignment horizontal="left"/>
    </xf>
    <xf numFmtId="0" fontId="26" fillId="0" borderId="84" xfId="4" applyFont="1" applyBorder="1" applyAlignment="1" applyProtection="1">
      <alignment horizontal="left" vertical="center"/>
      <protection locked="0"/>
    </xf>
    <xf numFmtId="0" fontId="26" fillId="0" borderId="25" xfId="4" applyFont="1" applyBorder="1" applyAlignment="1" applyProtection="1">
      <alignment horizontal="left" vertical="center"/>
      <protection locked="0"/>
    </xf>
    <xf numFmtId="0" fontId="27" fillId="10" borderId="92" xfId="4" applyFont="1" applyFill="1" applyBorder="1" applyAlignment="1" applyProtection="1">
      <alignment horizontal="left" vertical="center" wrapText="1"/>
      <protection locked="0"/>
    </xf>
    <xf numFmtId="0" fontId="0" fillId="0" borderId="63" xfId="0" applyBorder="1" applyProtection="1"/>
    <xf numFmtId="0" fontId="0" fillId="0" borderId="63" xfId="0" applyFill="1" applyBorder="1" applyProtection="1"/>
    <xf numFmtId="164" fontId="26" fillId="0" borderId="22" xfId="4" applyNumberFormat="1" applyFont="1" applyBorder="1" applyAlignment="1" applyProtection="1">
      <alignment horizontal="left" vertical="center"/>
      <protection locked="0"/>
    </xf>
    <xf numFmtId="164" fontId="26" fillId="0" borderId="80" xfId="4" applyNumberFormat="1" applyFont="1" applyBorder="1" applyAlignment="1" applyProtection="1">
      <alignment horizontal="left" vertical="center"/>
      <protection locked="0"/>
    </xf>
    <xf numFmtId="164" fontId="26" fillId="0" borderId="82" xfId="4" applyNumberFormat="1" applyFont="1" applyBorder="1" applyAlignment="1" applyProtection="1">
      <alignment horizontal="left" vertical="center"/>
      <protection locked="0"/>
    </xf>
    <xf numFmtId="164" fontId="26" fillId="0" borderId="83" xfId="4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11" fillId="3" borderId="47" xfId="0" applyFont="1" applyFill="1" applyBorder="1" applyAlignment="1" applyProtection="1">
      <alignment vertical="center"/>
    </xf>
    <xf numFmtId="0" fontId="11" fillId="3" borderId="51" xfId="0" applyFont="1" applyFill="1" applyBorder="1" applyAlignment="1" applyProtection="1">
      <alignment vertical="center"/>
    </xf>
    <xf numFmtId="4" fontId="29" fillId="3" borderId="4" xfId="0" applyNumberFormat="1" applyFont="1" applyFill="1" applyBorder="1"/>
    <xf numFmtId="0" fontId="28" fillId="0" borderId="0" xfId="0" applyFont="1" applyAlignment="1" applyProtection="1">
      <alignment horizontal="center"/>
    </xf>
    <xf numFmtId="0" fontId="28" fillId="9" borderId="34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 applyProtection="1">
      <alignment horizontal="center"/>
    </xf>
    <xf numFmtId="0" fontId="30" fillId="3" borderId="93" xfId="0" applyFont="1" applyFill="1" applyBorder="1" applyAlignment="1">
      <alignment horizontal="center"/>
    </xf>
    <xf numFmtId="4" fontId="30" fillId="3" borderId="94" xfId="0" applyNumberFormat="1" applyFont="1" applyFill="1" applyBorder="1" applyAlignment="1">
      <alignment horizontal="center"/>
    </xf>
    <xf numFmtId="4" fontId="30" fillId="13" borderId="23" xfId="0" applyNumberFormat="1" applyFont="1" applyFill="1" applyBorder="1" applyAlignment="1">
      <alignment horizontal="center"/>
    </xf>
    <xf numFmtId="0" fontId="30" fillId="3" borderId="24" xfId="0" applyFont="1" applyFill="1" applyBorder="1" applyAlignment="1">
      <alignment horizontal="center"/>
    </xf>
    <xf numFmtId="4" fontId="30" fillId="3" borderId="23" xfId="0" applyNumberFormat="1" applyFont="1" applyFill="1" applyBorder="1" applyAlignment="1">
      <alignment horizontal="center"/>
    </xf>
    <xf numFmtId="0" fontId="30" fillId="13" borderId="24" xfId="0" applyFont="1" applyFill="1" applyBorder="1" applyAlignment="1">
      <alignment horizontal="center"/>
    </xf>
    <xf numFmtId="0" fontId="28" fillId="2" borderId="26" xfId="0" applyFont="1" applyFill="1" applyBorder="1" applyAlignment="1" applyProtection="1">
      <alignment horizontal="center"/>
    </xf>
    <xf numFmtId="0" fontId="28" fillId="2" borderId="28" xfId="0" applyFont="1" applyFill="1" applyBorder="1" applyAlignment="1" applyProtection="1">
      <alignment horizontal="center"/>
    </xf>
    <xf numFmtId="4" fontId="29" fillId="13" borderId="4" xfId="0" applyNumberFormat="1" applyFont="1" applyFill="1" applyBorder="1"/>
    <xf numFmtId="4" fontId="29" fillId="3" borderId="56" xfId="0" applyNumberFormat="1" applyFont="1" applyFill="1" applyBorder="1"/>
    <xf numFmtId="4" fontId="29" fillId="13" borderId="56" xfId="0" applyNumberFormat="1" applyFont="1" applyFill="1" applyBorder="1"/>
    <xf numFmtId="0" fontId="30" fillId="3" borderId="93" xfId="0" applyFont="1" applyFill="1" applyBorder="1" applyAlignment="1" applyProtection="1">
      <alignment horizontal="center"/>
    </xf>
    <xf numFmtId="4" fontId="30" fillId="3" borderId="94" xfId="0" applyNumberFormat="1" applyFont="1" applyFill="1" applyBorder="1" applyAlignment="1" applyProtection="1">
      <alignment horizontal="center"/>
    </xf>
    <xf numFmtId="0" fontId="30" fillId="13" borderId="24" xfId="0" applyFont="1" applyFill="1" applyBorder="1" applyAlignment="1" applyProtection="1">
      <alignment horizontal="center"/>
    </xf>
    <xf numFmtId="4" fontId="30" fillId="13" borderId="23" xfId="0" applyNumberFormat="1" applyFont="1" applyFill="1" applyBorder="1" applyAlignment="1" applyProtection="1">
      <alignment horizontal="center"/>
    </xf>
    <xf numFmtId="0" fontId="30" fillId="3" borderId="24" xfId="0" applyFont="1" applyFill="1" applyBorder="1" applyAlignment="1" applyProtection="1">
      <alignment horizontal="center"/>
    </xf>
    <xf numFmtId="4" fontId="30" fillId="3" borderId="23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/>
    <xf numFmtId="0" fontId="0" fillId="0" borderId="0" xfId="0" applyAlignment="1"/>
    <xf numFmtId="0" fontId="2" fillId="9" borderId="0" xfId="0" applyFont="1" applyFill="1" applyBorder="1" applyAlignment="1">
      <alignment horizontal="center"/>
    </xf>
    <xf numFmtId="4" fontId="4" fillId="5" borderId="1" xfId="0" applyNumberFormat="1" applyFont="1" applyFill="1" applyBorder="1" applyAlignment="1" applyProtection="1"/>
    <xf numFmtId="4" fontId="4" fillId="5" borderId="3" xfId="0" applyNumberFormat="1" applyFont="1" applyFill="1" applyBorder="1" applyAlignment="1" applyProtection="1"/>
    <xf numFmtId="4" fontId="14" fillId="0" borderId="40" xfId="0" applyNumberFormat="1" applyFont="1" applyBorder="1" applyAlignment="1" applyProtection="1">
      <alignment vertical="center"/>
    </xf>
    <xf numFmtId="4" fontId="14" fillId="0" borderId="41" xfId="0" applyNumberFormat="1" applyFont="1" applyBorder="1" applyAlignment="1" applyProtection="1">
      <alignment vertical="center"/>
    </xf>
    <xf numFmtId="4" fontId="14" fillId="0" borderId="16" xfId="0" applyNumberFormat="1" applyFont="1" applyBorder="1" applyAlignment="1" applyProtection="1">
      <alignment vertical="center"/>
    </xf>
    <xf numFmtId="4" fontId="14" fillId="0" borderId="15" xfId="0" applyNumberFormat="1" applyFont="1" applyBorder="1" applyAlignment="1" applyProtection="1">
      <alignment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5" xfId="0" applyFont="1" applyBorder="1" applyAlignment="1">
      <alignment horizontal="center" textRotation="90"/>
    </xf>
    <xf numFmtId="0" fontId="3" fillId="0" borderId="66" xfId="0" applyFont="1" applyBorder="1" applyAlignment="1">
      <alignment horizontal="center" textRotation="90"/>
    </xf>
    <xf numFmtId="0" fontId="3" fillId="5" borderId="40" xfId="0" applyFont="1" applyFill="1" applyBorder="1" applyAlignment="1" applyProtection="1">
      <alignment horizontal="center" vertical="center"/>
    </xf>
    <xf numFmtId="0" fontId="3" fillId="5" borderId="41" xfId="0" applyFont="1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horizontal="left" vertical="center"/>
    </xf>
    <xf numFmtId="0" fontId="0" fillId="3" borderId="49" xfId="0" applyFill="1" applyBorder="1" applyAlignment="1" applyProtection="1">
      <alignment horizontal="left" vertical="center"/>
    </xf>
    <xf numFmtId="0" fontId="3" fillId="10" borderId="64" xfId="0" applyFont="1" applyFill="1" applyBorder="1" applyAlignment="1" applyProtection="1">
      <alignment horizontal="left" wrapText="1"/>
    </xf>
    <xf numFmtId="0" fontId="3" fillId="0" borderId="13" xfId="0" applyFont="1" applyBorder="1" applyAlignment="1">
      <alignment horizontal="left" wrapText="1"/>
    </xf>
    <xf numFmtId="0" fontId="8" fillId="3" borderId="59" xfId="0" applyFont="1" applyFill="1" applyBorder="1" applyAlignment="1" applyProtection="1">
      <alignment horizontal="center" vertical="center"/>
    </xf>
    <xf numFmtId="0" fontId="8" fillId="3" borderId="42" xfId="0" applyFont="1" applyFill="1" applyBorder="1" applyAlignment="1" applyProtection="1">
      <alignment horizontal="center" vertical="center"/>
    </xf>
    <xf numFmtId="0" fontId="8" fillId="3" borderId="60" xfId="0" applyFont="1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horizontal="center" vertical="center"/>
    </xf>
    <xf numFmtId="0" fontId="0" fillId="3" borderId="49" xfId="0" applyFill="1" applyBorder="1" applyAlignment="1" applyProtection="1">
      <alignment horizontal="center" vertical="center"/>
    </xf>
    <xf numFmtId="0" fontId="2" fillId="9" borderId="0" xfId="0" applyFont="1" applyFill="1" applyBorder="1" applyAlignment="1">
      <alignment horizontal="center" textRotation="90"/>
    </xf>
    <xf numFmtId="0" fontId="0" fillId="9" borderId="0" xfId="0" applyFill="1" applyBorder="1" applyAlignment="1">
      <alignment horizontal="center" textRotation="90"/>
    </xf>
    <xf numFmtId="0" fontId="17" fillId="5" borderId="59" xfId="0" applyFont="1" applyFill="1" applyBorder="1" applyAlignment="1" applyProtection="1">
      <alignment horizontal="center" vertical="center"/>
    </xf>
    <xf numFmtId="0" fontId="17" fillId="5" borderId="60" xfId="0" applyFont="1" applyFill="1" applyBorder="1" applyAlignment="1" applyProtection="1">
      <alignment horizontal="center" vertical="center"/>
    </xf>
    <xf numFmtId="0" fontId="11" fillId="5" borderId="47" xfId="0" applyFont="1" applyFill="1" applyBorder="1" applyAlignment="1" applyProtection="1">
      <alignment vertical="center"/>
    </xf>
    <xf numFmtId="0" fontId="6" fillId="3" borderId="49" xfId="0" applyFont="1" applyFill="1" applyBorder="1" applyAlignment="1" applyProtection="1">
      <alignment vertical="center"/>
    </xf>
    <xf numFmtId="0" fontId="3" fillId="5" borderId="16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4" fontId="15" fillId="0" borderId="0" xfId="0" applyNumberFormat="1" applyFont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/>
    </xf>
    <xf numFmtId="0" fontId="2" fillId="3" borderId="85" xfId="0" applyFont="1" applyFill="1" applyBorder="1" applyAlignment="1">
      <alignment horizontal="center"/>
    </xf>
    <xf numFmtId="0" fontId="6" fillId="5" borderId="47" xfId="0" applyFont="1" applyFill="1" applyBorder="1" applyAlignment="1" applyProtection="1">
      <alignment vertical="center"/>
    </xf>
    <xf numFmtId="0" fontId="2" fillId="5" borderId="87" xfId="0" applyFont="1" applyFill="1" applyBorder="1" applyAlignment="1">
      <alignment horizontal="center" textRotation="90"/>
    </xf>
    <xf numFmtId="0" fontId="2" fillId="0" borderId="88" xfId="0" applyFont="1" applyBorder="1" applyAlignment="1">
      <alignment horizontal="center" textRotation="90"/>
    </xf>
    <xf numFmtId="0" fontId="31" fillId="3" borderId="7" xfId="0" applyFont="1" applyFill="1" applyBorder="1" applyAlignment="1">
      <alignment horizontal="center" textRotation="90"/>
    </xf>
    <xf numFmtId="0" fontId="31" fillId="0" borderId="12" xfId="0" applyFont="1" applyBorder="1" applyAlignment="1">
      <alignment horizontal="center" textRotation="90"/>
    </xf>
    <xf numFmtId="0" fontId="31" fillId="3" borderId="95" xfId="0" applyFont="1" applyFill="1" applyBorder="1" applyAlignment="1">
      <alignment horizontal="center" textRotation="90" wrapText="1"/>
    </xf>
    <xf numFmtId="0" fontId="31" fillId="0" borderId="46" xfId="0" applyFont="1" applyBorder="1" applyAlignment="1">
      <alignment horizontal="center" textRotation="90" wrapText="1"/>
    </xf>
    <xf numFmtId="49" fontId="23" fillId="0" borderId="4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8" fillId="3" borderId="47" xfId="0" applyFont="1" applyFill="1" applyBorder="1" applyAlignment="1" applyProtection="1">
      <alignment horizontal="center"/>
    </xf>
    <xf numFmtId="0" fontId="8" fillId="3" borderId="49" xfId="0" applyFont="1" applyFill="1" applyBorder="1" applyAlignment="1" applyProtection="1">
      <alignment horizontal="center"/>
    </xf>
    <xf numFmtId="0" fontId="11" fillId="3" borderId="47" xfId="0" applyFont="1" applyFill="1" applyBorder="1" applyAlignment="1" applyProtection="1">
      <alignment vertical="center"/>
    </xf>
    <xf numFmtId="0" fontId="23" fillId="0" borderId="10" xfId="0" applyFont="1" applyBorder="1" applyAlignment="1">
      <alignment horizontal="left"/>
    </xf>
    <xf numFmtId="0" fontId="16" fillId="0" borderId="63" xfId="0" applyFont="1" applyBorder="1" applyAlignment="1">
      <alignment vertical="center" wrapText="1"/>
    </xf>
    <xf numFmtId="49" fontId="25" fillId="9" borderId="0" xfId="0" applyNumberFormat="1" applyFont="1" applyFill="1" applyBorder="1" applyAlignment="1" applyProtection="1">
      <alignment vertical="center"/>
    </xf>
    <xf numFmtId="0" fontId="8" fillId="3" borderId="51" xfId="0" applyFont="1" applyFill="1" applyBorder="1" applyAlignment="1" applyProtection="1">
      <alignment horizontal="center"/>
    </xf>
    <xf numFmtId="0" fontId="17" fillId="3" borderId="61" xfId="0" applyFont="1" applyFill="1" applyBorder="1" applyAlignment="1" applyProtection="1">
      <alignment horizontal="center"/>
    </xf>
    <xf numFmtId="0" fontId="17" fillId="3" borderId="78" xfId="0" applyFont="1" applyFill="1" applyBorder="1" applyAlignment="1" applyProtection="1">
      <alignment horizontal="center"/>
    </xf>
    <xf numFmtId="0" fontId="23" fillId="9" borderId="0" xfId="0" applyFont="1" applyFill="1" applyBorder="1" applyAlignment="1" applyProtection="1"/>
    <xf numFmtId="0" fontId="23" fillId="0" borderId="0" xfId="0" applyFont="1" applyFill="1" applyBorder="1" applyAlignment="1" applyProtection="1"/>
    <xf numFmtId="0" fontId="8" fillId="9" borderId="0" xfId="0" applyFont="1" applyFill="1" applyBorder="1" applyAlignment="1" applyProtection="1">
      <alignment horizontal="left" vertical="top"/>
    </xf>
    <xf numFmtId="0" fontId="20" fillId="9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/>
    </xf>
    <xf numFmtId="0" fontId="8" fillId="5" borderId="47" xfId="0" applyFont="1" applyFill="1" applyBorder="1" applyAlignment="1" applyProtection="1">
      <alignment horizontal="left" vertical="center"/>
    </xf>
    <xf numFmtId="0" fontId="8" fillId="5" borderId="51" xfId="0" applyFont="1" applyFill="1" applyBorder="1" applyAlignment="1" applyProtection="1">
      <alignment horizontal="left" vertical="center"/>
    </xf>
    <xf numFmtId="0" fontId="8" fillId="5" borderId="4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14" fontId="5" fillId="9" borderId="0" xfId="0" applyNumberFormat="1" applyFont="1" applyFill="1" applyBorder="1" applyAlignment="1" applyProtection="1">
      <alignment horizontal="left" vertical="top"/>
    </xf>
    <xf numFmtId="0" fontId="3" fillId="9" borderId="0" xfId="0" applyFont="1" applyFill="1" applyBorder="1" applyAlignment="1" applyProtection="1">
      <alignment horizontal="left" vertical="top"/>
    </xf>
    <xf numFmtId="0" fontId="5" fillId="9" borderId="0" xfId="0" applyFont="1" applyFill="1" applyBorder="1" applyAlignment="1" applyProtection="1">
      <alignment horizontal="left" vertical="top"/>
    </xf>
    <xf numFmtId="0" fontId="6" fillId="3" borderId="51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vertical="center"/>
    </xf>
    <xf numFmtId="0" fontId="14" fillId="5" borderId="47" xfId="0" applyFont="1" applyFill="1" applyBorder="1" applyAlignment="1" applyProtection="1">
      <alignment horizontal="center" vertical="center"/>
    </xf>
    <xf numFmtId="0" fontId="14" fillId="5" borderId="51" xfId="0" applyFont="1" applyFill="1" applyBorder="1" applyAlignment="1" applyProtection="1">
      <alignment horizontal="center" vertical="center"/>
    </xf>
    <xf numFmtId="0" fontId="14" fillId="5" borderId="49" xfId="0" applyFont="1" applyFill="1" applyBorder="1" applyAlignment="1" applyProtection="1">
      <alignment horizontal="center" vertical="center"/>
    </xf>
    <xf numFmtId="0" fontId="5" fillId="5" borderId="47" xfId="0" applyFont="1" applyFill="1" applyBorder="1" applyAlignment="1" applyProtection="1">
      <alignment vertical="center"/>
    </xf>
    <xf numFmtId="0" fontId="5" fillId="5" borderId="49" xfId="0" applyFont="1" applyFill="1" applyBorder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3" fillId="10" borderId="8" xfId="0" applyFont="1" applyFill="1" applyBorder="1" applyAlignment="1" applyProtection="1">
      <alignment horizontal="left"/>
    </xf>
    <xf numFmtId="0" fontId="3" fillId="0" borderId="34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5" fillId="0" borderId="34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wrapText="1"/>
    </xf>
    <xf numFmtId="49" fontId="8" fillId="8" borderId="71" xfId="0" applyNumberFormat="1" applyFont="1" applyFill="1" applyBorder="1" applyAlignment="1" applyProtection="1">
      <alignment vertical="center"/>
      <protection locked="0"/>
    </xf>
    <xf numFmtId="49" fontId="8" fillId="8" borderId="10" xfId="0" applyNumberFormat="1" applyFont="1" applyFill="1" applyBorder="1" applyAlignment="1" applyProtection="1">
      <alignment vertical="center"/>
      <protection locked="0"/>
    </xf>
    <xf numFmtId="49" fontId="8" fillId="8" borderId="72" xfId="0" applyNumberFormat="1" applyFont="1" applyFill="1" applyBorder="1" applyAlignment="1" applyProtection="1">
      <alignment vertical="center"/>
      <protection locked="0"/>
    </xf>
    <xf numFmtId="0" fontId="5" fillId="3" borderId="61" xfId="0" applyFont="1" applyFill="1" applyBorder="1" applyAlignment="1" applyProtection="1">
      <alignment vertical="center"/>
    </xf>
    <xf numFmtId="0" fontId="8" fillId="3" borderId="61" xfId="0" applyFont="1" applyFill="1" applyBorder="1" applyAlignment="1" applyProtection="1">
      <alignment horizontal="center"/>
    </xf>
    <xf numFmtId="0" fontId="8" fillId="3" borderId="77" xfId="0" applyFont="1" applyFill="1" applyBorder="1" applyAlignment="1" applyProtection="1">
      <alignment horizontal="center"/>
    </xf>
    <xf numFmtId="4" fontId="18" fillId="3" borderId="61" xfId="0" applyNumberFormat="1" applyFont="1" applyFill="1" applyBorder="1" applyAlignment="1" applyProtection="1">
      <alignment horizontal="right"/>
    </xf>
    <xf numFmtId="4" fontId="18" fillId="3" borderId="78" xfId="0" applyNumberFormat="1" applyFont="1" applyFill="1" applyBorder="1" applyAlignment="1" applyProtection="1">
      <alignment horizontal="right"/>
    </xf>
    <xf numFmtId="4" fontId="18" fillId="3" borderId="77" xfId="0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center"/>
    </xf>
    <xf numFmtId="0" fontId="2" fillId="3" borderId="68" xfId="0" applyFont="1" applyFill="1" applyBorder="1" applyAlignment="1">
      <alignment horizontal="center"/>
    </xf>
    <xf numFmtId="0" fontId="2" fillId="3" borderId="69" xfId="0" applyFont="1" applyFill="1" applyBorder="1" applyAlignment="1">
      <alignment horizontal="center"/>
    </xf>
    <xf numFmtId="0" fontId="6" fillId="5" borderId="47" xfId="0" applyFont="1" applyFill="1" applyBorder="1" applyAlignment="1" applyProtection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0" fillId="0" borderId="51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17" fillId="3" borderId="47" xfId="0" applyFont="1" applyFill="1" applyBorder="1" applyAlignment="1" applyProtection="1">
      <alignment horizontal="center"/>
    </xf>
    <xf numFmtId="0" fontId="19" fillId="0" borderId="51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28" fillId="3" borderId="47" xfId="0" applyFont="1" applyFill="1" applyBorder="1" applyAlignment="1" applyProtection="1">
      <alignment horizontal="center" vertical="center"/>
    </xf>
    <xf numFmtId="0" fontId="0" fillId="0" borderId="51" xfId="0" applyBorder="1" applyAlignment="1">
      <alignment vertical="center"/>
    </xf>
    <xf numFmtId="0" fontId="0" fillId="0" borderId="49" xfId="0" applyBorder="1" applyAlignment="1">
      <alignment vertical="center"/>
    </xf>
    <xf numFmtId="0" fontId="6" fillId="3" borderId="47" xfId="0" applyFont="1" applyFill="1" applyBorder="1" applyAlignment="1" applyProtection="1">
      <alignment horizontal="left" vertical="center"/>
    </xf>
    <xf numFmtId="0" fontId="14" fillId="10" borderId="64" xfId="0" applyFont="1" applyFill="1" applyBorder="1" applyAlignment="1" applyProtection="1">
      <alignment horizontal="left" wrapText="1"/>
    </xf>
    <xf numFmtId="0" fontId="14" fillId="0" borderId="13" xfId="0" applyFont="1" applyBorder="1" applyAlignment="1">
      <alignment horizontal="left" wrapText="1"/>
    </xf>
    <xf numFmtId="0" fontId="8" fillId="8" borderId="22" xfId="0" applyFont="1" applyFill="1" applyBorder="1" applyAlignment="1" applyProtection="1">
      <alignment horizontal="left" vertical="center"/>
      <protection hidden="1"/>
    </xf>
    <xf numFmtId="0" fontId="8" fillId="8" borderId="71" xfId="0" applyNumberFormat="1" applyFont="1" applyFill="1" applyBorder="1" applyAlignment="1" applyProtection="1">
      <alignment vertical="center"/>
      <protection hidden="1"/>
    </xf>
    <xf numFmtId="0" fontId="8" fillId="8" borderId="10" xfId="0" applyNumberFormat="1" applyFont="1" applyFill="1" applyBorder="1" applyAlignment="1" applyProtection="1">
      <alignment vertical="center"/>
      <protection hidden="1"/>
    </xf>
    <xf numFmtId="0" fontId="8" fillId="8" borderId="72" xfId="0" applyNumberFormat="1" applyFont="1" applyFill="1" applyBorder="1" applyAlignment="1" applyProtection="1">
      <alignment vertical="center"/>
      <protection hidden="1"/>
    </xf>
    <xf numFmtId="0" fontId="8" fillId="8" borderId="73" xfId="0" applyNumberFormat="1" applyFont="1" applyFill="1" applyBorder="1" applyAlignment="1" applyProtection="1">
      <alignment vertical="center"/>
      <protection hidden="1"/>
    </xf>
    <xf numFmtId="0" fontId="8" fillId="8" borderId="0" xfId="0" applyNumberFormat="1" applyFont="1" applyFill="1" applyBorder="1" applyAlignment="1" applyProtection="1">
      <alignment vertical="center"/>
      <protection hidden="1"/>
    </xf>
    <xf numFmtId="0" fontId="8" fillId="8" borderId="74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Border="1" applyAlignment="1">
      <alignment vertical="center" wrapText="1"/>
    </xf>
    <xf numFmtId="0" fontId="8" fillId="8" borderId="73" xfId="0" applyNumberFormat="1" applyFont="1" applyFill="1" applyBorder="1" applyAlignment="1" applyProtection="1">
      <alignment horizontal="left" vertical="center"/>
      <protection hidden="1"/>
    </xf>
    <xf numFmtId="0" fontId="8" fillId="8" borderId="0" xfId="0" applyNumberFormat="1" applyFont="1" applyFill="1" applyBorder="1" applyAlignment="1" applyProtection="1">
      <alignment horizontal="left" vertical="center"/>
      <protection hidden="1"/>
    </xf>
    <xf numFmtId="0" fontId="8" fillId="8" borderId="74" xfId="0" applyNumberFormat="1" applyFont="1" applyFill="1" applyBorder="1" applyAlignment="1" applyProtection="1">
      <alignment horizontal="left" vertical="center"/>
      <protection hidden="1"/>
    </xf>
    <xf numFmtId="0" fontId="8" fillId="8" borderId="75" xfId="0" applyNumberFormat="1" applyFont="1" applyFill="1" applyBorder="1" applyAlignment="1" applyProtection="1">
      <alignment horizontal="left" vertical="center"/>
      <protection hidden="1"/>
    </xf>
    <xf numFmtId="0" fontId="0" fillId="0" borderId="2" xfId="0" applyNumberFormat="1" applyBorder="1" applyAlignment="1" applyProtection="1">
      <alignment horizontal="left" vertical="center"/>
      <protection hidden="1"/>
    </xf>
    <xf numFmtId="0" fontId="0" fillId="0" borderId="76" xfId="0" applyNumberFormat="1" applyBorder="1" applyAlignment="1" applyProtection="1">
      <alignment horizontal="left" vertical="center"/>
      <protection hidden="1"/>
    </xf>
    <xf numFmtId="0" fontId="8" fillId="8" borderId="25" xfId="0" applyNumberFormat="1" applyFont="1" applyFill="1" applyBorder="1" applyAlignment="1" applyProtection="1">
      <alignment horizontal="left" vertical="center"/>
      <protection hidden="1"/>
    </xf>
    <xf numFmtId="0" fontId="0" fillId="0" borderId="4" xfId="0" applyNumberFormat="1" applyBorder="1" applyAlignment="1" applyProtection="1">
      <alignment horizontal="left" vertical="center"/>
      <protection hidden="1"/>
    </xf>
    <xf numFmtId="0" fontId="0" fillId="0" borderId="21" xfId="0" applyNumberFormat="1" applyBorder="1" applyAlignment="1" applyProtection="1">
      <alignment horizontal="left" vertical="center"/>
      <protection hidden="1"/>
    </xf>
    <xf numFmtId="0" fontId="14" fillId="10" borderId="8" xfId="0" applyFont="1" applyFill="1" applyBorder="1" applyAlignment="1" applyProtection="1">
      <alignment horizontal="left"/>
    </xf>
    <xf numFmtId="0" fontId="14" fillId="0" borderId="34" xfId="0" applyFont="1" applyBorder="1" applyAlignment="1">
      <alignment horizontal="left"/>
    </xf>
    <xf numFmtId="0" fontId="14" fillId="0" borderId="41" xfId="0" applyFont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8" fillId="8" borderId="2" xfId="0" applyNumberFormat="1" applyFont="1" applyFill="1" applyBorder="1" applyAlignment="1" applyProtection="1">
      <alignment horizontal="left" vertical="center"/>
      <protection hidden="1"/>
    </xf>
    <xf numFmtId="0" fontId="8" fillId="8" borderId="76" xfId="0" applyNumberFormat="1" applyFont="1" applyFill="1" applyBorder="1" applyAlignment="1" applyProtection="1">
      <alignment horizontal="left" vertical="center"/>
      <protection hidden="1"/>
    </xf>
    <xf numFmtId="0" fontId="8" fillId="8" borderId="25" xfId="0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left" vertical="center"/>
      <protection hidden="1"/>
    </xf>
    <xf numFmtId="0" fontId="8" fillId="8" borderId="25" xfId="0" applyFont="1" applyFill="1" applyBorder="1" applyAlignment="1" applyProtection="1">
      <alignment horizontal="left" vertical="center"/>
      <protection locked="0"/>
    </xf>
    <xf numFmtId="0" fontId="8" fillId="8" borderId="4" xfId="0" applyFont="1" applyFill="1" applyBorder="1" applyAlignment="1" applyProtection="1">
      <alignment horizontal="left" vertical="center"/>
      <protection locked="0"/>
    </xf>
    <xf numFmtId="0" fontId="8" fillId="8" borderId="21" xfId="0" applyFont="1" applyFill="1" applyBorder="1" applyAlignment="1" applyProtection="1">
      <alignment horizontal="left" vertical="center"/>
      <protection locked="0"/>
    </xf>
    <xf numFmtId="49" fontId="8" fillId="8" borderId="73" xfId="0" applyNumberFormat="1" applyFont="1" applyFill="1" applyBorder="1" applyAlignment="1" applyProtection="1">
      <alignment vertical="center"/>
      <protection locked="0"/>
    </xf>
    <xf numFmtId="49" fontId="8" fillId="8" borderId="0" xfId="0" applyNumberFormat="1" applyFont="1" applyFill="1" applyBorder="1" applyAlignment="1" applyProtection="1">
      <alignment vertical="center"/>
      <protection locked="0"/>
    </xf>
    <xf numFmtId="49" fontId="8" fillId="8" borderId="74" xfId="0" applyNumberFormat="1" applyFont="1" applyFill="1" applyBorder="1" applyAlignment="1" applyProtection="1">
      <alignment vertical="center"/>
      <protection locked="0"/>
    </xf>
    <xf numFmtId="49" fontId="8" fillId="8" borderId="73" xfId="0" applyNumberFormat="1" applyFont="1" applyFill="1" applyBorder="1" applyAlignment="1" applyProtection="1">
      <alignment horizontal="left" vertical="center"/>
      <protection locked="0"/>
    </xf>
    <xf numFmtId="49" fontId="8" fillId="8" borderId="0" xfId="0" applyNumberFormat="1" applyFont="1" applyFill="1" applyBorder="1" applyAlignment="1" applyProtection="1">
      <alignment horizontal="left" vertical="center"/>
      <protection locked="0"/>
    </xf>
    <xf numFmtId="49" fontId="8" fillId="8" borderId="74" xfId="0" applyNumberFormat="1" applyFont="1" applyFill="1" applyBorder="1" applyAlignment="1" applyProtection="1">
      <alignment horizontal="left" vertical="center"/>
      <protection locked="0"/>
    </xf>
    <xf numFmtId="49" fontId="8" fillId="8" borderId="75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8" fillId="8" borderId="25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NumberFormat="1" applyBorder="1" applyAlignment="1" applyProtection="1">
      <alignment horizontal="left" vertical="center"/>
      <protection locked="0"/>
    </xf>
    <xf numFmtId="0" fontId="0" fillId="0" borderId="21" xfId="0" applyNumberFormat="1" applyBorder="1" applyAlignment="1" applyProtection="1">
      <alignment horizontal="left" vertical="center"/>
      <protection locked="0"/>
    </xf>
    <xf numFmtId="0" fontId="8" fillId="8" borderId="22" xfId="0" applyFont="1" applyFill="1" applyBorder="1" applyAlignment="1" applyProtection="1">
      <alignment horizontal="left" vertical="center"/>
      <protection locked="0"/>
    </xf>
    <xf numFmtId="14" fontId="8" fillId="8" borderId="22" xfId="1" applyNumberFormat="1" applyFont="1" applyFill="1" applyBorder="1" applyAlignment="1" applyProtection="1">
      <alignment horizontal="left" vertical="center"/>
      <protection locked="0"/>
    </xf>
    <xf numFmtId="49" fontId="8" fillId="8" borderId="22" xfId="1" applyNumberFormat="1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725FF5F5-784B-4237-9750-178C6F131A1F}"/>
  </cellStyles>
  <dxfs count="0"/>
  <tableStyles count="0" defaultTableStyle="TableStyleMedium9" defaultPivotStyle="PivotStyleLight16"/>
  <colors>
    <mruColors>
      <color rgb="FFFCCA8E"/>
      <color rgb="FF99FF99"/>
      <color rgb="FFFFFFCC"/>
      <color rgb="FFFFFF99"/>
      <color rgb="FFFAAD50"/>
      <color rgb="FF66FF99"/>
      <color rgb="FFE4DFE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97790</xdr:colOff>
      <xdr:row>13</xdr:row>
      <xdr:rowOff>250190</xdr:rowOff>
    </xdr:to>
    <xdr:sp macro="" textlink="">
      <xdr:nvSpPr>
        <xdr:cNvPr id="15060" name="Text Box 8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12319000" y="3746500"/>
          <a:ext cx="107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97790</xdr:colOff>
      <xdr:row>13</xdr:row>
      <xdr:rowOff>250190</xdr:rowOff>
    </xdr:to>
    <xdr:sp macro="" textlink="">
      <xdr:nvSpPr>
        <xdr:cNvPr id="15061" name="Text Box 9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22021800" y="3746500"/>
          <a:ext cx="107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1223</xdr:colOff>
      <xdr:row>12</xdr:row>
      <xdr:rowOff>204108</xdr:rowOff>
    </xdr:from>
    <xdr:to>
      <xdr:col>57</xdr:col>
      <xdr:colOff>16032</xdr:colOff>
      <xdr:row>19</xdr:row>
      <xdr:rowOff>339726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DB55E39-8C72-46D5-81C9-1A2C40C86B1F}"/>
            </a:ext>
          </a:extLst>
        </xdr:cNvPr>
        <xdr:cNvSpPr txBox="1"/>
      </xdr:nvSpPr>
      <xdr:spPr>
        <a:xfrm>
          <a:off x="12057152" y="3905251"/>
          <a:ext cx="6478201" cy="24216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13</xdr:col>
      <xdr:colOff>176894</xdr:colOff>
      <xdr:row>0</xdr:row>
      <xdr:rowOff>21432</xdr:rowOff>
    </xdr:from>
    <xdr:to>
      <xdr:col>17</xdr:col>
      <xdr:colOff>611910</xdr:colOff>
      <xdr:row>5</xdr:row>
      <xdr:rowOff>163286</xdr:rowOff>
    </xdr:to>
    <xdr:sp macro="" textlink="">
      <xdr:nvSpPr>
        <xdr:cNvPr id="7" name="Rectangle à coins arrondis 6">
          <a:extLst>
            <a:ext uri="{FF2B5EF4-FFF2-40B4-BE49-F238E27FC236}">
              <a16:creationId xmlns:a16="http://schemas.microsoft.com/office/drawing/2014/main" id="{7FDA01E2-5B29-4948-8844-36FB4DA2D93F}"/>
            </a:ext>
          </a:extLst>
        </xdr:cNvPr>
        <xdr:cNvSpPr/>
      </xdr:nvSpPr>
      <xdr:spPr>
        <a:xfrm>
          <a:off x="8096251" y="21432"/>
          <a:ext cx="2190338" cy="1706675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63</xdr:col>
      <xdr:colOff>1986915</xdr:colOff>
      <xdr:row>12</xdr:row>
      <xdr:rowOff>209550</xdr:rowOff>
    </xdr:from>
    <xdr:to>
      <xdr:col>89</xdr:col>
      <xdr:colOff>16714</xdr:colOff>
      <xdr:row>19</xdr:row>
      <xdr:rowOff>345168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91D11A0A-55FF-442C-8CD4-FDC9F080DE28}"/>
            </a:ext>
          </a:extLst>
        </xdr:cNvPr>
        <xdr:cNvSpPr txBox="1"/>
      </xdr:nvSpPr>
      <xdr:spPr>
        <a:xfrm>
          <a:off x="28094940" y="3905250"/>
          <a:ext cx="644989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86745</xdr:colOff>
      <xdr:row>53</xdr:row>
      <xdr:rowOff>162605</xdr:rowOff>
    </xdr:from>
    <xdr:to>
      <xdr:col>3</xdr:col>
      <xdr:colOff>81576</xdr:colOff>
      <xdr:row>54</xdr:row>
      <xdr:rowOff>121510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ADCD2702-C1B0-4F2E-822E-487A92C829E3}"/>
            </a:ext>
          </a:extLst>
        </xdr:cNvPr>
        <xdr:cNvSpPr txBox="1"/>
      </xdr:nvSpPr>
      <xdr:spPr>
        <a:xfrm>
          <a:off x="86745" y="14843011"/>
          <a:ext cx="3292862" cy="208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93980</xdr:colOff>
      <xdr:row>13</xdr:row>
      <xdr:rowOff>246380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290E1CA3-925B-43FD-ACAE-8A111AE257AB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93980</xdr:colOff>
      <xdr:row>13</xdr:row>
      <xdr:rowOff>246380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C493069B-ECD4-4202-B3E3-267181B68D8E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59532</xdr:colOff>
      <xdr:row>53</xdr:row>
      <xdr:rowOff>142875</xdr:rowOff>
    </xdr:from>
    <xdr:to>
      <xdr:col>2</xdr:col>
      <xdr:colOff>607220</xdr:colOff>
      <xdr:row>54</xdr:row>
      <xdr:rowOff>133803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FD32409-64B7-4047-BD14-046F239EEA14}"/>
            </a:ext>
          </a:extLst>
        </xdr:cNvPr>
        <xdr:cNvSpPr txBox="1"/>
      </xdr:nvSpPr>
      <xdr:spPr>
        <a:xfrm>
          <a:off x="59532" y="14763750"/>
          <a:ext cx="2833688" cy="2409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  <xdr:twoCellAnchor>
    <xdr:from>
      <xdr:col>13</xdr:col>
      <xdr:colOff>136071</xdr:colOff>
      <xdr:row>0</xdr:row>
      <xdr:rowOff>40821</xdr:rowOff>
    </xdr:from>
    <xdr:to>
      <xdr:col>17</xdr:col>
      <xdr:colOff>564737</xdr:colOff>
      <xdr:row>5</xdr:row>
      <xdr:rowOff>230753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B1DC1833-CC08-482D-95CB-7C79E537DDA3}"/>
            </a:ext>
          </a:extLst>
        </xdr:cNvPr>
        <xdr:cNvSpPr/>
      </xdr:nvSpPr>
      <xdr:spPr>
        <a:xfrm>
          <a:off x="8055428" y="40821"/>
          <a:ext cx="2183988" cy="1700325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32</xdr:col>
      <xdr:colOff>11906</xdr:colOff>
      <xdr:row>12</xdr:row>
      <xdr:rowOff>178594</xdr:rowOff>
    </xdr:from>
    <xdr:to>
      <xdr:col>56</xdr:col>
      <xdr:colOff>171495</xdr:colOff>
      <xdr:row>19</xdr:row>
      <xdr:rowOff>330881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3596F17C-E6C0-43A3-88A9-37D56225EE1B}"/>
            </a:ext>
          </a:extLst>
        </xdr:cNvPr>
        <xdr:cNvSpPr txBox="1"/>
      </xdr:nvSpPr>
      <xdr:spPr>
        <a:xfrm>
          <a:off x="18157031" y="3845719"/>
          <a:ext cx="644608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63</xdr:col>
      <xdr:colOff>1976437</xdr:colOff>
      <xdr:row>12</xdr:row>
      <xdr:rowOff>190500</xdr:rowOff>
    </xdr:from>
    <xdr:to>
      <xdr:col>88</xdr:col>
      <xdr:colOff>151493</xdr:colOff>
      <xdr:row>19</xdr:row>
      <xdr:rowOff>342787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FFB3BA57-54EA-4FE1-92EC-EA0E0EE554FC}"/>
            </a:ext>
          </a:extLst>
        </xdr:cNvPr>
        <xdr:cNvSpPr txBox="1"/>
      </xdr:nvSpPr>
      <xdr:spPr>
        <a:xfrm>
          <a:off x="28241625" y="3857625"/>
          <a:ext cx="644989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97155</xdr:colOff>
      <xdr:row>13</xdr:row>
      <xdr:rowOff>249555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62D30057-414A-47B5-B551-5594B4DAC1A9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97155</xdr:colOff>
      <xdr:row>13</xdr:row>
      <xdr:rowOff>249555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9D905E2F-ABC0-4D57-8AE5-4DE3B73FB7E6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149679</xdr:colOff>
      <xdr:row>0</xdr:row>
      <xdr:rowOff>40822</xdr:rowOff>
    </xdr:from>
    <xdr:to>
      <xdr:col>17</xdr:col>
      <xdr:colOff>581520</xdr:colOff>
      <xdr:row>5</xdr:row>
      <xdr:rowOff>233929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291666D9-F853-4EEF-A411-CA80038AB215}"/>
            </a:ext>
          </a:extLst>
        </xdr:cNvPr>
        <xdr:cNvSpPr/>
      </xdr:nvSpPr>
      <xdr:spPr>
        <a:xfrm>
          <a:off x="8069036" y="40822"/>
          <a:ext cx="2187163" cy="1703500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32</xdr:col>
      <xdr:colOff>11907</xdr:colOff>
      <xdr:row>12</xdr:row>
      <xdr:rowOff>214313</xdr:rowOff>
    </xdr:from>
    <xdr:to>
      <xdr:col>56</xdr:col>
      <xdr:colOff>175306</xdr:colOff>
      <xdr:row>20</xdr:row>
      <xdr:rowOff>3697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55FA3793-EE9A-4534-A6F8-649D1ABCE8B7}"/>
            </a:ext>
          </a:extLst>
        </xdr:cNvPr>
        <xdr:cNvSpPr txBox="1"/>
      </xdr:nvSpPr>
      <xdr:spPr>
        <a:xfrm>
          <a:off x="18168938" y="3881438"/>
          <a:ext cx="6449899" cy="2396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64</xdr:col>
      <xdr:colOff>23812</xdr:colOff>
      <xdr:row>12</xdr:row>
      <xdr:rowOff>202406</xdr:rowOff>
    </xdr:from>
    <xdr:to>
      <xdr:col>88</xdr:col>
      <xdr:colOff>187211</xdr:colOff>
      <xdr:row>19</xdr:row>
      <xdr:rowOff>354693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1F168A7A-65CC-4DE8-BE2C-1D18C221A3BE}"/>
            </a:ext>
          </a:extLst>
        </xdr:cNvPr>
        <xdr:cNvSpPr txBox="1"/>
      </xdr:nvSpPr>
      <xdr:spPr>
        <a:xfrm>
          <a:off x="28289250" y="3869531"/>
          <a:ext cx="644989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83343</xdr:colOff>
      <xdr:row>53</xdr:row>
      <xdr:rowOff>130969</xdr:rowOff>
    </xdr:from>
    <xdr:to>
      <xdr:col>3</xdr:col>
      <xdr:colOff>81984</xdr:colOff>
      <xdr:row>54</xdr:row>
      <xdr:rowOff>93685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44422DEA-E4AC-4280-893C-00E9C7285910}"/>
            </a:ext>
          </a:extLst>
        </xdr:cNvPr>
        <xdr:cNvSpPr txBox="1"/>
      </xdr:nvSpPr>
      <xdr:spPr>
        <a:xfrm>
          <a:off x="83343" y="14751844"/>
          <a:ext cx="3296672" cy="2127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97155</xdr:colOff>
      <xdr:row>13</xdr:row>
      <xdr:rowOff>249555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A0764A10-0213-43EA-91D5-DCCF6FD16404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97155</xdr:colOff>
      <xdr:row>13</xdr:row>
      <xdr:rowOff>249555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9000EF4A-9148-49AC-96BE-3CD593C8766A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149678</xdr:colOff>
      <xdr:row>0</xdr:row>
      <xdr:rowOff>40821</xdr:rowOff>
    </xdr:from>
    <xdr:to>
      <xdr:col>17</xdr:col>
      <xdr:colOff>581519</xdr:colOff>
      <xdr:row>5</xdr:row>
      <xdr:rowOff>233928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6D44CD3D-D7AC-4FB2-8D22-1726910A238A}"/>
            </a:ext>
          </a:extLst>
        </xdr:cNvPr>
        <xdr:cNvSpPr/>
      </xdr:nvSpPr>
      <xdr:spPr>
        <a:xfrm>
          <a:off x="8069035" y="40821"/>
          <a:ext cx="2187163" cy="1703500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32</xdr:col>
      <xdr:colOff>0</xdr:colOff>
      <xdr:row>12</xdr:row>
      <xdr:rowOff>178594</xdr:rowOff>
    </xdr:from>
    <xdr:to>
      <xdr:col>56</xdr:col>
      <xdr:colOff>163399</xdr:colOff>
      <xdr:row>19</xdr:row>
      <xdr:rowOff>325166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BBA1FC69-A5EA-4C09-AE46-C217BBEAEFE1}"/>
            </a:ext>
          </a:extLst>
        </xdr:cNvPr>
        <xdr:cNvSpPr txBox="1"/>
      </xdr:nvSpPr>
      <xdr:spPr>
        <a:xfrm>
          <a:off x="18180844" y="3845719"/>
          <a:ext cx="6449899" cy="2396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64</xdr:col>
      <xdr:colOff>11907</xdr:colOff>
      <xdr:row>12</xdr:row>
      <xdr:rowOff>202407</xdr:rowOff>
    </xdr:from>
    <xdr:to>
      <xdr:col>88</xdr:col>
      <xdr:colOff>175306</xdr:colOff>
      <xdr:row>19</xdr:row>
      <xdr:rowOff>348979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2B6FA41-0A57-45FC-9782-C9E0A2074F1E}"/>
            </a:ext>
          </a:extLst>
        </xdr:cNvPr>
        <xdr:cNvSpPr txBox="1"/>
      </xdr:nvSpPr>
      <xdr:spPr>
        <a:xfrm>
          <a:off x="28301157" y="3869532"/>
          <a:ext cx="6449899" cy="2396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0</xdr:colOff>
      <xdr:row>53</xdr:row>
      <xdr:rowOff>168592</xdr:rowOff>
    </xdr:from>
    <xdr:to>
      <xdr:col>3</xdr:col>
      <xdr:colOff>4356</xdr:colOff>
      <xdr:row>54</xdr:row>
      <xdr:rowOff>129403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883D362B-8557-4BE8-ABD8-B768F6A2E0BD}"/>
            </a:ext>
          </a:extLst>
        </xdr:cNvPr>
        <xdr:cNvSpPr txBox="1"/>
      </xdr:nvSpPr>
      <xdr:spPr>
        <a:xfrm>
          <a:off x="0" y="14789467"/>
          <a:ext cx="3302387" cy="210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93345</xdr:colOff>
      <xdr:row>13</xdr:row>
      <xdr:rowOff>245745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18FF77F0-DC1E-4DA0-8FEB-26207C7A80E1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93345</xdr:colOff>
      <xdr:row>13</xdr:row>
      <xdr:rowOff>245745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F0C3C598-2744-491E-8293-89FA6707BA70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149679</xdr:colOff>
      <xdr:row>0</xdr:row>
      <xdr:rowOff>40821</xdr:rowOff>
    </xdr:from>
    <xdr:to>
      <xdr:col>17</xdr:col>
      <xdr:colOff>581520</xdr:colOff>
      <xdr:row>5</xdr:row>
      <xdr:rowOff>233928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8BAA836D-D3B2-4E79-91BF-CB58E7D93D9E}"/>
            </a:ext>
          </a:extLst>
        </xdr:cNvPr>
        <xdr:cNvSpPr/>
      </xdr:nvSpPr>
      <xdr:spPr>
        <a:xfrm>
          <a:off x="8069036" y="40821"/>
          <a:ext cx="2187163" cy="1703500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64</xdr:col>
      <xdr:colOff>11906</xdr:colOff>
      <xdr:row>12</xdr:row>
      <xdr:rowOff>190500</xdr:rowOff>
    </xdr:from>
    <xdr:to>
      <xdr:col>88</xdr:col>
      <xdr:colOff>175305</xdr:colOff>
      <xdr:row>19</xdr:row>
      <xdr:rowOff>340882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29252B8A-5536-4956-9CC9-BFADFCD61C43}"/>
            </a:ext>
          </a:extLst>
        </xdr:cNvPr>
        <xdr:cNvSpPr txBox="1"/>
      </xdr:nvSpPr>
      <xdr:spPr>
        <a:xfrm>
          <a:off x="28289250" y="3857625"/>
          <a:ext cx="6449899" cy="2400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32</xdr:col>
      <xdr:colOff>23812</xdr:colOff>
      <xdr:row>12</xdr:row>
      <xdr:rowOff>190500</xdr:rowOff>
    </xdr:from>
    <xdr:to>
      <xdr:col>56</xdr:col>
      <xdr:colOff>187211</xdr:colOff>
      <xdr:row>19</xdr:row>
      <xdr:rowOff>342787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2B8BF69B-5425-4393-9AD7-6FEE76D92CB5}"/>
            </a:ext>
          </a:extLst>
        </xdr:cNvPr>
        <xdr:cNvSpPr txBox="1"/>
      </xdr:nvSpPr>
      <xdr:spPr>
        <a:xfrm>
          <a:off x="18192750" y="3857625"/>
          <a:ext cx="644989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39688</xdr:colOff>
      <xdr:row>53</xdr:row>
      <xdr:rowOff>175374</xdr:rowOff>
    </xdr:from>
    <xdr:to>
      <xdr:col>3</xdr:col>
      <xdr:colOff>34519</xdr:colOff>
      <xdr:row>54</xdr:row>
      <xdr:rowOff>141900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617EFD47-BFF5-4432-B342-0463307B00BF}"/>
            </a:ext>
          </a:extLst>
        </xdr:cNvPr>
        <xdr:cNvSpPr txBox="1"/>
      </xdr:nvSpPr>
      <xdr:spPr>
        <a:xfrm>
          <a:off x="39688" y="14796249"/>
          <a:ext cx="3292862" cy="2165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97790</xdr:colOff>
      <xdr:row>13</xdr:row>
      <xdr:rowOff>250190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A9DCA4CC-55B2-4DBF-B1AB-4F27DC1A8C5F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97790</xdr:colOff>
      <xdr:row>13</xdr:row>
      <xdr:rowOff>250190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F865EF22-3509-4356-AC6A-16922779164C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163286</xdr:colOff>
      <xdr:row>0</xdr:row>
      <xdr:rowOff>0</xdr:rowOff>
    </xdr:from>
    <xdr:to>
      <xdr:col>17</xdr:col>
      <xdr:colOff>598302</xdr:colOff>
      <xdr:row>5</xdr:row>
      <xdr:rowOff>196282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F014A6C2-1CB6-4371-B043-9F75428ECB47}"/>
            </a:ext>
          </a:extLst>
        </xdr:cNvPr>
        <xdr:cNvSpPr/>
      </xdr:nvSpPr>
      <xdr:spPr>
        <a:xfrm>
          <a:off x="8082643" y="0"/>
          <a:ext cx="2190338" cy="1706675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63</xdr:col>
      <xdr:colOff>1986439</xdr:colOff>
      <xdr:row>12</xdr:row>
      <xdr:rowOff>162878</xdr:rowOff>
    </xdr:from>
    <xdr:to>
      <xdr:col>88</xdr:col>
      <xdr:colOff>157685</xdr:colOff>
      <xdr:row>19</xdr:row>
      <xdr:rowOff>317070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B7960AC5-F840-4117-874D-FD6224961147}"/>
            </a:ext>
          </a:extLst>
        </xdr:cNvPr>
        <xdr:cNvSpPr txBox="1"/>
      </xdr:nvSpPr>
      <xdr:spPr>
        <a:xfrm>
          <a:off x="28251627" y="3830003"/>
          <a:ext cx="6446089" cy="24044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32</xdr:col>
      <xdr:colOff>11907</xdr:colOff>
      <xdr:row>12</xdr:row>
      <xdr:rowOff>178594</xdr:rowOff>
    </xdr:from>
    <xdr:to>
      <xdr:col>56</xdr:col>
      <xdr:colOff>175306</xdr:colOff>
      <xdr:row>19</xdr:row>
      <xdr:rowOff>325166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7F360FCC-B2DD-4D83-87B3-5EEB98E9D334}"/>
            </a:ext>
          </a:extLst>
        </xdr:cNvPr>
        <xdr:cNvSpPr txBox="1"/>
      </xdr:nvSpPr>
      <xdr:spPr>
        <a:xfrm>
          <a:off x="18157032" y="3845719"/>
          <a:ext cx="6449899" cy="2396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83185</xdr:colOff>
      <xdr:row>53</xdr:row>
      <xdr:rowOff>111714</xdr:rowOff>
    </xdr:from>
    <xdr:to>
      <xdr:col>3</xdr:col>
      <xdr:colOff>78016</xdr:colOff>
      <xdr:row>54</xdr:row>
      <xdr:rowOff>70620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DEBCCC0-4A1B-477B-8E50-88CA21CDAE4A}"/>
            </a:ext>
          </a:extLst>
        </xdr:cNvPr>
        <xdr:cNvSpPr txBox="1"/>
      </xdr:nvSpPr>
      <xdr:spPr>
        <a:xfrm>
          <a:off x="83185" y="14732589"/>
          <a:ext cx="3292862" cy="208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:DE69"/>
  <sheetViews>
    <sheetView showGridLines="0" tabSelected="1" showRuler="0" zoomScale="80" zoomScaleNormal="80" zoomScalePageLayoutView="80" workbookViewId="0">
      <selection activeCell="A5" sqref="A5:B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338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38" t="s">
        <v>90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</row>
    <row r="2" spans="1:109" ht="31.95" customHeight="1" x14ac:dyDescent="0.4">
      <c r="A2" s="440" t="s">
        <v>89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</row>
    <row r="3" spans="1:109" ht="19.95" customHeight="1" x14ac:dyDescent="0.4">
      <c r="A3" s="450"/>
      <c r="B3" s="450"/>
      <c r="F3" s="431" t="str">
        <f>IF(A5="","",LOOKUP($A$5,CR$6:CR$14,CS6:CS14))</f>
        <v/>
      </c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0"/>
      <c r="AH3" s="416" t="s">
        <v>74</v>
      </c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BL3" s="40"/>
      <c r="BN3" s="415" t="s">
        <v>74</v>
      </c>
      <c r="BO3" s="415"/>
      <c r="BP3" s="415"/>
      <c r="BQ3" s="415"/>
      <c r="BR3" s="415"/>
      <c r="BS3" s="415"/>
      <c r="BT3" s="415"/>
      <c r="BU3" s="415"/>
      <c r="BV3" s="415"/>
      <c r="BW3" s="415"/>
      <c r="BX3" s="415"/>
      <c r="BY3" s="415"/>
      <c r="BZ3" s="415"/>
      <c r="DE3" s="2"/>
    </row>
    <row r="4" spans="1:109" ht="16.5" customHeight="1" x14ac:dyDescent="0.4">
      <c r="A4" s="449" t="s">
        <v>91</v>
      </c>
      <c r="B4" s="449"/>
      <c r="C4" s="146" t="s">
        <v>73</v>
      </c>
      <c r="D4" s="319" t="s">
        <v>7</v>
      </c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48" t="s">
        <v>91</v>
      </c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BL4" s="151" t="s">
        <v>91</v>
      </c>
      <c r="BN4" s="415"/>
      <c r="BO4" s="415"/>
      <c r="BP4" s="415"/>
      <c r="BQ4" s="415"/>
      <c r="BR4" s="415"/>
      <c r="BS4" s="415"/>
      <c r="BT4" s="415"/>
      <c r="BU4" s="415"/>
      <c r="BV4" s="415"/>
      <c r="BW4" s="415"/>
      <c r="BX4" s="415"/>
      <c r="BY4" s="415"/>
      <c r="BZ4" s="415"/>
    </row>
    <row r="5" spans="1:109" ht="30.75" customHeight="1" x14ac:dyDescent="0.25">
      <c r="A5" s="519"/>
      <c r="B5" s="519"/>
      <c r="C5" s="520"/>
      <c r="D5" s="521"/>
      <c r="F5" s="432" t="str">
        <f>IF(A5="","",LOOKUP($A$5,CR$6:CR$14,CT6:CT14))</f>
        <v/>
      </c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"/>
      <c r="T5" s="4"/>
      <c r="U5" s="4"/>
      <c r="V5" s="4"/>
      <c r="W5" s="4"/>
      <c r="X5" s="4"/>
      <c r="Y5" s="4"/>
      <c r="Z5" s="4"/>
      <c r="AA5" s="258"/>
      <c r="AB5" s="4"/>
      <c r="AC5" s="4"/>
      <c r="AD5" s="4"/>
      <c r="AE5" s="4"/>
      <c r="AF5" s="166" t="str">
        <f>IF(A5="","",A5)</f>
        <v/>
      </c>
      <c r="AH5" s="424" t="str">
        <f>IF(A10="","",A10)</f>
        <v/>
      </c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BD5" s="5"/>
      <c r="BL5" s="166" t="str">
        <f>IF(A5="","",A5)</f>
        <v/>
      </c>
      <c r="BN5" s="417" t="str">
        <f>IF(A10="","",A10)</f>
        <v/>
      </c>
      <c r="BO5" s="417"/>
      <c r="BP5" s="417"/>
      <c r="BQ5" s="417"/>
      <c r="BR5" s="417"/>
      <c r="BS5" s="417"/>
      <c r="BT5" s="417"/>
      <c r="BU5" s="417"/>
      <c r="BV5" s="417"/>
      <c r="BW5" s="417"/>
      <c r="BX5" s="417"/>
      <c r="BY5" s="417"/>
      <c r="BZ5" s="417"/>
      <c r="CJ5" s="5"/>
      <c r="CS5" s="6"/>
      <c r="CT5" s="6"/>
      <c r="CU5" s="7"/>
      <c r="CV5" s="7"/>
    </row>
    <row r="6" spans="1:109" ht="26.25" customHeight="1" x14ac:dyDescent="0.25">
      <c r="F6" s="432" t="str">
        <f>IF(A5="","",LOOKUP($A$5,CR$6:CR$14,CU$6:CU$14))</f>
        <v/>
      </c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"/>
      <c r="T6" s="4"/>
      <c r="U6" s="4"/>
      <c r="V6" s="4"/>
      <c r="W6" s="4"/>
      <c r="X6" s="4"/>
      <c r="Y6" s="4"/>
      <c r="Z6" s="4"/>
      <c r="AA6" s="258"/>
      <c r="AB6" s="4"/>
      <c r="AC6" s="4"/>
      <c r="AD6" s="4"/>
      <c r="AE6" s="4"/>
      <c r="AH6" s="424" t="str">
        <f>IF(A11="","",A11)</f>
        <v/>
      </c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BN6" s="417" t="str">
        <f>IF(A11="","",A11)</f>
        <v/>
      </c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32" t="str">
        <f>IF(A5="","",IF(LOOKUP($A$5,CR$6:CR$14,CV$6:CV$14)="","",LOOKUP($A$5,CR$6:CR$14,CV$6:CV$14)))</f>
        <v/>
      </c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T7" s="4"/>
      <c r="U7" s="4"/>
      <c r="V7" s="4"/>
      <c r="W7" s="4"/>
      <c r="X7" s="4"/>
      <c r="Y7" s="4"/>
      <c r="Z7" s="4"/>
      <c r="AA7" s="258"/>
      <c r="AB7" s="4"/>
      <c r="AC7" s="4"/>
      <c r="AD7" s="4"/>
      <c r="AE7" s="4"/>
      <c r="AF7" s="4"/>
      <c r="AG7" s="5"/>
      <c r="AH7" s="424" t="str">
        <f>IF(A12="","",A12)</f>
        <v/>
      </c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BG7" s="5"/>
      <c r="BH7" s="5"/>
      <c r="BL7" s="4"/>
      <c r="BN7" s="417" t="str">
        <f>IF(A12="","",A12)</f>
        <v/>
      </c>
      <c r="BO7" s="417"/>
      <c r="BP7" s="417"/>
      <c r="BQ7" s="417"/>
      <c r="BR7" s="417"/>
      <c r="BS7" s="417"/>
      <c r="BT7" s="417"/>
      <c r="BU7" s="417"/>
      <c r="BV7" s="417"/>
      <c r="BW7" s="417"/>
      <c r="BX7" s="417"/>
      <c r="BY7" s="417"/>
      <c r="BZ7" s="417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4"/>
      <c r="U8" s="4"/>
      <c r="V8" s="4"/>
      <c r="W8" s="4"/>
      <c r="X8" s="4"/>
      <c r="Y8" s="4"/>
      <c r="Z8" s="4"/>
      <c r="AA8" s="258"/>
      <c r="AB8" s="4"/>
      <c r="AC8" s="4"/>
      <c r="AD8" s="4"/>
      <c r="AE8" s="4"/>
      <c r="AF8" s="4"/>
      <c r="AG8" s="5"/>
      <c r="AH8" s="419" t="str">
        <f>IF(A13="","",A13)</f>
        <v/>
      </c>
      <c r="AI8" s="419"/>
      <c r="AJ8" s="419"/>
      <c r="AK8" s="419"/>
      <c r="AL8" s="419"/>
      <c r="AM8" s="419"/>
      <c r="AN8" s="419"/>
      <c r="AO8" s="419"/>
      <c r="AP8" s="419"/>
      <c r="AQ8" s="419"/>
      <c r="AR8" s="419"/>
      <c r="AS8" s="419"/>
      <c r="AT8" s="419"/>
      <c r="BG8" s="5"/>
      <c r="BH8" s="5"/>
      <c r="BL8" s="4"/>
      <c r="BN8" s="418" t="str">
        <f>IF(AI13="","",AI13)</f>
        <v/>
      </c>
      <c r="BO8" s="418"/>
      <c r="BP8" s="418"/>
      <c r="BQ8" s="418"/>
      <c r="BR8" s="418"/>
      <c r="BS8" s="418"/>
      <c r="BT8" s="418"/>
      <c r="BU8" s="418"/>
      <c r="BV8" s="418"/>
      <c r="BW8" s="418"/>
      <c r="BX8" s="418"/>
      <c r="BY8" s="418"/>
      <c r="BZ8" s="418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49" t="s">
        <v>75</v>
      </c>
      <c r="B9" s="449"/>
      <c r="C9" s="449"/>
      <c r="D9" s="328"/>
      <c r="E9" s="433" t="s">
        <v>28</v>
      </c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5"/>
      <c r="T9" s="4"/>
      <c r="U9" s="4"/>
      <c r="V9" s="4"/>
      <c r="W9" s="4"/>
      <c r="X9" s="4"/>
      <c r="Y9" s="4"/>
      <c r="Z9" s="4"/>
      <c r="AA9" s="258"/>
      <c r="AB9" s="4"/>
      <c r="AC9" s="4"/>
      <c r="AD9" s="4"/>
      <c r="AE9" s="4"/>
      <c r="AF9" s="4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4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51"/>
      <c r="B10" s="452"/>
      <c r="C10" s="453"/>
      <c r="D10" s="329"/>
      <c r="E10" s="436" t="s">
        <v>52</v>
      </c>
      <c r="F10" s="437"/>
      <c r="G10" s="463" t="s">
        <v>35</v>
      </c>
      <c r="H10" s="464"/>
      <c r="I10" s="464"/>
      <c r="J10" s="428"/>
      <c r="K10" s="428"/>
      <c r="L10" s="428"/>
      <c r="M10" s="428"/>
      <c r="N10" s="428"/>
      <c r="O10" s="320" t="s">
        <v>34</v>
      </c>
      <c r="P10" s="321"/>
      <c r="Q10" s="55"/>
      <c r="R10" s="56"/>
      <c r="T10" s="4"/>
      <c r="U10" s="4"/>
      <c r="V10" s="4"/>
      <c r="W10" s="4"/>
      <c r="X10" s="4"/>
      <c r="Y10" s="4"/>
      <c r="Z10" s="4"/>
      <c r="AA10" s="258"/>
      <c r="AB10" s="4"/>
      <c r="AC10" s="4"/>
      <c r="AD10" s="4"/>
      <c r="AE10" s="4"/>
      <c r="AF10" s="4"/>
      <c r="AG10" s="5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173"/>
      <c r="AS10" s="173"/>
      <c r="AT10" s="179"/>
      <c r="BF10" s="11"/>
      <c r="BG10" s="11"/>
      <c r="BH10" s="11"/>
      <c r="BI10" s="11"/>
      <c r="BJ10" s="11"/>
      <c r="BL10" s="4"/>
      <c r="BN10" s="427"/>
      <c r="BO10" s="427"/>
      <c r="BP10" s="427"/>
      <c r="BQ10" s="427"/>
      <c r="BR10" s="427"/>
      <c r="BS10" s="427"/>
      <c r="BT10" s="427"/>
      <c r="BU10" s="427"/>
      <c r="BV10" s="427"/>
      <c r="BW10" s="427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507"/>
      <c r="B11" s="508"/>
      <c r="C11" s="509"/>
      <c r="D11" s="410"/>
      <c r="E11" s="454" t="s">
        <v>45</v>
      </c>
      <c r="F11" s="437"/>
      <c r="G11" s="463" t="s">
        <v>35</v>
      </c>
      <c r="H11" s="464"/>
      <c r="I11" s="464"/>
      <c r="J11" s="428"/>
      <c r="K11" s="428"/>
      <c r="L11" s="428"/>
      <c r="M11" s="428"/>
      <c r="N11" s="428"/>
      <c r="O11" s="320" t="s">
        <v>34</v>
      </c>
      <c r="P11" s="321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510"/>
      <c r="B12" s="511"/>
      <c r="C12" s="512"/>
      <c r="D12" s="410"/>
      <c r="E12" s="52" t="s">
        <v>48</v>
      </c>
      <c r="F12" s="51" t="s">
        <v>46</v>
      </c>
      <c r="G12" s="421" t="s">
        <v>47</v>
      </c>
      <c r="H12" s="465"/>
      <c r="I12" s="465"/>
      <c r="J12" s="465"/>
      <c r="K12" s="465"/>
      <c r="L12" s="466"/>
      <c r="M12" s="421" t="s">
        <v>118</v>
      </c>
      <c r="N12" s="422"/>
      <c r="O12" s="422"/>
      <c r="P12" s="422"/>
      <c r="Q12" s="422"/>
      <c r="R12" s="423"/>
      <c r="AH12" s="429" t="str">
        <f>IF(C5="","",C5)</f>
        <v/>
      </c>
      <c r="AI12" s="430"/>
      <c r="AJ12" s="430"/>
      <c r="AK12" s="430"/>
      <c r="AL12" s="186"/>
      <c r="AM12" s="420" t="str">
        <f>IF(D5="","",D5)</f>
        <v/>
      </c>
      <c r="AN12" s="420"/>
      <c r="AO12" s="420"/>
      <c r="AP12" s="420"/>
      <c r="AQ12" s="420"/>
      <c r="AR12" s="420"/>
      <c r="AS12" s="9"/>
      <c r="AT12" s="9"/>
      <c r="BM12" s="9"/>
      <c r="BN12" s="425" t="str">
        <f>IF(C5="","",C5)</f>
        <v/>
      </c>
      <c r="BO12" s="426"/>
      <c r="BP12" s="426"/>
      <c r="BQ12" s="426"/>
      <c r="BR12" s="179"/>
      <c r="BS12" s="427" t="str">
        <f>IF(D5="","",D5)</f>
        <v/>
      </c>
      <c r="BT12" s="427"/>
      <c r="BU12" s="427"/>
      <c r="BV12" s="427"/>
      <c r="BW12" s="427"/>
      <c r="BX12" s="427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513"/>
      <c r="B13" s="514"/>
      <c r="C13" s="515"/>
      <c r="D13" s="410"/>
      <c r="E13" s="406" t="s">
        <v>27</v>
      </c>
      <c r="F13" s="407"/>
      <c r="G13" s="406" t="s">
        <v>40</v>
      </c>
      <c r="H13" s="467"/>
      <c r="I13" s="467"/>
      <c r="J13" s="467"/>
      <c r="K13" s="467"/>
      <c r="L13" s="467"/>
      <c r="M13" s="467"/>
      <c r="N13" s="467"/>
      <c r="O13" s="468"/>
      <c r="P13" s="406" t="s">
        <v>0</v>
      </c>
      <c r="Q13" s="412"/>
      <c r="R13" s="407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177"/>
      <c r="CB13" s="177"/>
      <c r="CC13" s="177"/>
      <c r="CD13" s="177"/>
      <c r="CE13" s="177"/>
      <c r="CF13" s="177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4" t="s">
        <v>76</v>
      </c>
      <c r="B14" s="405"/>
      <c r="C14" s="405"/>
      <c r="D14" s="410"/>
      <c r="E14" s="455">
        <v>3635000000</v>
      </c>
      <c r="F14" s="456"/>
      <c r="G14" s="469" t="str">
        <f>IF(A5="","CC",LOOKUP($A5,CR$6:CR$14,CW$6:CW$14))</f>
        <v>CC</v>
      </c>
      <c r="H14" s="470"/>
      <c r="I14" s="470"/>
      <c r="J14" s="471"/>
      <c r="K14" s="413" t="str">
        <f>IF(A5="","OI",LOOKUP($A5,CR$6:CR$14,CX$6:CX$14))</f>
        <v>OI</v>
      </c>
      <c r="L14" s="414"/>
      <c r="M14" s="414"/>
      <c r="N14" s="414"/>
      <c r="O14" s="414"/>
      <c r="P14" s="457">
        <f>Q54</f>
        <v>0</v>
      </c>
      <c r="Q14" s="458"/>
      <c r="R14" s="459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16"/>
      <c r="B15" s="517"/>
      <c r="C15" s="518"/>
      <c r="D15" s="323"/>
      <c r="E15" s="408" t="s">
        <v>41</v>
      </c>
      <c r="F15" s="391"/>
      <c r="G15" s="472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4"/>
      <c r="AH15" s="361"/>
      <c r="AI15" s="361"/>
      <c r="AJ15" s="361"/>
      <c r="AK15" s="361"/>
      <c r="AL15" s="361"/>
      <c r="AM15" s="361"/>
      <c r="AN15" s="362"/>
      <c r="AO15" s="144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09" t="s">
        <v>79</v>
      </c>
      <c r="B16" s="409"/>
      <c r="C16" s="409"/>
      <c r="D16" s="210"/>
      <c r="E16" s="390" t="s">
        <v>42</v>
      </c>
      <c r="F16" s="391"/>
      <c r="G16" s="472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4"/>
      <c r="AH16" s="360"/>
      <c r="AI16" s="360"/>
      <c r="AJ16" s="360"/>
      <c r="AK16" s="360"/>
      <c r="AL16" s="360"/>
      <c r="AM16" s="360"/>
      <c r="AN16" s="360"/>
      <c r="AO16" s="144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04" t="s">
        <v>134</v>
      </c>
      <c r="B17" s="505"/>
      <c r="C17" s="506"/>
      <c r="D17" s="323"/>
      <c r="E17" s="390" t="s">
        <v>43</v>
      </c>
      <c r="F17" s="391"/>
      <c r="G17" s="475" t="s">
        <v>35</v>
      </c>
      <c r="H17" s="464"/>
      <c r="I17" s="464"/>
      <c r="J17" s="54"/>
      <c r="K17" s="54"/>
      <c r="L17" s="54"/>
      <c r="M17" s="54"/>
      <c r="N17" s="54"/>
      <c r="O17" s="320" t="s">
        <v>34</v>
      </c>
      <c r="P17" s="321"/>
      <c r="Q17" s="384"/>
      <c r="R17" s="385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0"/>
      <c r="AI17" s="360"/>
      <c r="AJ17" s="360"/>
      <c r="AK17" s="360"/>
      <c r="AL17" s="360"/>
      <c r="AM17" s="360"/>
      <c r="AN17" s="360"/>
      <c r="AO17" s="144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77"/>
      <c r="CN17" s="77"/>
      <c r="CO17" s="77"/>
      <c r="CP17" s="77"/>
      <c r="CQ17" s="77"/>
      <c r="CX17" s="12"/>
      <c r="CY17" s="50"/>
    </row>
    <row r="18" spans="1:103" ht="25.5" customHeight="1" x14ac:dyDescent="0.3">
      <c r="A18" s="299"/>
      <c r="B18" s="300"/>
      <c r="C18" s="149"/>
      <c r="D18" s="328"/>
      <c r="E18" s="397" t="s">
        <v>44</v>
      </c>
      <c r="F18" s="391"/>
      <c r="G18" s="475" t="s">
        <v>35</v>
      </c>
      <c r="H18" s="464"/>
      <c r="I18" s="464"/>
      <c r="J18" s="54"/>
      <c r="K18" s="54"/>
      <c r="L18" s="54"/>
      <c r="M18" s="54"/>
      <c r="N18" s="54"/>
      <c r="O18" s="320" t="s">
        <v>34</v>
      </c>
      <c r="P18" s="321"/>
      <c r="Q18" s="377"/>
      <c r="R18" s="378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1"/>
      <c r="AI18" s="361"/>
      <c r="AJ18" s="361"/>
      <c r="AK18" s="361"/>
      <c r="AL18" s="361"/>
      <c r="AM18" s="361"/>
      <c r="AN18" s="361"/>
      <c r="AO18" s="144"/>
      <c r="AP18" s="77"/>
      <c r="AQ18" s="77"/>
      <c r="AR18" s="77"/>
      <c r="AS18" s="77"/>
      <c r="AT18" s="77"/>
      <c r="AU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77"/>
      <c r="CN18" s="77"/>
      <c r="CO18" s="77"/>
      <c r="CP18" s="77"/>
      <c r="CQ18" s="77"/>
      <c r="CY18" s="50"/>
    </row>
    <row r="19" spans="1:103" ht="25.5" customHeight="1" thickBot="1" x14ac:dyDescent="0.3">
      <c r="A19" s="411"/>
      <c r="B19" s="411"/>
      <c r="C19" s="411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1"/>
      <c r="AI19" s="361"/>
      <c r="AJ19" s="361"/>
      <c r="AK19" s="361"/>
      <c r="AL19" s="361"/>
      <c r="AM19" s="361"/>
      <c r="AN19" s="362"/>
      <c r="AO19" s="144"/>
      <c r="AP19" s="77"/>
      <c r="AQ19" s="77"/>
      <c r="AR19" s="77"/>
      <c r="AS19" s="77"/>
      <c r="AT19" s="77"/>
      <c r="AU19" s="77"/>
      <c r="AV19" s="77"/>
      <c r="AW19" s="144"/>
      <c r="AX19"/>
      <c r="AY19"/>
      <c r="AZ19"/>
      <c r="BA19"/>
      <c r="BB19"/>
      <c r="BC19" s="144"/>
      <c r="BD19"/>
      <c r="BE19"/>
      <c r="BF19"/>
      <c r="BG19"/>
      <c r="BH19"/>
      <c r="BI19"/>
      <c r="BJ19"/>
      <c r="BK19"/>
      <c r="BL19" s="18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2"/>
      <c r="CD19" s="152"/>
      <c r="CE19" s="152"/>
      <c r="CF19" s="152"/>
      <c r="CG19" s="152"/>
      <c r="CH19" s="152"/>
      <c r="CI19" s="152"/>
      <c r="CJ19" s="152"/>
      <c r="CK19" s="152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1" t="s">
        <v>32</v>
      </c>
      <c r="J20" s="382"/>
      <c r="K20" s="382"/>
      <c r="L20" s="382"/>
      <c r="M20" s="382"/>
      <c r="N20" s="382"/>
      <c r="O20" s="382"/>
      <c r="P20" s="383"/>
      <c r="Q20" s="388">
        <v>2024</v>
      </c>
      <c r="R20" s="389"/>
      <c r="S20" s="370" t="s">
        <v>63</v>
      </c>
      <c r="T20" s="371"/>
      <c r="U20" s="372"/>
      <c r="V20" s="370" t="s">
        <v>64</v>
      </c>
      <c r="W20" s="371"/>
      <c r="X20" s="371"/>
      <c r="Y20" s="372"/>
      <c r="Z20" s="373" t="s">
        <v>65</v>
      </c>
      <c r="AA20" s="373" t="s">
        <v>100</v>
      </c>
      <c r="AB20" s="370" t="s">
        <v>66</v>
      </c>
      <c r="AC20" s="371"/>
      <c r="AD20" s="371"/>
      <c r="AE20" s="372"/>
      <c r="AF20" s="64" t="s">
        <v>98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99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71"/>
      <c r="B21" s="272"/>
      <c r="C21" s="379" t="s">
        <v>80</v>
      </c>
      <c r="D21" s="442" t="s">
        <v>82</v>
      </c>
      <c r="E21" s="443"/>
      <c r="F21" s="444"/>
      <c r="G21" s="400" t="s">
        <v>119</v>
      </c>
      <c r="H21" s="402" t="s">
        <v>120</v>
      </c>
      <c r="I21" s="395" t="s">
        <v>77</v>
      </c>
      <c r="J21" s="396"/>
      <c r="K21" s="398" t="s">
        <v>121</v>
      </c>
      <c r="L21" s="398" t="s">
        <v>122</v>
      </c>
      <c r="M21" s="461" t="s">
        <v>67</v>
      </c>
      <c r="N21" s="461"/>
      <c r="O21" s="461"/>
      <c r="P21" s="462"/>
      <c r="Q21" s="375" t="s">
        <v>0</v>
      </c>
      <c r="R21" s="376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3"/>
      <c r="AA21" s="373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73" t="s">
        <v>1</v>
      </c>
      <c r="B22" s="274" t="s">
        <v>2</v>
      </c>
      <c r="C22" s="380"/>
      <c r="D22" s="317" t="s">
        <v>81</v>
      </c>
      <c r="E22" s="274" t="s">
        <v>30</v>
      </c>
      <c r="F22" s="275" t="s">
        <v>31</v>
      </c>
      <c r="G22" s="401"/>
      <c r="H22" s="403"/>
      <c r="I22" s="279" t="s">
        <v>26</v>
      </c>
      <c r="J22" s="277" t="s">
        <v>29</v>
      </c>
      <c r="K22" s="399"/>
      <c r="L22" s="399"/>
      <c r="M22" s="129" t="s">
        <v>68</v>
      </c>
      <c r="N22" s="129" t="s">
        <v>69</v>
      </c>
      <c r="O22" s="286" t="s">
        <v>26</v>
      </c>
      <c r="P22" s="130" t="s">
        <v>29</v>
      </c>
      <c r="Q22" s="392" t="s">
        <v>4</v>
      </c>
      <c r="R22" s="393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4"/>
      <c r="AA22" s="374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36">
        <v>1</v>
      </c>
      <c r="AH22" s="155">
        <v>2</v>
      </c>
      <c r="AI22" s="65">
        <v>3</v>
      </c>
      <c r="AJ22" s="155">
        <v>4</v>
      </c>
      <c r="AK22" s="65">
        <v>5</v>
      </c>
      <c r="AL22" s="155">
        <v>6</v>
      </c>
      <c r="AM22" s="68">
        <v>7</v>
      </c>
      <c r="AN22" s="230">
        <v>8</v>
      </c>
      <c r="AO22" s="155">
        <v>9</v>
      </c>
      <c r="AP22" s="65">
        <v>10</v>
      </c>
      <c r="AQ22" s="155">
        <v>11</v>
      </c>
      <c r="AR22" s="65">
        <v>12</v>
      </c>
      <c r="AS22" s="155">
        <v>13</v>
      </c>
      <c r="AT22" s="68">
        <v>14</v>
      </c>
      <c r="AU22" s="230">
        <v>15</v>
      </c>
      <c r="AV22" s="155">
        <v>16</v>
      </c>
      <c r="AW22" s="65">
        <v>17</v>
      </c>
      <c r="AX22" s="155">
        <v>18</v>
      </c>
      <c r="AY22" s="65">
        <v>19</v>
      </c>
      <c r="AZ22" s="155">
        <v>20</v>
      </c>
      <c r="BA22" s="68">
        <v>21</v>
      </c>
      <c r="BB22" s="230">
        <v>22</v>
      </c>
      <c r="BC22" s="155">
        <v>23</v>
      </c>
      <c r="BD22" s="65">
        <v>24</v>
      </c>
      <c r="BE22" s="155">
        <v>25</v>
      </c>
      <c r="BF22" s="65">
        <v>26</v>
      </c>
      <c r="BG22" s="155">
        <v>27</v>
      </c>
      <c r="BH22" s="68">
        <v>28</v>
      </c>
      <c r="BI22" s="230">
        <v>29</v>
      </c>
      <c r="BJ22" s="155">
        <v>30</v>
      </c>
      <c r="BK22" s="81">
        <v>31</v>
      </c>
      <c r="BL22" s="21" t="s">
        <v>36</v>
      </c>
      <c r="BM22" s="159">
        <v>1</v>
      </c>
      <c r="BN22" s="70">
        <v>2</v>
      </c>
      <c r="BO22" s="162">
        <v>3</v>
      </c>
      <c r="BP22" s="71">
        <v>4</v>
      </c>
      <c r="BQ22" s="234">
        <v>5</v>
      </c>
      <c r="BR22" s="162">
        <v>6</v>
      </c>
      <c r="BS22" s="70">
        <v>7</v>
      </c>
      <c r="BT22" s="162">
        <v>8</v>
      </c>
      <c r="BU22" s="70">
        <v>9</v>
      </c>
      <c r="BV22" s="162">
        <v>10</v>
      </c>
      <c r="BW22" s="71">
        <v>11</v>
      </c>
      <c r="BX22" s="234">
        <v>12</v>
      </c>
      <c r="BY22" s="162">
        <v>13</v>
      </c>
      <c r="BZ22" s="70">
        <v>14</v>
      </c>
      <c r="CA22" s="162">
        <v>15</v>
      </c>
      <c r="CB22" s="70">
        <v>16</v>
      </c>
      <c r="CC22" s="162">
        <v>17</v>
      </c>
      <c r="CD22" s="71">
        <v>18</v>
      </c>
      <c r="CE22" s="234">
        <v>19</v>
      </c>
      <c r="CF22" s="162">
        <v>20</v>
      </c>
      <c r="CG22" s="70">
        <v>21</v>
      </c>
      <c r="CH22" s="162">
        <v>22</v>
      </c>
      <c r="CI22" s="70">
        <v>23</v>
      </c>
      <c r="CJ22" s="162">
        <v>24</v>
      </c>
      <c r="CK22" s="71">
        <v>25</v>
      </c>
      <c r="CL22" s="234">
        <v>26</v>
      </c>
      <c r="CM22" s="162">
        <v>27</v>
      </c>
      <c r="CN22" s="70">
        <v>28</v>
      </c>
      <c r="CO22" s="278">
        <v>29</v>
      </c>
      <c r="CP22" s="46"/>
      <c r="CQ22" s="43"/>
    </row>
    <row r="23" spans="1:103" s="12" customFormat="1" ht="21" customHeight="1" x14ac:dyDescent="0.25">
      <c r="A23" s="259"/>
      <c r="B23" s="260"/>
      <c r="C23" s="270"/>
      <c r="D23" s="318"/>
      <c r="E23" s="261"/>
      <c r="F23" s="262"/>
      <c r="G23" s="342" t="str">
        <f>IF(COUNTA(AG23:BK23)&gt;0,"O","")</f>
        <v/>
      </c>
      <c r="H23" s="343" t="str">
        <f>IF(COUNTA(BM23:CK23)&gt;0,"O","")</f>
        <v/>
      </c>
      <c r="I23" s="280">
        <f>S23*30+T23*45+U23*60</f>
        <v>0</v>
      </c>
      <c r="J23" s="337">
        <f>S23*65+T23*97.5+U23*130</f>
        <v>0</v>
      </c>
      <c r="K23" s="284">
        <f>Z23</f>
        <v>0</v>
      </c>
      <c r="L23" s="284">
        <f>AA23</f>
        <v>0</v>
      </c>
      <c r="M23" s="131">
        <f>V23+W23+X23+Y23</f>
        <v>0</v>
      </c>
      <c r="N23" s="132">
        <f>AB23+AC23+AD23+AE23</f>
        <v>0</v>
      </c>
      <c r="O23" s="287">
        <f>SUM(M23:N23)*60</f>
        <v>0</v>
      </c>
      <c r="P23" s="351">
        <f t="shared" ref="P23:P52" si="0">V23*130+W23*70+X23*50+Y23*40+AB23*65+AC23*46.7+AD23*37.5+AE23*32</f>
        <v>0</v>
      </c>
      <c r="Q23" s="364">
        <f>J23+P23+Z23*130+AA23*195</f>
        <v>0</v>
      </c>
      <c r="R23" s="365"/>
      <c r="S23" s="101">
        <f t="shared" ref="S23:Y32" si="1">COUNTIF($AG23:$CQ23,S$22)</f>
        <v>0</v>
      </c>
      <c r="T23" s="102">
        <f t="shared" si="1"/>
        <v>0</v>
      </c>
      <c r="U23" s="103">
        <f t="shared" si="1"/>
        <v>0</v>
      </c>
      <c r="V23" s="104">
        <f t="shared" si="1"/>
        <v>0</v>
      </c>
      <c r="W23" s="101">
        <f t="shared" si="1"/>
        <v>0</v>
      </c>
      <c r="X23" s="102">
        <f t="shared" si="1"/>
        <v>0</v>
      </c>
      <c r="Y23" s="103">
        <f t="shared" si="1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52" si="2">COUNTIF($AG23:$CQ23,AB$22)</f>
        <v>0</v>
      </c>
      <c r="AC23" s="106">
        <f t="shared" si="2"/>
        <v>0</v>
      </c>
      <c r="AD23" s="106">
        <f t="shared" si="2"/>
        <v>0</v>
      </c>
      <c r="AE23" s="107">
        <f t="shared" si="2"/>
        <v>0</v>
      </c>
      <c r="AF23" s="62" t="str">
        <f t="shared" ref="AF23:AF52" si="3">IF(OR(A23="",B23=""),"",A23&amp;" "&amp;B23)</f>
        <v/>
      </c>
      <c r="AG23" s="289"/>
      <c r="AH23" s="290"/>
      <c r="AI23" s="66"/>
      <c r="AJ23" s="156"/>
      <c r="AK23" s="66"/>
      <c r="AL23" s="157"/>
      <c r="AM23" s="75"/>
      <c r="AN23" s="359"/>
      <c r="AO23" s="156"/>
      <c r="AP23" s="359"/>
      <c r="AQ23" s="157"/>
      <c r="AR23" s="73"/>
      <c r="AS23" s="157"/>
      <c r="AT23" s="75"/>
      <c r="AU23" s="232"/>
      <c r="AV23" s="156"/>
      <c r="AW23" s="66"/>
      <c r="AX23" s="157"/>
      <c r="AY23" s="73"/>
      <c r="AZ23" s="157"/>
      <c r="BA23" s="69"/>
      <c r="BB23" s="359"/>
      <c r="BC23" s="156"/>
      <c r="BD23" s="359"/>
      <c r="BE23" s="157"/>
      <c r="BF23" s="66"/>
      <c r="BG23" s="156"/>
      <c r="BH23" s="69"/>
      <c r="BI23" s="231"/>
      <c r="BJ23" s="156"/>
      <c r="BK23" s="82"/>
      <c r="BL23" s="62" t="str">
        <f>IF(OR(A23="",B23=""),"",A23&amp;" "&amp;B23)</f>
        <v/>
      </c>
      <c r="BM23" s="160"/>
      <c r="BN23" s="73"/>
      <c r="BO23" s="163"/>
      <c r="BP23" s="75"/>
      <c r="BQ23" s="232"/>
      <c r="BR23" s="163"/>
      <c r="BS23" s="73"/>
      <c r="BT23" s="163"/>
      <c r="BU23" s="73"/>
      <c r="BV23" s="163"/>
      <c r="BW23" s="75"/>
      <c r="BX23" s="232"/>
      <c r="BY23" s="163"/>
      <c r="BZ23" s="73"/>
      <c r="CA23" s="163"/>
      <c r="CB23" s="73"/>
      <c r="CC23" s="163"/>
      <c r="CD23" s="75"/>
      <c r="CE23" s="232"/>
      <c r="CF23" s="163"/>
      <c r="CG23" s="73"/>
      <c r="CH23" s="163"/>
      <c r="CI23" s="73"/>
      <c r="CJ23" s="163"/>
      <c r="CK23" s="75"/>
      <c r="CL23" s="232"/>
      <c r="CM23" s="163"/>
      <c r="CN23" s="73"/>
      <c r="CO23" s="191"/>
      <c r="CP23" s="47"/>
      <c r="CQ23" s="45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3"/>
      <c r="B24" s="264"/>
      <c r="C24" s="269"/>
      <c r="D24" s="315"/>
      <c r="E24" s="265"/>
      <c r="F24" s="266"/>
      <c r="G24" s="347" t="str">
        <f t="shared" ref="G24:G52" si="4">IF(COUNTA(AG24:BK24)&gt;0,"O","")</f>
        <v/>
      </c>
      <c r="H24" s="344" t="str">
        <f t="shared" ref="H24:H52" si="5">IF(COUNTA(BM24:CK24)&gt;0,"O","")</f>
        <v/>
      </c>
      <c r="I24" s="281">
        <f t="shared" ref="I24:I52" si="6">S24*30+T24*45+U24*60</f>
        <v>0</v>
      </c>
      <c r="J24" s="350">
        <f t="shared" ref="J24:J52" si="7">S24*65+T24*97.5+U24*130</f>
        <v>0</v>
      </c>
      <c r="K24" s="285">
        <f t="shared" ref="K24:K52" si="8">Z24</f>
        <v>0</v>
      </c>
      <c r="L24" s="285">
        <f t="shared" ref="L24:L52" si="9">AA24</f>
        <v>0</v>
      </c>
      <c r="M24" s="222">
        <f t="shared" ref="M24:M52" si="10">V24+W24+X24+Y24</f>
        <v>0</v>
      </c>
      <c r="N24" s="223">
        <f t="shared" ref="N24:N52" si="11">AB24+AC24+AD24+AE24</f>
        <v>0</v>
      </c>
      <c r="O24" s="288">
        <f t="shared" ref="O24:O52" si="12">SUM(M24:N24)*60</f>
        <v>0</v>
      </c>
      <c r="P24" s="352">
        <f t="shared" si="0"/>
        <v>0</v>
      </c>
      <c r="Q24" s="364">
        <f t="shared" ref="Q24:Q52" si="13">J24+P24+Z24*130+AA24*195</f>
        <v>0</v>
      </c>
      <c r="R24" s="365"/>
      <c r="S24" s="101">
        <f t="shared" si="1"/>
        <v>0</v>
      </c>
      <c r="T24" s="102">
        <f t="shared" si="1"/>
        <v>0</v>
      </c>
      <c r="U24" s="103">
        <f t="shared" si="1"/>
        <v>0</v>
      </c>
      <c r="V24" s="104">
        <f t="shared" si="1"/>
        <v>0</v>
      </c>
      <c r="W24" s="101">
        <f t="shared" si="1"/>
        <v>0</v>
      </c>
      <c r="X24" s="102">
        <f t="shared" si="1"/>
        <v>0</v>
      </c>
      <c r="Y24" s="103">
        <f t="shared" si="1"/>
        <v>0</v>
      </c>
      <c r="Z24" s="105">
        <f t="shared" ref="Z24:Z52" si="14">COUNTIF(AG24:CQ24,"RS")</f>
        <v>0</v>
      </c>
      <c r="AA24" s="105">
        <f t="shared" ref="AA24:AA52" si="15">COUNTIF(AG24:CQ24,"PES")</f>
        <v>0</v>
      </c>
      <c r="AB24" s="104">
        <f t="shared" si="2"/>
        <v>0</v>
      </c>
      <c r="AC24" s="108">
        <f t="shared" si="2"/>
        <v>0</v>
      </c>
      <c r="AD24" s="109">
        <f t="shared" si="2"/>
        <v>0</v>
      </c>
      <c r="AE24" s="105">
        <f t="shared" si="2"/>
        <v>0</v>
      </c>
      <c r="AF24" s="62" t="str">
        <f t="shared" si="3"/>
        <v/>
      </c>
      <c r="AG24" s="137"/>
      <c r="AH24" s="156"/>
      <c r="AI24" s="66"/>
      <c r="AJ24" s="156"/>
      <c r="AK24" s="66"/>
      <c r="AL24" s="157"/>
      <c r="AM24" s="75"/>
      <c r="AN24" s="232"/>
      <c r="AO24" s="157"/>
      <c r="AP24" s="73"/>
      <c r="AQ24" s="157"/>
      <c r="AR24" s="73"/>
      <c r="AS24" s="157"/>
      <c r="AT24" s="75"/>
      <c r="AU24" s="232"/>
      <c r="AV24" s="157"/>
      <c r="AW24" s="73"/>
      <c r="AX24" s="157"/>
      <c r="AY24" s="73"/>
      <c r="AZ24" s="157"/>
      <c r="BA24" s="69"/>
      <c r="BB24" s="231"/>
      <c r="BC24" s="156"/>
      <c r="BD24" s="66"/>
      <c r="BE24" s="156"/>
      <c r="BF24" s="66"/>
      <c r="BG24" s="156"/>
      <c r="BH24" s="69"/>
      <c r="BI24" s="231"/>
      <c r="BJ24" s="156"/>
      <c r="BK24" s="82"/>
      <c r="BL24" s="62" t="str">
        <f>IF(OR(A24="",B24=""),"",A24&amp;" "&amp;B24)</f>
        <v/>
      </c>
      <c r="BM24" s="160"/>
      <c r="BN24" s="73"/>
      <c r="BO24" s="163"/>
      <c r="BP24" s="75"/>
      <c r="BQ24" s="232"/>
      <c r="BR24" s="163"/>
      <c r="BS24" s="73"/>
      <c r="BT24" s="163"/>
      <c r="BU24" s="73"/>
      <c r="BV24" s="163"/>
      <c r="BW24" s="75"/>
      <c r="BX24" s="232"/>
      <c r="BY24" s="163"/>
      <c r="BZ24" s="73"/>
      <c r="CA24" s="163"/>
      <c r="CB24" s="73"/>
      <c r="CC24" s="163"/>
      <c r="CD24" s="75"/>
      <c r="CE24" s="232"/>
      <c r="CF24" s="163"/>
      <c r="CG24" s="73"/>
      <c r="CH24" s="163"/>
      <c r="CI24" s="73"/>
      <c r="CJ24" s="163"/>
      <c r="CK24" s="75"/>
      <c r="CL24" s="232"/>
      <c r="CM24" s="163"/>
      <c r="CN24" s="73"/>
      <c r="CO24" s="191"/>
      <c r="CP24" s="47"/>
      <c r="CQ24" s="45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59"/>
      <c r="B25" s="260"/>
      <c r="C25" s="270"/>
      <c r="D25" s="316"/>
      <c r="E25" s="267"/>
      <c r="F25" s="262"/>
      <c r="G25" s="345" t="str">
        <f t="shared" si="4"/>
        <v/>
      </c>
      <c r="H25" s="346" t="str">
        <f t="shared" si="5"/>
        <v/>
      </c>
      <c r="I25" s="280">
        <f t="shared" si="6"/>
        <v>0</v>
      </c>
      <c r="J25" s="337">
        <f t="shared" si="7"/>
        <v>0</v>
      </c>
      <c r="K25" s="284">
        <f t="shared" si="8"/>
        <v>0</v>
      </c>
      <c r="L25" s="284">
        <f t="shared" si="9"/>
        <v>0</v>
      </c>
      <c r="M25" s="131">
        <f t="shared" si="10"/>
        <v>0</v>
      </c>
      <c r="N25" s="132">
        <f t="shared" si="11"/>
        <v>0</v>
      </c>
      <c r="O25" s="287">
        <f t="shared" si="12"/>
        <v>0</v>
      </c>
      <c r="P25" s="351">
        <f t="shared" si="0"/>
        <v>0</v>
      </c>
      <c r="Q25" s="364">
        <f t="shared" si="13"/>
        <v>0</v>
      </c>
      <c r="R25" s="365"/>
      <c r="S25" s="101">
        <f t="shared" si="1"/>
        <v>0</v>
      </c>
      <c r="T25" s="102">
        <f t="shared" si="1"/>
        <v>0</v>
      </c>
      <c r="U25" s="103">
        <f t="shared" si="1"/>
        <v>0</v>
      </c>
      <c r="V25" s="104">
        <f t="shared" si="1"/>
        <v>0</v>
      </c>
      <c r="W25" s="101">
        <f t="shared" si="1"/>
        <v>0</v>
      </c>
      <c r="X25" s="102">
        <f t="shared" si="1"/>
        <v>0</v>
      </c>
      <c r="Y25" s="103">
        <f t="shared" si="1"/>
        <v>0</v>
      </c>
      <c r="Z25" s="105">
        <f t="shared" si="14"/>
        <v>0</v>
      </c>
      <c r="AA25" s="105">
        <f t="shared" si="15"/>
        <v>0</v>
      </c>
      <c r="AB25" s="104">
        <f t="shared" si="2"/>
        <v>0</v>
      </c>
      <c r="AC25" s="108">
        <f t="shared" si="2"/>
        <v>0</v>
      </c>
      <c r="AD25" s="109">
        <f t="shared" si="2"/>
        <v>0</v>
      </c>
      <c r="AE25" s="105">
        <f t="shared" si="2"/>
        <v>0</v>
      </c>
      <c r="AF25" s="62" t="str">
        <f t="shared" si="3"/>
        <v/>
      </c>
      <c r="AG25" s="137"/>
      <c r="AH25" s="156"/>
      <c r="AI25" s="66"/>
      <c r="AJ25" s="156"/>
      <c r="AK25" s="66"/>
      <c r="AL25" s="157"/>
      <c r="AM25" s="75"/>
      <c r="AN25" s="232"/>
      <c r="AO25" s="157"/>
      <c r="AP25" s="73"/>
      <c r="AQ25" s="157"/>
      <c r="AR25" s="73"/>
      <c r="AS25" s="157"/>
      <c r="AT25" s="75"/>
      <c r="AU25" s="232"/>
      <c r="AV25" s="157"/>
      <c r="AW25" s="73"/>
      <c r="AX25" s="157"/>
      <c r="AY25" s="73"/>
      <c r="AZ25" s="157"/>
      <c r="BA25" s="69"/>
      <c r="BB25" s="231"/>
      <c r="BC25" s="156"/>
      <c r="BD25" s="66"/>
      <c r="BE25" s="156"/>
      <c r="BF25" s="66"/>
      <c r="BG25" s="156"/>
      <c r="BH25" s="69"/>
      <c r="BI25" s="231"/>
      <c r="BJ25" s="156"/>
      <c r="BK25" s="82"/>
      <c r="BL25" s="62" t="str">
        <f>IF(OR(A25="",B25=""),"",A25&amp;" "&amp;B25)</f>
        <v/>
      </c>
      <c r="BM25" s="160"/>
      <c r="BN25" s="73"/>
      <c r="BO25" s="163"/>
      <c r="BP25" s="75"/>
      <c r="BQ25" s="232"/>
      <c r="BR25" s="163"/>
      <c r="BS25" s="73"/>
      <c r="BT25" s="163"/>
      <c r="BU25" s="73"/>
      <c r="BV25" s="163"/>
      <c r="BW25" s="75"/>
      <c r="BX25" s="232"/>
      <c r="BY25" s="163"/>
      <c r="BZ25" s="73"/>
      <c r="CA25" s="163"/>
      <c r="CB25" s="73"/>
      <c r="CC25" s="163"/>
      <c r="CD25" s="75"/>
      <c r="CE25" s="232"/>
      <c r="CF25" s="163"/>
      <c r="CG25" s="73"/>
      <c r="CH25" s="163"/>
      <c r="CI25" s="73"/>
      <c r="CJ25" s="163"/>
      <c r="CK25" s="75"/>
      <c r="CL25" s="232"/>
      <c r="CM25" s="163"/>
      <c r="CN25" s="73"/>
      <c r="CO25" s="191"/>
      <c r="CP25" s="47"/>
      <c r="CQ25" s="45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3"/>
      <c r="B26" s="264"/>
      <c r="C26" s="269"/>
      <c r="D26" s="315"/>
      <c r="E26" s="265"/>
      <c r="F26" s="266"/>
      <c r="G26" s="347" t="str">
        <f t="shared" si="4"/>
        <v/>
      </c>
      <c r="H26" s="344" t="str">
        <f t="shared" si="5"/>
        <v/>
      </c>
      <c r="I26" s="282">
        <f t="shared" si="6"/>
        <v>0</v>
      </c>
      <c r="J26" s="350">
        <f t="shared" si="7"/>
        <v>0</v>
      </c>
      <c r="K26" s="285">
        <f t="shared" si="8"/>
        <v>0</v>
      </c>
      <c r="L26" s="285">
        <f t="shared" si="9"/>
        <v>0</v>
      </c>
      <c r="M26" s="222">
        <f t="shared" si="10"/>
        <v>0</v>
      </c>
      <c r="N26" s="223">
        <f t="shared" si="11"/>
        <v>0</v>
      </c>
      <c r="O26" s="288">
        <f t="shared" si="12"/>
        <v>0</v>
      </c>
      <c r="P26" s="352">
        <f t="shared" si="0"/>
        <v>0</v>
      </c>
      <c r="Q26" s="364">
        <f t="shared" si="13"/>
        <v>0</v>
      </c>
      <c r="R26" s="365"/>
      <c r="S26" s="101">
        <f t="shared" si="1"/>
        <v>0</v>
      </c>
      <c r="T26" s="102">
        <f t="shared" si="1"/>
        <v>0</v>
      </c>
      <c r="U26" s="103">
        <f t="shared" si="1"/>
        <v>0</v>
      </c>
      <c r="V26" s="104">
        <f t="shared" si="1"/>
        <v>0</v>
      </c>
      <c r="W26" s="101">
        <f t="shared" si="1"/>
        <v>0</v>
      </c>
      <c r="X26" s="102">
        <f t="shared" si="1"/>
        <v>0</v>
      </c>
      <c r="Y26" s="103">
        <f t="shared" si="1"/>
        <v>0</v>
      </c>
      <c r="Z26" s="105">
        <f t="shared" si="14"/>
        <v>0</v>
      </c>
      <c r="AA26" s="105">
        <f t="shared" si="15"/>
        <v>0</v>
      </c>
      <c r="AB26" s="104">
        <f t="shared" si="2"/>
        <v>0</v>
      </c>
      <c r="AC26" s="108">
        <f t="shared" si="2"/>
        <v>0</v>
      </c>
      <c r="AD26" s="109">
        <f t="shared" si="2"/>
        <v>0</v>
      </c>
      <c r="AE26" s="105">
        <f t="shared" si="2"/>
        <v>0</v>
      </c>
      <c r="AF26" s="62" t="str">
        <f t="shared" si="3"/>
        <v/>
      </c>
      <c r="AG26" s="137"/>
      <c r="AH26" s="156"/>
      <c r="AI26" s="66"/>
      <c r="AJ26" s="156"/>
      <c r="AK26" s="66"/>
      <c r="AL26" s="157"/>
      <c r="AM26" s="75"/>
      <c r="AN26" s="232"/>
      <c r="AO26" s="157"/>
      <c r="AP26" s="73"/>
      <c r="AQ26" s="157"/>
      <c r="AR26" s="73"/>
      <c r="AS26" s="157"/>
      <c r="AT26" s="75"/>
      <c r="AU26" s="232"/>
      <c r="AV26" s="157"/>
      <c r="AW26" s="73"/>
      <c r="AX26" s="157"/>
      <c r="AY26" s="73"/>
      <c r="AZ26" s="157"/>
      <c r="BA26" s="69"/>
      <c r="BB26" s="231"/>
      <c r="BC26" s="156"/>
      <c r="BD26" s="66"/>
      <c r="BE26" s="156"/>
      <c r="BF26" s="66"/>
      <c r="BG26" s="156"/>
      <c r="BH26" s="69"/>
      <c r="BI26" s="231"/>
      <c r="BJ26" s="156"/>
      <c r="BK26" s="82"/>
      <c r="BL26" s="62"/>
      <c r="BM26" s="160"/>
      <c r="BN26" s="73"/>
      <c r="BO26" s="163"/>
      <c r="BP26" s="75"/>
      <c r="BQ26" s="232"/>
      <c r="BR26" s="163"/>
      <c r="BS26" s="73"/>
      <c r="BT26" s="163"/>
      <c r="BU26" s="73"/>
      <c r="BV26" s="163"/>
      <c r="BW26" s="75"/>
      <c r="BX26" s="232"/>
      <c r="BY26" s="163"/>
      <c r="BZ26" s="73"/>
      <c r="CA26" s="163"/>
      <c r="CB26" s="73"/>
      <c r="CC26" s="163"/>
      <c r="CD26" s="75"/>
      <c r="CE26" s="232"/>
      <c r="CF26" s="163"/>
      <c r="CG26" s="73"/>
      <c r="CH26" s="163"/>
      <c r="CI26" s="73"/>
      <c r="CJ26" s="163"/>
      <c r="CK26" s="75"/>
      <c r="CL26" s="232"/>
      <c r="CM26" s="163"/>
      <c r="CN26" s="73"/>
      <c r="CO26" s="191"/>
      <c r="CP26" s="47"/>
      <c r="CQ26" s="45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59"/>
      <c r="B27" s="260"/>
      <c r="C27" s="270"/>
      <c r="D27" s="316"/>
      <c r="E27" s="267"/>
      <c r="F27" s="268"/>
      <c r="G27" s="345" t="str">
        <f t="shared" si="4"/>
        <v/>
      </c>
      <c r="H27" s="346" t="str">
        <f t="shared" si="5"/>
        <v/>
      </c>
      <c r="I27" s="280">
        <f t="shared" si="6"/>
        <v>0</v>
      </c>
      <c r="J27" s="337">
        <f t="shared" si="7"/>
        <v>0</v>
      </c>
      <c r="K27" s="284">
        <f t="shared" si="8"/>
        <v>0</v>
      </c>
      <c r="L27" s="284">
        <f t="shared" si="9"/>
        <v>0</v>
      </c>
      <c r="M27" s="131">
        <f t="shared" si="10"/>
        <v>0</v>
      </c>
      <c r="N27" s="132">
        <f t="shared" si="11"/>
        <v>0</v>
      </c>
      <c r="O27" s="287">
        <f t="shared" si="12"/>
        <v>0</v>
      </c>
      <c r="P27" s="351">
        <f t="shared" si="0"/>
        <v>0</v>
      </c>
      <c r="Q27" s="364">
        <f t="shared" si="13"/>
        <v>0</v>
      </c>
      <c r="R27" s="365"/>
      <c r="S27" s="101">
        <f t="shared" si="1"/>
        <v>0</v>
      </c>
      <c r="T27" s="102">
        <f t="shared" si="1"/>
        <v>0</v>
      </c>
      <c r="U27" s="103">
        <f t="shared" si="1"/>
        <v>0</v>
      </c>
      <c r="V27" s="104">
        <f t="shared" si="1"/>
        <v>0</v>
      </c>
      <c r="W27" s="101">
        <f t="shared" si="1"/>
        <v>0</v>
      </c>
      <c r="X27" s="102">
        <f t="shared" si="1"/>
        <v>0</v>
      </c>
      <c r="Y27" s="103">
        <f t="shared" si="1"/>
        <v>0</v>
      </c>
      <c r="Z27" s="105">
        <f t="shared" si="14"/>
        <v>0</v>
      </c>
      <c r="AA27" s="105">
        <f t="shared" si="15"/>
        <v>0</v>
      </c>
      <c r="AB27" s="104">
        <f t="shared" si="2"/>
        <v>0</v>
      </c>
      <c r="AC27" s="108">
        <f t="shared" si="2"/>
        <v>0</v>
      </c>
      <c r="AD27" s="109">
        <f t="shared" si="2"/>
        <v>0</v>
      </c>
      <c r="AE27" s="105">
        <f t="shared" si="2"/>
        <v>0</v>
      </c>
      <c r="AF27" s="62" t="str">
        <f t="shared" si="3"/>
        <v/>
      </c>
      <c r="AG27" s="137"/>
      <c r="AH27" s="156"/>
      <c r="AI27" s="66"/>
      <c r="AJ27" s="156"/>
      <c r="AK27" s="66"/>
      <c r="AL27" s="157"/>
      <c r="AM27" s="75"/>
      <c r="AN27" s="232"/>
      <c r="AO27" s="157"/>
      <c r="AP27" s="73"/>
      <c r="AQ27" s="157"/>
      <c r="AR27" s="73"/>
      <c r="AS27" s="157"/>
      <c r="AT27" s="75"/>
      <c r="AU27" s="232"/>
      <c r="AV27" s="157"/>
      <c r="AW27" s="73"/>
      <c r="AX27" s="157"/>
      <c r="AY27" s="73"/>
      <c r="AZ27" s="157"/>
      <c r="BA27" s="69"/>
      <c r="BB27" s="231"/>
      <c r="BC27" s="156"/>
      <c r="BD27" s="66"/>
      <c r="BE27" s="156"/>
      <c r="BF27" s="66"/>
      <c r="BG27" s="156"/>
      <c r="BH27" s="69"/>
      <c r="BI27" s="231"/>
      <c r="BJ27" s="156"/>
      <c r="BK27" s="82"/>
      <c r="BL27" s="62" t="str">
        <f t="shared" ref="BL27:BL52" si="16">IF(OR(A27="",B27=""),"",A27&amp;" "&amp;B27)</f>
        <v/>
      </c>
      <c r="BM27" s="160"/>
      <c r="BN27" s="73"/>
      <c r="BO27" s="163"/>
      <c r="BP27" s="75"/>
      <c r="BQ27" s="232"/>
      <c r="BR27" s="163"/>
      <c r="BS27" s="73"/>
      <c r="BT27" s="163"/>
      <c r="BU27" s="73"/>
      <c r="BV27" s="163"/>
      <c r="BW27" s="75"/>
      <c r="BX27" s="232"/>
      <c r="BY27" s="163"/>
      <c r="BZ27" s="73"/>
      <c r="CA27" s="163"/>
      <c r="CB27" s="73"/>
      <c r="CC27" s="163"/>
      <c r="CD27" s="75"/>
      <c r="CE27" s="232"/>
      <c r="CF27" s="163"/>
      <c r="CG27" s="73"/>
      <c r="CH27" s="163"/>
      <c r="CI27" s="73"/>
      <c r="CJ27" s="163"/>
      <c r="CK27" s="75"/>
      <c r="CL27" s="232"/>
      <c r="CM27" s="163"/>
      <c r="CN27" s="73"/>
      <c r="CO27" s="191"/>
      <c r="CP27" s="47"/>
      <c r="CQ27" s="45"/>
    </row>
    <row r="28" spans="1:103" s="12" customFormat="1" ht="21" customHeight="1" x14ac:dyDescent="0.25">
      <c r="A28" s="263"/>
      <c r="B28" s="264"/>
      <c r="C28" s="269"/>
      <c r="D28" s="315"/>
      <c r="E28" s="265"/>
      <c r="F28" s="266"/>
      <c r="G28" s="347" t="str">
        <f t="shared" si="4"/>
        <v/>
      </c>
      <c r="H28" s="344" t="str">
        <f t="shared" si="5"/>
        <v/>
      </c>
      <c r="I28" s="282">
        <f t="shared" si="6"/>
        <v>0</v>
      </c>
      <c r="J28" s="350">
        <f t="shared" si="7"/>
        <v>0</v>
      </c>
      <c r="K28" s="285">
        <f t="shared" si="8"/>
        <v>0</v>
      </c>
      <c r="L28" s="285">
        <f t="shared" si="9"/>
        <v>0</v>
      </c>
      <c r="M28" s="222">
        <f t="shared" si="10"/>
        <v>0</v>
      </c>
      <c r="N28" s="223">
        <f t="shared" si="11"/>
        <v>0</v>
      </c>
      <c r="O28" s="288">
        <f t="shared" si="12"/>
        <v>0</v>
      </c>
      <c r="P28" s="352">
        <f t="shared" si="0"/>
        <v>0</v>
      </c>
      <c r="Q28" s="364">
        <f t="shared" si="13"/>
        <v>0</v>
      </c>
      <c r="R28" s="365"/>
      <c r="S28" s="101">
        <f t="shared" si="1"/>
        <v>0</v>
      </c>
      <c r="T28" s="102">
        <f t="shared" si="1"/>
        <v>0</v>
      </c>
      <c r="U28" s="103">
        <f t="shared" si="1"/>
        <v>0</v>
      </c>
      <c r="V28" s="104">
        <f t="shared" si="1"/>
        <v>0</v>
      </c>
      <c r="W28" s="101">
        <f t="shared" si="1"/>
        <v>0</v>
      </c>
      <c r="X28" s="102">
        <f t="shared" si="1"/>
        <v>0</v>
      </c>
      <c r="Y28" s="103">
        <f t="shared" si="1"/>
        <v>0</v>
      </c>
      <c r="Z28" s="105">
        <f t="shared" si="14"/>
        <v>0</v>
      </c>
      <c r="AA28" s="105">
        <f t="shared" si="15"/>
        <v>0</v>
      </c>
      <c r="AB28" s="104">
        <f t="shared" si="2"/>
        <v>0</v>
      </c>
      <c r="AC28" s="108">
        <f t="shared" si="2"/>
        <v>0</v>
      </c>
      <c r="AD28" s="109">
        <f t="shared" si="2"/>
        <v>0</v>
      </c>
      <c r="AE28" s="105">
        <f t="shared" si="2"/>
        <v>0</v>
      </c>
      <c r="AF28" s="62" t="str">
        <f t="shared" si="3"/>
        <v/>
      </c>
      <c r="AG28" s="137"/>
      <c r="AH28" s="156"/>
      <c r="AI28" s="66"/>
      <c r="AJ28" s="156"/>
      <c r="AK28" s="66"/>
      <c r="AL28" s="157"/>
      <c r="AM28" s="75"/>
      <c r="AN28" s="232"/>
      <c r="AO28" s="157"/>
      <c r="AP28" s="73"/>
      <c r="AQ28" s="157"/>
      <c r="AR28" s="73"/>
      <c r="AS28" s="157"/>
      <c r="AT28" s="75"/>
      <c r="AU28" s="232"/>
      <c r="AV28" s="157"/>
      <c r="AW28" s="73"/>
      <c r="AX28" s="157"/>
      <c r="AY28" s="73"/>
      <c r="AZ28" s="157"/>
      <c r="BA28" s="69"/>
      <c r="BB28" s="231"/>
      <c r="BC28" s="156"/>
      <c r="BD28" s="66"/>
      <c r="BE28" s="156"/>
      <c r="BF28" s="67"/>
      <c r="BG28" s="158"/>
      <c r="BH28" s="84"/>
      <c r="BI28" s="233"/>
      <c r="BJ28" s="158"/>
      <c r="BK28" s="83"/>
      <c r="BL28" s="62" t="str">
        <f t="shared" si="16"/>
        <v/>
      </c>
      <c r="BM28" s="161"/>
      <c r="BN28" s="73"/>
      <c r="BO28" s="163"/>
      <c r="BP28" s="75"/>
      <c r="BQ28" s="232"/>
      <c r="BR28" s="163"/>
      <c r="BS28" s="73"/>
      <c r="BT28" s="164"/>
      <c r="BU28" s="74"/>
      <c r="BV28" s="164"/>
      <c r="BW28" s="72"/>
      <c r="BX28" s="235"/>
      <c r="BY28" s="164"/>
      <c r="BZ28" s="74"/>
      <c r="CA28" s="164"/>
      <c r="CB28" s="74"/>
      <c r="CC28" s="164"/>
      <c r="CD28" s="72"/>
      <c r="CE28" s="235"/>
      <c r="CF28" s="164"/>
      <c r="CG28" s="74"/>
      <c r="CH28" s="164"/>
      <c r="CI28" s="74"/>
      <c r="CJ28" s="164"/>
      <c r="CK28" s="72"/>
      <c r="CL28" s="235"/>
      <c r="CM28" s="164"/>
      <c r="CN28" s="74"/>
      <c r="CO28" s="191"/>
      <c r="CP28" s="47"/>
      <c r="CQ28" s="45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59"/>
      <c r="B29" s="260"/>
      <c r="C29" s="270"/>
      <c r="D29" s="316"/>
      <c r="E29" s="267"/>
      <c r="F29" s="268"/>
      <c r="G29" s="345" t="str">
        <f t="shared" si="4"/>
        <v/>
      </c>
      <c r="H29" s="346" t="str">
        <f t="shared" si="5"/>
        <v/>
      </c>
      <c r="I29" s="280">
        <f t="shared" si="6"/>
        <v>0</v>
      </c>
      <c r="J29" s="337">
        <f t="shared" si="7"/>
        <v>0</v>
      </c>
      <c r="K29" s="284">
        <f t="shared" si="8"/>
        <v>0</v>
      </c>
      <c r="L29" s="284">
        <f t="shared" si="9"/>
        <v>0</v>
      </c>
      <c r="M29" s="131">
        <f t="shared" si="10"/>
        <v>0</v>
      </c>
      <c r="N29" s="132">
        <f t="shared" si="11"/>
        <v>0</v>
      </c>
      <c r="O29" s="287">
        <f t="shared" si="12"/>
        <v>0</v>
      </c>
      <c r="P29" s="351">
        <f t="shared" si="0"/>
        <v>0</v>
      </c>
      <c r="Q29" s="364">
        <f t="shared" si="13"/>
        <v>0</v>
      </c>
      <c r="R29" s="365"/>
      <c r="S29" s="101">
        <f t="shared" si="1"/>
        <v>0</v>
      </c>
      <c r="T29" s="102">
        <f t="shared" si="1"/>
        <v>0</v>
      </c>
      <c r="U29" s="103">
        <f t="shared" si="1"/>
        <v>0</v>
      </c>
      <c r="V29" s="104">
        <f t="shared" si="1"/>
        <v>0</v>
      </c>
      <c r="W29" s="101">
        <f t="shared" si="1"/>
        <v>0</v>
      </c>
      <c r="X29" s="102">
        <f t="shared" si="1"/>
        <v>0</v>
      </c>
      <c r="Y29" s="103">
        <f t="shared" si="1"/>
        <v>0</v>
      </c>
      <c r="Z29" s="105">
        <f t="shared" si="14"/>
        <v>0</v>
      </c>
      <c r="AA29" s="105">
        <f t="shared" si="15"/>
        <v>0</v>
      </c>
      <c r="AB29" s="104">
        <f t="shared" si="2"/>
        <v>0</v>
      </c>
      <c r="AC29" s="108">
        <f t="shared" si="2"/>
        <v>0</v>
      </c>
      <c r="AD29" s="109">
        <f t="shared" si="2"/>
        <v>0</v>
      </c>
      <c r="AE29" s="105">
        <f t="shared" si="2"/>
        <v>0</v>
      </c>
      <c r="AF29" s="62" t="str">
        <f t="shared" si="3"/>
        <v/>
      </c>
      <c r="AG29" s="137"/>
      <c r="AH29" s="156"/>
      <c r="AI29" s="66"/>
      <c r="AJ29" s="156"/>
      <c r="AK29" s="66"/>
      <c r="AL29" s="157"/>
      <c r="AM29" s="75"/>
      <c r="AN29" s="232"/>
      <c r="AO29" s="157"/>
      <c r="AP29" s="73"/>
      <c r="AQ29" s="157"/>
      <c r="AR29" s="73"/>
      <c r="AS29" s="157"/>
      <c r="AT29" s="75"/>
      <c r="AU29" s="232"/>
      <c r="AV29" s="157"/>
      <c r="AW29" s="73"/>
      <c r="AX29" s="157"/>
      <c r="AY29" s="73"/>
      <c r="AZ29" s="157"/>
      <c r="BA29" s="69"/>
      <c r="BB29" s="231"/>
      <c r="BC29" s="156"/>
      <c r="BD29" s="66"/>
      <c r="BE29" s="156"/>
      <c r="BF29" s="66"/>
      <c r="BG29" s="156"/>
      <c r="BH29" s="69"/>
      <c r="BI29" s="231"/>
      <c r="BJ29" s="156"/>
      <c r="BK29" s="82"/>
      <c r="BL29" s="62" t="str">
        <f t="shared" si="16"/>
        <v/>
      </c>
      <c r="BM29" s="160"/>
      <c r="BN29" s="73"/>
      <c r="BO29" s="163"/>
      <c r="BP29" s="75"/>
      <c r="BQ29" s="232"/>
      <c r="BR29" s="163"/>
      <c r="BS29" s="73"/>
      <c r="BT29" s="163"/>
      <c r="BU29" s="73"/>
      <c r="BV29" s="163"/>
      <c r="BW29" s="75"/>
      <c r="BX29" s="232"/>
      <c r="BY29" s="163"/>
      <c r="BZ29" s="73"/>
      <c r="CA29" s="163"/>
      <c r="CB29" s="73"/>
      <c r="CC29" s="163"/>
      <c r="CD29" s="75"/>
      <c r="CE29" s="232"/>
      <c r="CF29" s="163"/>
      <c r="CG29" s="73"/>
      <c r="CH29" s="163"/>
      <c r="CI29" s="73"/>
      <c r="CJ29" s="163"/>
      <c r="CK29" s="75"/>
      <c r="CL29" s="232"/>
      <c r="CM29" s="163"/>
      <c r="CN29" s="73"/>
      <c r="CO29" s="191"/>
      <c r="CP29" s="47"/>
      <c r="CQ29" s="45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3"/>
      <c r="B30" s="264"/>
      <c r="C30" s="269"/>
      <c r="D30" s="315"/>
      <c r="E30" s="265"/>
      <c r="F30" s="266"/>
      <c r="G30" s="347" t="str">
        <f t="shared" si="4"/>
        <v/>
      </c>
      <c r="H30" s="344" t="str">
        <f t="shared" si="5"/>
        <v/>
      </c>
      <c r="I30" s="282">
        <f t="shared" si="6"/>
        <v>0</v>
      </c>
      <c r="J30" s="350">
        <f t="shared" si="7"/>
        <v>0</v>
      </c>
      <c r="K30" s="285">
        <f t="shared" si="8"/>
        <v>0</v>
      </c>
      <c r="L30" s="285">
        <f t="shared" si="9"/>
        <v>0</v>
      </c>
      <c r="M30" s="222">
        <f t="shared" si="10"/>
        <v>0</v>
      </c>
      <c r="N30" s="223">
        <f t="shared" si="11"/>
        <v>0</v>
      </c>
      <c r="O30" s="288">
        <f t="shared" si="12"/>
        <v>0</v>
      </c>
      <c r="P30" s="352">
        <f t="shared" si="0"/>
        <v>0</v>
      </c>
      <c r="Q30" s="364">
        <f t="shared" si="13"/>
        <v>0</v>
      </c>
      <c r="R30" s="365"/>
      <c r="S30" s="101">
        <f t="shared" si="1"/>
        <v>0</v>
      </c>
      <c r="T30" s="102">
        <f t="shared" si="1"/>
        <v>0</v>
      </c>
      <c r="U30" s="103">
        <f t="shared" si="1"/>
        <v>0</v>
      </c>
      <c r="V30" s="104">
        <f t="shared" si="1"/>
        <v>0</v>
      </c>
      <c r="W30" s="101">
        <f t="shared" si="1"/>
        <v>0</v>
      </c>
      <c r="X30" s="102">
        <f t="shared" si="1"/>
        <v>0</v>
      </c>
      <c r="Y30" s="103">
        <f t="shared" si="1"/>
        <v>0</v>
      </c>
      <c r="Z30" s="105">
        <f t="shared" si="14"/>
        <v>0</v>
      </c>
      <c r="AA30" s="105">
        <f t="shared" si="15"/>
        <v>0</v>
      </c>
      <c r="AB30" s="104">
        <f t="shared" si="2"/>
        <v>0</v>
      </c>
      <c r="AC30" s="108">
        <f t="shared" si="2"/>
        <v>0</v>
      </c>
      <c r="AD30" s="109">
        <f t="shared" si="2"/>
        <v>0</v>
      </c>
      <c r="AE30" s="105">
        <f t="shared" si="2"/>
        <v>0</v>
      </c>
      <c r="AF30" s="62" t="str">
        <f t="shared" si="3"/>
        <v/>
      </c>
      <c r="AG30" s="137"/>
      <c r="AH30" s="156"/>
      <c r="AI30" s="66"/>
      <c r="AJ30" s="156"/>
      <c r="AK30" s="66"/>
      <c r="AL30" s="157"/>
      <c r="AM30" s="75"/>
      <c r="AN30" s="232"/>
      <c r="AO30" s="157"/>
      <c r="AP30" s="73"/>
      <c r="AQ30" s="157"/>
      <c r="AR30" s="73"/>
      <c r="AS30" s="157"/>
      <c r="AT30" s="75"/>
      <c r="AU30" s="232"/>
      <c r="AV30" s="157"/>
      <c r="AW30" s="73"/>
      <c r="AX30" s="157"/>
      <c r="AY30" s="73"/>
      <c r="AZ30" s="157"/>
      <c r="BA30" s="69"/>
      <c r="BB30" s="231"/>
      <c r="BC30" s="156"/>
      <c r="BD30" s="66"/>
      <c r="BE30" s="156"/>
      <c r="BF30" s="66"/>
      <c r="BG30" s="156"/>
      <c r="BH30" s="69"/>
      <c r="BI30" s="231"/>
      <c r="BJ30" s="156"/>
      <c r="BK30" s="82"/>
      <c r="BL30" s="62" t="str">
        <f t="shared" si="16"/>
        <v/>
      </c>
      <c r="BM30" s="160"/>
      <c r="BN30" s="73"/>
      <c r="BO30" s="163"/>
      <c r="BP30" s="75"/>
      <c r="BQ30" s="232"/>
      <c r="BR30" s="163"/>
      <c r="BS30" s="73"/>
      <c r="BT30" s="163"/>
      <c r="BU30" s="73"/>
      <c r="BV30" s="163"/>
      <c r="BW30" s="75"/>
      <c r="BX30" s="232"/>
      <c r="BY30" s="163"/>
      <c r="BZ30" s="73"/>
      <c r="CA30" s="163"/>
      <c r="CB30" s="73"/>
      <c r="CC30" s="163"/>
      <c r="CD30" s="75"/>
      <c r="CE30" s="232"/>
      <c r="CF30" s="163"/>
      <c r="CG30" s="73"/>
      <c r="CH30" s="163"/>
      <c r="CI30" s="73"/>
      <c r="CJ30" s="163"/>
      <c r="CK30" s="75"/>
      <c r="CL30" s="232"/>
      <c r="CM30" s="163"/>
      <c r="CN30" s="73"/>
      <c r="CO30" s="191"/>
      <c r="CP30" s="47"/>
      <c r="CQ30" s="45"/>
    </row>
    <row r="31" spans="1:103" ht="21" customHeight="1" x14ac:dyDescent="0.25">
      <c r="A31" s="259"/>
      <c r="B31" s="260"/>
      <c r="C31" s="270"/>
      <c r="D31" s="316"/>
      <c r="E31" s="267"/>
      <c r="F31" s="268"/>
      <c r="G31" s="345" t="str">
        <f t="shared" si="4"/>
        <v/>
      </c>
      <c r="H31" s="346" t="str">
        <f t="shared" si="5"/>
        <v/>
      </c>
      <c r="I31" s="283">
        <f t="shared" si="6"/>
        <v>0</v>
      </c>
      <c r="J31" s="337">
        <f t="shared" si="7"/>
        <v>0</v>
      </c>
      <c r="K31" s="284">
        <f t="shared" si="8"/>
        <v>0</v>
      </c>
      <c r="L31" s="284">
        <f t="shared" si="9"/>
        <v>0</v>
      </c>
      <c r="M31" s="131">
        <f t="shared" si="10"/>
        <v>0</v>
      </c>
      <c r="N31" s="133">
        <f t="shared" si="11"/>
        <v>0</v>
      </c>
      <c r="O31" s="287">
        <f t="shared" si="12"/>
        <v>0</v>
      </c>
      <c r="P31" s="351">
        <f t="shared" si="0"/>
        <v>0</v>
      </c>
      <c r="Q31" s="364">
        <f t="shared" si="13"/>
        <v>0</v>
      </c>
      <c r="R31" s="365"/>
      <c r="S31" s="101">
        <f t="shared" si="1"/>
        <v>0</v>
      </c>
      <c r="T31" s="102">
        <f t="shared" si="1"/>
        <v>0</v>
      </c>
      <c r="U31" s="103">
        <f t="shared" si="1"/>
        <v>0</v>
      </c>
      <c r="V31" s="104">
        <f t="shared" si="1"/>
        <v>0</v>
      </c>
      <c r="W31" s="101">
        <f t="shared" si="1"/>
        <v>0</v>
      </c>
      <c r="X31" s="102">
        <f t="shared" si="1"/>
        <v>0</v>
      </c>
      <c r="Y31" s="103">
        <f t="shared" si="1"/>
        <v>0</v>
      </c>
      <c r="Z31" s="105">
        <f t="shared" si="14"/>
        <v>0</v>
      </c>
      <c r="AA31" s="105">
        <f t="shared" si="15"/>
        <v>0</v>
      </c>
      <c r="AB31" s="104">
        <f t="shared" si="2"/>
        <v>0</v>
      </c>
      <c r="AC31" s="108">
        <f t="shared" si="2"/>
        <v>0</v>
      </c>
      <c r="AD31" s="109">
        <f t="shared" si="2"/>
        <v>0</v>
      </c>
      <c r="AE31" s="105">
        <f t="shared" si="2"/>
        <v>0</v>
      </c>
      <c r="AF31" s="22" t="str">
        <f t="shared" si="3"/>
        <v/>
      </c>
      <c r="AG31" s="137"/>
      <c r="AH31" s="156"/>
      <c r="AI31" s="66"/>
      <c r="AJ31" s="156"/>
      <c r="AK31" s="66"/>
      <c r="AL31" s="157"/>
      <c r="AM31" s="75"/>
      <c r="AN31" s="232"/>
      <c r="AO31" s="157"/>
      <c r="AP31" s="73"/>
      <c r="AQ31" s="157"/>
      <c r="AR31" s="73"/>
      <c r="AS31" s="157"/>
      <c r="AT31" s="75"/>
      <c r="AU31" s="232"/>
      <c r="AV31" s="157"/>
      <c r="AW31" s="73"/>
      <c r="AX31" s="157"/>
      <c r="AY31" s="73"/>
      <c r="AZ31" s="157"/>
      <c r="BA31" s="69"/>
      <c r="BB31" s="231"/>
      <c r="BC31" s="156"/>
      <c r="BD31" s="66"/>
      <c r="BE31" s="156"/>
      <c r="BF31" s="66"/>
      <c r="BG31" s="156"/>
      <c r="BH31" s="69"/>
      <c r="BI31" s="231"/>
      <c r="BJ31" s="156"/>
      <c r="BK31" s="82"/>
      <c r="BL31" s="62" t="str">
        <f t="shared" si="16"/>
        <v/>
      </c>
      <c r="BM31" s="160"/>
      <c r="BN31" s="73"/>
      <c r="BO31" s="163"/>
      <c r="BP31" s="75"/>
      <c r="BQ31" s="232"/>
      <c r="BR31" s="163"/>
      <c r="BS31" s="73"/>
      <c r="BT31" s="163"/>
      <c r="BU31" s="73"/>
      <c r="BV31" s="163"/>
      <c r="BW31" s="75"/>
      <c r="BX31" s="232"/>
      <c r="BY31" s="163"/>
      <c r="BZ31" s="73"/>
      <c r="CA31" s="163"/>
      <c r="CB31" s="73"/>
      <c r="CC31" s="163"/>
      <c r="CD31" s="75"/>
      <c r="CE31" s="232"/>
      <c r="CF31" s="163"/>
      <c r="CG31" s="73"/>
      <c r="CH31" s="163"/>
      <c r="CI31" s="73"/>
      <c r="CJ31" s="163"/>
      <c r="CK31" s="75"/>
      <c r="CL31" s="232"/>
      <c r="CM31" s="163"/>
      <c r="CN31" s="73"/>
      <c r="CO31" s="192"/>
      <c r="CP31" s="48"/>
      <c r="CQ31" s="44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3"/>
      <c r="B32" s="264"/>
      <c r="C32" s="269"/>
      <c r="D32" s="315"/>
      <c r="E32" s="265"/>
      <c r="F32" s="266"/>
      <c r="G32" s="347" t="str">
        <f t="shared" si="4"/>
        <v/>
      </c>
      <c r="H32" s="344" t="str">
        <f t="shared" si="5"/>
        <v/>
      </c>
      <c r="I32" s="282">
        <f t="shared" si="6"/>
        <v>0</v>
      </c>
      <c r="J32" s="350">
        <f t="shared" si="7"/>
        <v>0</v>
      </c>
      <c r="K32" s="285">
        <f t="shared" si="8"/>
        <v>0</v>
      </c>
      <c r="L32" s="285">
        <f t="shared" si="9"/>
        <v>0</v>
      </c>
      <c r="M32" s="222">
        <f t="shared" si="10"/>
        <v>0</v>
      </c>
      <c r="N32" s="223">
        <f t="shared" si="11"/>
        <v>0</v>
      </c>
      <c r="O32" s="288">
        <f t="shared" si="12"/>
        <v>0</v>
      </c>
      <c r="P32" s="352">
        <f t="shared" si="0"/>
        <v>0</v>
      </c>
      <c r="Q32" s="364">
        <f t="shared" si="13"/>
        <v>0</v>
      </c>
      <c r="R32" s="365"/>
      <c r="S32" s="101">
        <f t="shared" si="1"/>
        <v>0</v>
      </c>
      <c r="T32" s="102">
        <f t="shared" si="1"/>
        <v>0</v>
      </c>
      <c r="U32" s="103">
        <f t="shared" si="1"/>
        <v>0</v>
      </c>
      <c r="V32" s="104">
        <f t="shared" si="1"/>
        <v>0</v>
      </c>
      <c r="W32" s="101">
        <f t="shared" si="1"/>
        <v>0</v>
      </c>
      <c r="X32" s="102">
        <f t="shared" si="1"/>
        <v>0</v>
      </c>
      <c r="Y32" s="103">
        <f t="shared" si="1"/>
        <v>0</v>
      </c>
      <c r="Z32" s="105">
        <f t="shared" si="14"/>
        <v>0</v>
      </c>
      <c r="AA32" s="105">
        <f t="shared" si="15"/>
        <v>0</v>
      </c>
      <c r="AB32" s="104">
        <f t="shared" si="2"/>
        <v>0</v>
      </c>
      <c r="AC32" s="108">
        <f t="shared" si="2"/>
        <v>0</v>
      </c>
      <c r="AD32" s="109">
        <f t="shared" si="2"/>
        <v>0</v>
      </c>
      <c r="AE32" s="105">
        <f t="shared" si="2"/>
        <v>0</v>
      </c>
      <c r="AF32" s="62" t="str">
        <f t="shared" si="3"/>
        <v/>
      </c>
      <c r="AG32" s="137"/>
      <c r="AH32" s="156"/>
      <c r="AI32" s="66"/>
      <c r="AJ32" s="156"/>
      <c r="AK32" s="66"/>
      <c r="AL32" s="157"/>
      <c r="AM32" s="75"/>
      <c r="AN32" s="232"/>
      <c r="AO32" s="157"/>
      <c r="AP32" s="73"/>
      <c r="AQ32" s="157"/>
      <c r="AR32" s="73"/>
      <c r="AS32" s="157"/>
      <c r="AT32" s="75"/>
      <c r="AU32" s="232"/>
      <c r="AV32" s="157"/>
      <c r="AW32" s="73"/>
      <c r="AX32" s="157"/>
      <c r="AY32" s="73"/>
      <c r="AZ32" s="157"/>
      <c r="BA32" s="69"/>
      <c r="BB32" s="231"/>
      <c r="BC32" s="156"/>
      <c r="BD32" s="66"/>
      <c r="BE32" s="156"/>
      <c r="BF32" s="66"/>
      <c r="BG32" s="156"/>
      <c r="BH32" s="69"/>
      <c r="BI32" s="231"/>
      <c r="BJ32" s="156"/>
      <c r="BK32" s="82"/>
      <c r="BL32" s="62" t="str">
        <f t="shared" si="16"/>
        <v/>
      </c>
      <c r="BM32" s="160"/>
      <c r="BN32" s="73"/>
      <c r="BO32" s="163"/>
      <c r="BP32" s="75"/>
      <c r="BQ32" s="232"/>
      <c r="BR32" s="163"/>
      <c r="BS32" s="73"/>
      <c r="BT32" s="163"/>
      <c r="BU32" s="73"/>
      <c r="BV32" s="163"/>
      <c r="BW32" s="75"/>
      <c r="BX32" s="232"/>
      <c r="BY32" s="163"/>
      <c r="BZ32" s="73"/>
      <c r="CA32" s="163"/>
      <c r="CB32" s="73"/>
      <c r="CC32" s="163"/>
      <c r="CD32" s="75"/>
      <c r="CE32" s="232"/>
      <c r="CF32" s="163"/>
      <c r="CG32" s="73"/>
      <c r="CH32" s="163"/>
      <c r="CI32" s="73"/>
      <c r="CJ32" s="163"/>
      <c r="CK32" s="75"/>
      <c r="CL32" s="232"/>
      <c r="CM32" s="163"/>
      <c r="CN32" s="73"/>
      <c r="CO32" s="191"/>
      <c r="CP32" s="47"/>
      <c r="CQ32" s="45"/>
      <c r="CR32" s="12"/>
      <c r="CS32" s="12"/>
      <c r="CT32" s="12"/>
      <c r="CU32" s="12"/>
      <c r="CV32" s="12"/>
      <c r="CW32" s="12"/>
    </row>
    <row r="33" spans="1:102" ht="21" customHeight="1" x14ac:dyDescent="0.25">
      <c r="A33" s="259"/>
      <c r="B33" s="260"/>
      <c r="C33" s="270"/>
      <c r="D33" s="316"/>
      <c r="E33" s="267"/>
      <c r="F33" s="268"/>
      <c r="G33" s="345" t="str">
        <f t="shared" si="4"/>
        <v/>
      </c>
      <c r="H33" s="346" t="str">
        <f t="shared" si="5"/>
        <v/>
      </c>
      <c r="I33" s="280">
        <f t="shared" si="6"/>
        <v>0</v>
      </c>
      <c r="J33" s="337">
        <f t="shared" si="7"/>
        <v>0</v>
      </c>
      <c r="K33" s="284">
        <f t="shared" si="8"/>
        <v>0</v>
      </c>
      <c r="L33" s="284">
        <f t="shared" si="9"/>
        <v>0</v>
      </c>
      <c r="M33" s="131">
        <f t="shared" si="10"/>
        <v>0</v>
      </c>
      <c r="N33" s="132">
        <f t="shared" si="11"/>
        <v>0</v>
      </c>
      <c r="O33" s="287">
        <f t="shared" si="12"/>
        <v>0</v>
      </c>
      <c r="P33" s="351">
        <f t="shared" si="0"/>
        <v>0</v>
      </c>
      <c r="Q33" s="364">
        <f t="shared" si="13"/>
        <v>0</v>
      </c>
      <c r="R33" s="365"/>
      <c r="S33" s="101">
        <f t="shared" ref="S33:Y52" si="17">COUNTIF($AG33:$CQ33,S$22)</f>
        <v>0</v>
      </c>
      <c r="T33" s="102">
        <f t="shared" si="17"/>
        <v>0</v>
      </c>
      <c r="U33" s="103">
        <f t="shared" si="17"/>
        <v>0</v>
      </c>
      <c r="V33" s="104">
        <f t="shared" si="17"/>
        <v>0</v>
      </c>
      <c r="W33" s="101">
        <f t="shared" si="17"/>
        <v>0</v>
      </c>
      <c r="X33" s="102">
        <f t="shared" si="17"/>
        <v>0</v>
      </c>
      <c r="Y33" s="103">
        <f t="shared" si="17"/>
        <v>0</v>
      </c>
      <c r="Z33" s="105">
        <f t="shared" si="14"/>
        <v>0</v>
      </c>
      <c r="AA33" s="105">
        <f t="shared" si="15"/>
        <v>0</v>
      </c>
      <c r="AB33" s="104">
        <f t="shared" si="2"/>
        <v>0</v>
      </c>
      <c r="AC33" s="108">
        <f t="shared" si="2"/>
        <v>0</v>
      </c>
      <c r="AD33" s="109">
        <f t="shared" si="2"/>
        <v>0</v>
      </c>
      <c r="AE33" s="105">
        <f t="shared" si="2"/>
        <v>0</v>
      </c>
      <c r="AF33" s="62" t="str">
        <f t="shared" si="3"/>
        <v/>
      </c>
      <c r="AG33" s="137"/>
      <c r="AH33" s="156"/>
      <c r="AI33" s="66"/>
      <c r="AJ33" s="156"/>
      <c r="AK33" s="66"/>
      <c r="AL33" s="157"/>
      <c r="AM33" s="75"/>
      <c r="AN33" s="232"/>
      <c r="AO33" s="157"/>
      <c r="AP33" s="73"/>
      <c r="AQ33" s="157"/>
      <c r="AR33" s="73"/>
      <c r="AS33" s="157"/>
      <c r="AT33" s="75"/>
      <c r="AU33" s="232"/>
      <c r="AV33" s="157"/>
      <c r="AW33" s="73"/>
      <c r="AX33" s="157"/>
      <c r="AY33" s="73"/>
      <c r="AZ33" s="157"/>
      <c r="BA33" s="69"/>
      <c r="BB33" s="231"/>
      <c r="BC33" s="156"/>
      <c r="BD33" s="66"/>
      <c r="BE33" s="156"/>
      <c r="BF33" s="66"/>
      <c r="BG33" s="156"/>
      <c r="BH33" s="69"/>
      <c r="BI33" s="231"/>
      <c r="BJ33" s="156"/>
      <c r="BK33" s="82"/>
      <c r="BL33" s="62" t="str">
        <f t="shared" si="16"/>
        <v/>
      </c>
      <c r="BM33" s="160"/>
      <c r="BN33" s="73"/>
      <c r="BO33" s="163"/>
      <c r="BP33" s="75"/>
      <c r="BQ33" s="232"/>
      <c r="BR33" s="163"/>
      <c r="BS33" s="73"/>
      <c r="BT33" s="163"/>
      <c r="BU33" s="73"/>
      <c r="BV33" s="163"/>
      <c r="BW33" s="75"/>
      <c r="BX33" s="232"/>
      <c r="BY33" s="163"/>
      <c r="BZ33" s="73"/>
      <c r="CA33" s="163"/>
      <c r="CB33" s="73"/>
      <c r="CC33" s="163"/>
      <c r="CD33" s="75"/>
      <c r="CE33" s="232"/>
      <c r="CF33" s="163"/>
      <c r="CG33" s="73"/>
      <c r="CH33" s="163"/>
      <c r="CI33" s="73"/>
      <c r="CJ33" s="163"/>
      <c r="CK33" s="75"/>
      <c r="CL33" s="232"/>
      <c r="CM33" s="163"/>
      <c r="CN33" s="73"/>
      <c r="CO33" s="191"/>
      <c r="CP33" s="47"/>
      <c r="CQ33" s="45"/>
      <c r="CW33" s="12"/>
    </row>
    <row r="34" spans="1:102" s="12" customFormat="1" ht="21" customHeight="1" x14ac:dyDescent="0.25">
      <c r="A34" s="263"/>
      <c r="B34" s="264"/>
      <c r="C34" s="269"/>
      <c r="D34" s="315"/>
      <c r="E34" s="265"/>
      <c r="F34" s="266"/>
      <c r="G34" s="347" t="str">
        <f t="shared" si="4"/>
        <v/>
      </c>
      <c r="H34" s="344" t="str">
        <f t="shared" si="5"/>
        <v/>
      </c>
      <c r="I34" s="282">
        <f t="shared" si="6"/>
        <v>0</v>
      </c>
      <c r="J34" s="350">
        <f t="shared" si="7"/>
        <v>0</v>
      </c>
      <c r="K34" s="285">
        <f t="shared" si="8"/>
        <v>0</v>
      </c>
      <c r="L34" s="285">
        <f t="shared" si="9"/>
        <v>0</v>
      </c>
      <c r="M34" s="222">
        <f t="shared" si="10"/>
        <v>0</v>
      </c>
      <c r="N34" s="223">
        <f t="shared" si="11"/>
        <v>0</v>
      </c>
      <c r="O34" s="288">
        <f t="shared" si="12"/>
        <v>0</v>
      </c>
      <c r="P34" s="352">
        <f t="shared" si="0"/>
        <v>0</v>
      </c>
      <c r="Q34" s="364">
        <f t="shared" si="13"/>
        <v>0</v>
      </c>
      <c r="R34" s="365"/>
      <c r="S34" s="101">
        <f t="shared" si="17"/>
        <v>0</v>
      </c>
      <c r="T34" s="102">
        <f t="shared" si="17"/>
        <v>0</v>
      </c>
      <c r="U34" s="103">
        <f t="shared" si="17"/>
        <v>0</v>
      </c>
      <c r="V34" s="104">
        <f t="shared" si="17"/>
        <v>0</v>
      </c>
      <c r="W34" s="101">
        <f t="shared" si="17"/>
        <v>0</v>
      </c>
      <c r="X34" s="102">
        <f t="shared" si="17"/>
        <v>0</v>
      </c>
      <c r="Y34" s="103">
        <f t="shared" si="17"/>
        <v>0</v>
      </c>
      <c r="Z34" s="105">
        <f t="shared" si="14"/>
        <v>0</v>
      </c>
      <c r="AA34" s="105">
        <f t="shared" si="15"/>
        <v>0</v>
      </c>
      <c r="AB34" s="104">
        <f t="shared" si="2"/>
        <v>0</v>
      </c>
      <c r="AC34" s="108">
        <f t="shared" si="2"/>
        <v>0</v>
      </c>
      <c r="AD34" s="109">
        <f t="shared" si="2"/>
        <v>0</v>
      </c>
      <c r="AE34" s="105">
        <f t="shared" si="2"/>
        <v>0</v>
      </c>
      <c r="AF34" s="22" t="str">
        <f t="shared" si="3"/>
        <v/>
      </c>
      <c r="AG34" s="137"/>
      <c r="AH34" s="156"/>
      <c r="AI34" s="66"/>
      <c r="AJ34" s="156"/>
      <c r="AK34" s="66"/>
      <c r="AL34" s="156"/>
      <c r="AM34" s="69"/>
      <c r="AN34" s="231"/>
      <c r="AO34" s="156"/>
      <c r="AP34" s="66"/>
      <c r="AQ34" s="156"/>
      <c r="AR34" s="66"/>
      <c r="AS34" s="156"/>
      <c r="AT34" s="69"/>
      <c r="AU34" s="231"/>
      <c r="AV34" s="156"/>
      <c r="AW34" s="66"/>
      <c r="AX34" s="156"/>
      <c r="AY34" s="66"/>
      <c r="AZ34" s="156"/>
      <c r="BA34" s="69"/>
      <c r="BB34" s="231"/>
      <c r="BC34" s="156"/>
      <c r="BD34" s="66"/>
      <c r="BE34" s="156"/>
      <c r="BF34" s="66"/>
      <c r="BG34" s="156"/>
      <c r="BH34" s="69"/>
      <c r="BI34" s="231"/>
      <c r="BJ34" s="156"/>
      <c r="BK34" s="82"/>
      <c r="BL34" s="62" t="str">
        <f t="shared" si="16"/>
        <v/>
      </c>
      <c r="BM34" s="160"/>
      <c r="BN34" s="73"/>
      <c r="BO34" s="163"/>
      <c r="BP34" s="75"/>
      <c r="BQ34" s="232"/>
      <c r="BR34" s="163"/>
      <c r="BS34" s="73"/>
      <c r="BT34" s="163"/>
      <c r="BU34" s="73"/>
      <c r="BV34" s="163"/>
      <c r="BW34" s="75"/>
      <c r="BX34" s="232"/>
      <c r="BY34" s="163"/>
      <c r="BZ34" s="73"/>
      <c r="CA34" s="163"/>
      <c r="CB34" s="73"/>
      <c r="CC34" s="163"/>
      <c r="CD34" s="75"/>
      <c r="CE34" s="232"/>
      <c r="CF34" s="163"/>
      <c r="CG34" s="73"/>
      <c r="CH34" s="163"/>
      <c r="CI34" s="73"/>
      <c r="CJ34" s="163"/>
      <c r="CK34" s="75"/>
      <c r="CL34" s="232"/>
      <c r="CM34" s="163"/>
      <c r="CN34" s="73"/>
      <c r="CO34" s="191"/>
      <c r="CP34" s="47"/>
      <c r="CQ34" s="45"/>
      <c r="CR34" s="1"/>
      <c r="CS34" s="1"/>
      <c r="CT34" s="1"/>
      <c r="CU34" s="1"/>
      <c r="CV34" s="1"/>
      <c r="CW34" s="1"/>
      <c r="CX34" s="1"/>
    </row>
    <row r="35" spans="1:102" s="12" customFormat="1" ht="21" customHeight="1" x14ac:dyDescent="0.25">
      <c r="A35" s="259"/>
      <c r="B35" s="260"/>
      <c r="C35" s="270"/>
      <c r="D35" s="316"/>
      <c r="E35" s="267"/>
      <c r="F35" s="268"/>
      <c r="G35" s="345" t="str">
        <f t="shared" si="4"/>
        <v/>
      </c>
      <c r="H35" s="346" t="str">
        <f t="shared" si="5"/>
        <v/>
      </c>
      <c r="I35" s="280">
        <f t="shared" si="6"/>
        <v>0</v>
      </c>
      <c r="J35" s="337">
        <f t="shared" si="7"/>
        <v>0</v>
      </c>
      <c r="K35" s="284">
        <f t="shared" si="8"/>
        <v>0</v>
      </c>
      <c r="L35" s="284">
        <f t="shared" si="9"/>
        <v>0</v>
      </c>
      <c r="M35" s="131">
        <f t="shared" si="10"/>
        <v>0</v>
      </c>
      <c r="N35" s="132">
        <f t="shared" si="11"/>
        <v>0</v>
      </c>
      <c r="O35" s="287">
        <f t="shared" si="12"/>
        <v>0</v>
      </c>
      <c r="P35" s="351">
        <f t="shared" si="0"/>
        <v>0</v>
      </c>
      <c r="Q35" s="364">
        <f t="shared" si="13"/>
        <v>0</v>
      </c>
      <c r="R35" s="365"/>
      <c r="S35" s="101">
        <f t="shared" si="17"/>
        <v>0</v>
      </c>
      <c r="T35" s="102">
        <f t="shared" si="17"/>
        <v>0</v>
      </c>
      <c r="U35" s="103">
        <f t="shared" si="17"/>
        <v>0</v>
      </c>
      <c r="V35" s="104">
        <f t="shared" si="17"/>
        <v>0</v>
      </c>
      <c r="W35" s="101">
        <f t="shared" si="17"/>
        <v>0</v>
      </c>
      <c r="X35" s="102">
        <f t="shared" si="17"/>
        <v>0</v>
      </c>
      <c r="Y35" s="103">
        <f t="shared" si="17"/>
        <v>0</v>
      </c>
      <c r="Z35" s="105">
        <f t="shared" si="14"/>
        <v>0</v>
      </c>
      <c r="AA35" s="105">
        <f t="shared" si="15"/>
        <v>0</v>
      </c>
      <c r="AB35" s="104">
        <f t="shared" si="2"/>
        <v>0</v>
      </c>
      <c r="AC35" s="108">
        <f t="shared" si="2"/>
        <v>0</v>
      </c>
      <c r="AD35" s="109">
        <f t="shared" si="2"/>
        <v>0</v>
      </c>
      <c r="AE35" s="105">
        <f t="shared" si="2"/>
        <v>0</v>
      </c>
      <c r="AF35" s="22" t="str">
        <f t="shared" si="3"/>
        <v/>
      </c>
      <c r="AG35" s="137"/>
      <c r="AH35" s="156"/>
      <c r="AI35" s="66"/>
      <c r="AJ35" s="156"/>
      <c r="AK35" s="66"/>
      <c r="AL35" s="156"/>
      <c r="AM35" s="69"/>
      <c r="AN35" s="231"/>
      <c r="AO35" s="156"/>
      <c r="AP35" s="66"/>
      <c r="AQ35" s="156"/>
      <c r="AR35" s="66"/>
      <c r="AS35" s="156"/>
      <c r="AT35" s="69"/>
      <c r="AU35" s="231"/>
      <c r="AV35" s="156"/>
      <c r="AW35" s="66"/>
      <c r="AX35" s="156"/>
      <c r="AY35" s="66"/>
      <c r="AZ35" s="156"/>
      <c r="BA35" s="69"/>
      <c r="BB35" s="231"/>
      <c r="BC35" s="156"/>
      <c r="BD35" s="66"/>
      <c r="BE35" s="156"/>
      <c r="BF35" s="66"/>
      <c r="BG35" s="156"/>
      <c r="BH35" s="69"/>
      <c r="BI35" s="231"/>
      <c r="BJ35" s="156"/>
      <c r="BK35" s="82"/>
      <c r="BL35" s="62" t="str">
        <f t="shared" si="16"/>
        <v/>
      </c>
      <c r="BM35" s="160"/>
      <c r="BN35" s="73"/>
      <c r="BO35" s="163"/>
      <c r="BP35" s="75"/>
      <c r="BQ35" s="232"/>
      <c r="BR35" s="163"/>
      <c r="BS35" s="73"/>
      <c r="BT35" s="163"/>
      <c r="BU35" s="73"/>
      <c r="BV35" s="163"/>
      <c r="BW35" s="75"/>
      <c r="BX35" s="232"/>
      <c r="BY35" s="163"/>
      <c r="BZ35" s="73"/>
      <c r="CA35" s="163"/>
      <c r="CB35" s="73"/>
      <c r="CC35" s="163"/>
      <c r="CD35" s="75"/>
      <c r="CE35" s="232"/>
      <c r="CF35" s="163"/>
      <c r="CG35" s="73"/>
      <c r="CH35" s="163"/>
      <c r="CI35" s="73"/>
      <c r="CJ35" s="163"/>
      <c r="CK35" s="75"/>
      <c r="CL35" s="232"/>
      <c r="CM35" s="163"/>
      <c r="CN35" s="73"/>
      <c r="CO35" s="191"/>
      <c r="CP35" s="47"/>
      <c r="CQ35" s="45"/>
      <c r="CR35" s="1"/>
      <c r="CS35" s="1"/>
      <c r="CT35" s="1"/>
      <c r="CU35" s="1"/>
      <c r="CV35" s="1"/>
      <c r="CW35" s="1"/>
      <c r="CX35" s="1"/>
    </row>
    <row r="36" spans="1:102" s="12" customFormat="1" ht="21" customHeight="1" x14ac:dyDescent="0.25">
      <c r="A36" s="263"/>
      <c r="B36" s="264"/>
      <c r="C36" s="269"/>
      <c r="D36" s="315"/>
      <c r="E36" s="265"/>
      <c r="F36" s="266"/>
      <c r="G36" s="347" t="str">
        <f t="shared" si="4"/>
        <v/>
      </c>
      <c r="H36" s="344" t="str">
        <f t="shared" si="5"/>
        <v/>
      </c>
      <c r="I36" s="282">
        <f t="shared" si="6"/>
        <v>0</v>
      </c>
      <c r="J36" s="350">
        <f t="shared" si="7"/>
        <v>0</v>
      </c>
      <c r="K36" s="285">
        <f t="shared" si="8"/>
        <v>0</v>
      </c>
      <c r="L36" s="285">
        <f t="shared" si="9"/>
        <v>0</v>
      </c>
      <c r="M36" s="222">
        <f t="shared" si="10"/>
        <v>0</v>
      </c>
      <c r="N36" s="223">
        <f t="shared" si="11"/>
        <v>0</v>
      </c>
      <c r="O36" s="288">
        <f t="shared" si="12"/>
        <v>0</v>
      </c>
      <c r="P36" s="352">
        <f t="shared" si="0"/>
        <v>0</v>
      </c>
      <c r="Q36" s="364">
        <f t="shared" si="13"/>
        <v>0</v>
      </c>
      <c r="R36" s="365"/>
      <c r="S36" s="101">
        <f t="shared" si="17"/>
        <v>0</v>
      </c>
      <c r="T36" s="102">
        <f t="shared" si="17"/>
        <v>0</v>
      </c>
      <c r="U36" s="103">
        <f t="shared" si="17"/>
        <v>0</v>
      </c>
      <c r="V36" s="104">
        <f t="shared" si="17"/>
        <v>0</v>
      </c>
      <c r="W36" s="101">
        <f t="shared" si="17"/>
        <v>0</v>
      </c>
      <c r="X36" s="102">
        <f t="shared" si="17"/>
        <v>0</v>
      </c>
      <c r="Y36" s="103">
        <f t="shared" si="17"/>
        <v>0</v>
      </c>
      <c r="Z36" s="105">
        <f t="shared" si="14"/>
        <v>0</v>
      </c>
      <c r="AA36" s="105">
        <f t="shared" si="15"/>
        <v>0</v>
      </c>
      <c r="AB36" s="104">
        <f t="shared" si="2"/>
        <v>0</v>
      </c>
      <c r="AC36" s="108">
        <f t="shared" si="2"/>
        <v>0</v>
      </c>
      <c r="AD36" s="109">
        <f t="shared" si="2"/>
        <v>0</v>
      </c>
      <c r="AE36" s="105">
        <f t="shared" si="2"/>
        <v>0</v>
      </c>
      <c r="AF36" s="22" t="str">
        <f t="shared" si="3"/>
        <v/>
      </c>
      <c r="AG36" s="137"/>
      <c r="AH36" s="156"/>
      <c r="AI36" s="66"/>
      <c r="AJ36" s="156"/>
      <c r="AK36" s="66"/>
      <c r="AL36" s="156"/>
      <c r="AM36" s="69"/>
      <c r="AN36" s="231"/>
      <c r="AO36" s="156"/>
      <c r="AP36" s="66"/>
      <c r="AQ36" s="156"/>
      <c r="AR36" s="66"/>
      <c r="AS36" s="156"/>
      <c r="AT36" s="69"/>
      <c r="AU36" s="231"/>
      <c r="AV36" s="156"/>
      <c r="AW36" s="66"/>
      <c r="AX36" s="156"/>
      <c r="AY36" s="66"/>
      <c r="AZ36" s="156"/>
      <c r="BA36" s="69"/>
      <c r="BB36" s="231"/>
      <c r="BC36" s="156"/>
      <c r="BD36" s="66"/>
      <c r="BE36" s="156"/>
      <c r="BF36" s="66"/>
      <c r="BG36" s="156"/>
      <c r="BH36" s="69"/>
      <c r="BI36" s="231"/>
      <c r="BJ36" s="156"/>
      <c r="BK36" s="82"/>
      <c r="BL36" s="62" t="str">
        <f t="shared" si="16"/>
        <v/>
      </c>
      <c r="BM36" s="160"/>
      <c r="BN36" s="73"/>
      <c r="BO36" s="163"/>
      <c r="BP36" s="75"/>
      <c r="BQ36" s="232"/>
      <c r="BR36" s="163"/>
      <c r="BS36" s="73"/>
      <c r="BT36" s="163"/>
      <c r="BU36" s="73"/>
      <c r="BV36" s="163"/>
      <c r="BW36" s="75"/>
      <c r="BX36" s="232"/>
      <c r="BY36" s="163"/>
      <c r="BZ36" s="73"/>
      <c r="CA36" s="163"/>
      <c r="CB36" s="73"/>
      <c r="CC36" s="163"/>
      <c r="CD36" s="75"/>
      <c r="CE36" s="232"/>
      <c r="CF36" s="163"/>
      <c r="CG36" s="73"/>
      <c r="CH36" s="163"/>
      <c r="CI36" s="73"/>
      <c r="CJ36" s="163"/>
      <c r="CK36" s="75"/>
      <c r="CL36" s="232"/>
      <c r="CM36" s="163"/>
      <c r="CN36" s="73"/>
      <c r="CO36" s="191"/>
      <c r="CP36" s="47"/>
      <c r="CQ36" s="45"/>
    </row>
    <row r="37" spans="1:102" s="12" customFormat="1" ht="21" customHeight="1" x14ac:dyDescent="0.25">
      <c r="A37" s="259"/>
      <c r="B37" s="260"/>
      <c r="C37" s="270"/>
      <c r="D37" s="316"/>
      <c r="E37" s="267"/>
      <c r="F37" s="268"/>
      <c r="G37" s="345" t="str">
        <f t="shared" si="4"/>
        <v/>
      </c>
      <c r="H37" s="346" t="str">
        <f t="shared" si="5"/>
        <v/>
      </c>
      <c r="I37" s="280">
        <f t="shared" ref="I37:I44" si="18">S37*30+T37*45+U37*60</f>
        <v>0</v>
      </c>
      <c r="J37" s="337">
        <f t="shared" ref="J37:J44" si="19">S37*65+T37*97.5+U37*130</f>
        <v>0</v>
      </c>
      <c r="K37" s="284">
        <f t="shared" ref="K37:K44" si="20">Z37</f>
        <v>0</v>
      </c>
      <c r="L37" s="284">
        <f t="shared" ref="L37:L44" si="21">AA37</f>
        <v>0</v>
      </c>
      <c r="M37" s="131">
        <f t="shared" ref="M37:M44" si="22">V37+W37+X37+Y37</f>
        <v>0</v>
      </c>
      <c r="N37" s="132">
        <f t="shared" ref="N37:N44" si="23">AB37+AC37+AD37+AE37</f>
        <v>0</v>
      </c>
      <c r="O37" s="287">
        <f t="shared" ref="O37:O44" si="24">SUM(M37:N37)*60</f>
        <v>0</v>
      </c>
      <c r="P37" s="351">
        <f t="shared" ref="P37:P44" si="25">V37*130+W37*70+X37*50+Y37*40+AB37*65+AC37*46.7+AD37*37.5+AE37*32</f>
        <v>0</v>
      </c>
      <c r="Q37" s="364">
        <f t="shared" ref="Q37:Q44" si="26">J37+P37+Z37*130+AA37*195</f>
        <v>0</v>
      </c>
      <c r="R37" s="365"/>
      <c r="S37" s="101">
        <f t="shared" si="17"/>
        <v>0</v>
      </c>
      <c r="T37" s="102">
        <f t="shared" si="17"/>
        <v>0</v>
      </c>
      <c r="U37" s="103">
        <f t="shared" si="17"/>
        <v>0</v>
      </c>
      <c r="V37" s="104">
        <f t="shared" si="17"/>
        <v>0</v>
      </c>
      <c r="W37" s="101">
        <f t="shared" si="17"/>
        <v>0</v>
      </c>
      <c r="X37" s="102">
        <f t="shared" si="17"/>
        <v>0</v>
      </c>
      <c r="Y37" s="103">
        <f t="shared" si="17"/>
        <v>0</v>
      </c>
      <c r="Z37" s="105">
        <f t="shared" si="14"/>
        <v>0</v>
      </c>
      <c r="AA37" s="105">
        <f t="shared" ref="AA37:AA44" si="27">COUNTIF(AG37:CQ37,"PES")</f>
        <v>0</v>
      </c>
      <c r="AB37" s="104">
        <f t="shared" si="2"/>
        <v>0</v>
      </c>
      <c r="AC37" s="108">
        <f t="shared" si="2"/>
        <v>0</v>
      </c>
      <c r="AD37" s="109">
        <f t="shared" si="2"/>
        <v>0</v>
      </c>
      <c r="AE37" s="105">
        <f t="shared" si="2"/>
        <v>0</v>
      </c>
      <c r="AF37" s="22" t="str">
        <f t="shared" si="3"/>
        <v/>
      </c>
      <c r="AG37" s="137"/>
      <c r="AH37" s="156"/>
      <c r="AI37" s="66"/>
      <c r="AJ37" s="156"/>
      <c r="AK37" s="66"/>
      <c r="AL37" s="156"/>
      <c r="AM37" s="69"/>
      <c r="AN37" s="231"/>
      <c r="AO37" s="156"/>
      <c r="AP37" s="66"/>
      <c r="AQ37" s="156"/>
      <c r="AR37" s="66"/>
      <c r="AS37" s="156"/>
      <c r="AT37" s="69"/>
      <c r="AU37" s="231"/>
      <c r="AV37" s="156"/>
      <c r="AW37" s="66"/>
      <c r="AX37" s="156"/>
      <c r="AY37" s="66"/>
      <c r="AZ37" s="156"/>
      <c r="BA37" s="69"/>
      <c r="BB37" s="231"/>
      <c r="BC37" s="156"/>
      <c r="BD37" s="66"/>
      <c r="BE37" s="156"/>
      <c r="BF37" s="66"/>
      <c r="BG37" s="156"/>
      <c r="BH37" s="69"/>
      <c r="BI37" s="231"/>
      <c r="BJ37" s="156"/>
      <c r="BK37" s="82"/>
      <c r="BL37" s="62" t="str">
        <f t="shared" si="16"/>
        <v/>
      </c>
      <c r="BM37" s="160"/>
      <c r="BN37" s="73"/>
      <c r="BO37" s="163"/>
      <c r="BP37" s="75"/>
      <c r="BQ37" s="232"/>
      <c r="BR37" s="163"/>
      <c r="BS37" s="73"/>
      <c r="BT37" s="163"/>
      <c r="BU37" s="73"/>
      <c r="BV37" s="163"/>
      <c r="BW37" s="75"/>
      <c r="BX37" s="232"/>
      <c r="BY37" s="163"/>
      <c r="BZ37" s="73"/>
      <c r="CA37" s="163"/>
      <c r="CB37" s="73"/>
      <c r="CC37" s="163"/>
      <c r="CD37" s="75"/>
      <c r="CE37" s="232"/>
      <c r="CF37" s="163"/>
      <c r="CG37" s="73"/>
      <c r="CH37" s="163"/>
      <c r="CI37" s="73"/>
      <c r="CJ37" s="163"/>
      <c r="CK37" s="75"/>
      <c r="CL37" s="232"/>
      <c r="CM37" s="163"/>
      <c r="CN37" s="73"/>
      <c r="CO37" s="191"/>
      <c r="CP37" s="47"/>
      <c r="CQ37" s="45"/>
    </row>
    <row r="38" spans="1:102" ht="21" customHeight="1" x14ac:dyDescent="0.25">
      <c r="A38" s="263"/>
      <c r="B38" s="264"/>
      <c r="C38" s="269"/>
      <c r="D38" s="315"/>
      <c r="E38" s="265"/>
      <c r="F38" s="266"/>
      <c r="G38" s="347" t="str">
        <f t="shared" si="4"/>
        <v/>
      </c>
      <c r="H38" s="344" t="str">
        <f t="shared" si="5"/>
        <v/>
      </c>
      <c r="I38" s="282">
        <f t="shared" si="18"/>
        <v>0</v>
      </c>
      <c r="J38" s="350">
        <f t="shared" si="19"/>
        <v>0</v>
      </c>
      <c r="K38" s="285">
        <f t="shared" si="20"/>
        <v>0</v>
      </c>
      <c r="L38" s="285">
        <f t="shared" si="21"/>
        <v>0</v>
      </c>
      <c r="M38" s="222">
        <f t="shared" si="22"/>
        <v>0</v>
      </c>
      <c r="N38" s="223">
        <f t="shared" si="23"/>
        <v>0</v>
      </c>
      <c r="O38" s="288">
        <f t="shared" si="24"/>
        <v>0</v>
      </c>
      <c r="P38" s="352">
        <f t="shared" si="25"/>
        <v>0</v>
      </c>
      <c r="Q38" s="364">
        <f t="shared" si="26"/>
        <v>0</v>
      </c>
      <c r="R38" s="365"/>
      <c r="S38" s="101">
        <f t="shared" si="17"/>
        <v>0</v>
      </c>
      <c r="T38" s="102">
        <f t="shared" si="17"/>
        <v>0</v>
      </c>
      <c r="U38" s="103">
        <f t="shared" si="17"/>
        <v>0</v>
      </c>
      <c r="V38" s="104">
        <f t="shared" si="17"/>
        <v>0</v>
      </c>
      <c r="W38" s="101">
        <f t="shared" si="17"/>
        <v>0</v>
      </c>
      <c r="X38" s="102">
        <f t="shared" si="17"/>
        <v>0</v>
      </c>
      <c r="Y38" s="103">
        <f t="shared" si="17"/>
        <v>0</v>
      </c>
      <c r="Z38" s="105">
        <f t="shared" si="14"/>
        <v>0</v>
      </c>
      <c r="AA38" s="105">
        <f t="shared" si="27"/>
        <v>0</v>
      </c>
      <c r="AB38" s="104">
        <f t="shared" si="2"/>
        <v>0</v>
      </c>
      <c r="AC38" s="108">
        <f t="shared" si="2"/>
        <v>0</v>
      </c>
      <c r="AD38" s="109">
        <f t="shared" si="2"/>
        <v>0</v>
      </c>
      <c r="AE38" s="105">
        <f t="shared" si="2"/>
        <v>0</v>
      </c>
      <c r="AF38" s="22" t="str">
        <f t="shared" si="3"/>
        <v/>
      </c>
      <c r="AG38" s="137"/>
      <c r="AH38" s="156"/>
      <c r="AI38" s="66"/>
      <c r="AJ38" s="156"/>
      <c r="AK38" s="66"/>
      <c r="AL38" s="156"/>
      <c r="AM38" s="69"/>
      <c r="AN38" s="231"/>
      <c r="AO38" s="156"/>
      <c r="AP38" s="66"/>
      <c r="AQ38" s="156"/>
      <c r="AR38" s="66"/>
      <c r="AS38" s="156"/>
      <c r="AT38" s="69"/>
      <c r="AU38" s="231"/>
      <c r="AV38" s="156"/>
      <c r="AW38" s="66"/>
      <c r="AX38" s="156"/>
      <c r="AY38" s="66"/>
      <c r="AZ38" s="156"/>
      <c r="BA38" s="69"/>
      <c r="BB38" s="231"/>
      <c r="BC38" s="156"/>
      <c r="BD38" s="66"/>
      <c r="BE38" s="156"/>
      <c r="BF38" s="66"/>
      <c r="BG38" s="156"/>
      <c r="BH38" s="69"/>
      <c r="BI38" s="231"/>
      <c r="BJ38" s="156"/>
      <c r="BK38" s="82"/>
      <c r="BL38" s="62" t="str">
        <f t="shared" si="16"/>
        <v/>
      </c>
      <c r="BM38" s="160"/>
      <c r="BN38" s="73"/>
      <c r="BO38" s="163"/>
      <c r="BP38" s="75"/>
      <c r="BQ38" s="232"/>
      <c r="BR38" s="163"/>
      <c r="BS38" s="73"/>
      <c r="BT38" s="163"/>
      <c r="BU38" s="73"/>
      <c r="BV38" s="163"/>
      <c r="BW38" s="75"/>
      <c r="BX38" s="232"/>
      <c r="BY38" s="163"/>
      <c r="BZ38" s="73"/>
      <c r="CA38" s="163"/>
      <c r="CB38" s="73"/>
      <c r="CC38" s="163"/>
      <c r="CD38" s="75"/>
      <c r="CE38" s="232"/>
      <c r="CF38" s="163"/>
      <c r="CG38" s="73"/>
      <c r="CH38" s="163"/>
      <c r="CI38" s="73"/>
      <c r="CJ38" s="163"/>
      <c r="CK38" s="75"/>
      <c r="CL38" s="232"/>
      <c r="CM38" s="163"/>
      <c r="CN38" s="73"/>
      <c r="CO38" s="191"/>
      <c r="CP38" s="47"/>
      <c r="CQ38" s="45"/>
      <c r="CR38" s="12"/>
      <c r="CS38" s="12"/>
      <c r="CT38" s="12"/>
      <c r="CU38" s="12"/>
      <c r="CV38" s="12"/>
      <c r="CW38" s="12"/>
      <c r="CX38" s="12"/>
    </row>
    <row r="39" spans="1:102" ht="21" customHeight="1" x14ac:dyDescent="0.25">
      <c r="A39" s="259"/>
      <c r="B39" s="260"/>
      <c r="C39" s="270"/>
      <c r="D39" s="316"/>
      <c r="E39" s="267"/>
      <c r="F39" s="268"/>
      <c r="G39" s="345" t="str">
        <f t="shared" si="4"/>
        <v/>
      </c>
      <c r="H39" s="346" t="str">
        <f t="shared" si="5"/>
        <v/>
      </c>
      <c r="I39" s="283">
        <f t="shared" si="18"/>
        <v>0</v>
      </c>
      <c r="J39" s="337">
        <f t="shared" si="19"/>
        <v>0</v>
      </c>
      <c r="K39" s="284">
        <f t="shared" si="20"/>
        <v>0</v>
      </c>
      <c r="L39" s="284">
        <f t="shared" si="21"/>
        <v>0</v>
      </c>
      <c r="M39" s="131">
        <f t="shared" si="22"/>
        <v>0</v>
      </c>
      <c r="N39" s="133">
        <f t="shared" si="23"/>
        <v>0</v>
      </c>
      <c r="O39" s="287">
        <f t="shared" si="24"/>
        <v>0</v>
      </c>
      <c r="P39" s="351">
        <f t="shared" si="25"/>
        <v>0</v>
      </c>
      <c r="Q39" s="364">
        <f t="shared" si="26"/>
        <v>0</v>
      </c>
      <c r="R39" s="365"/>
      <c r="S39" s="101">
        <f t="shared" si="17"/>
        <v>0</v>
      </c>
      <c r="T39" s="102">
        <f t="shared" si="17"/>
        <v>0</v>
      </c>
      <c r="U39" s="103">
        <f t="shared" si="17"/>
        <v>0</v>
      </c>
      <c r="V39" s="104">
        <f t="shared" si="17"/>
        <v>0</v>
      </c>
      <c r="W39" s="101">
        <f t="shared" si="17"/>
        <v>0</v>
      </c>
      <c r="X39" s="102">
        <f t="shared" si="17"/>
        <v>0</v>
      </c>
      <c r="Y39" s="103">
        <f t="shared" si="17"/>
        <v>0</v>
      </c>
      <c r="Z39" s="105">
        <f t="shared" si="14"/>
        <v>0</v>
      </c>
      <c r="AA39" s="105">
        <f t="shared" si="27"/>
        <v>0</v>
      </c>
      <c r="AB39" s="104">
        <f t="shared" si="2"/>
        <v>0</v>
      </c>
      <c r="AC39" s="108">
        <f t="shared" si="2"/>
        <v>0</v>
      </c>
      <c r="AD39" s="109">
        <f t="shared" si="2"/>
        <v>0</v>
      </c>
      <c r="AE39" s="105">
        <f t="shared" si="2"/>
        <v>0</v>
      </c>
      <c r="AF39" s="62" t="str">
        <f t="shared" si="3"/>
        <v/>
      </c>
      <c r="AG39" s="137"/>
      <c r="AH39" s="156"/>
      <c r="AI39" s="66"/>
      <c r="AJ39" s="156"/>
      <c r="AK39" s="66"/>
      <c r="AL39" s="156"/>
      <c r="AM39" s="69"/>
      <c r="AN39" s="231"/>
      <c r="AO39" s="156"/>
      <c r="AP39" s="66"/>
      <c r="AQ39" s="156"/>
      <c r="AR39" s="66"/>
      <c r="AS39" s="156"/>
      <c r="AT39" s="69"/>
      <c r="AU39" s="231"/>
      <c r="AV39" s="156"/>
      <c r="AW39" s="66"/>
      <c r="AX39" s="156"/>
      <c r="AY39" s="66"/>
      <c r="AZ39" s="156"/>
      <c r="BA39" s="69"/>
      <c r="BB39" s="231"/>
      <c r="BC39" s="156"/>
      <c r="BD39" s="66"/>
      <c r="BE39" s="156"/>
      <c r="BF39" s="66"/>
      <c r="BG39" s="156"/>
      <c r="BH39" s="69"/>
      <c r="BI39" s="231"/>
      <c r="BJ39" s="156"/>
      <c r="BK39" s="82"/>
      <c r="BL39" s="62" t="str">
        <f t="shared" si="16"/>
        <v/>
      </c>
      <c r="BM39" s="160"/>
      <c r="BN39" s="73"/>
      <c r="BO39" s="163"/>
      <c r="BP39" s="75"/>
      <c r="BQ39" s="232"/>
      <c r="BR39" s="163"/>
      <c r="BS39" s="73"/>
      <c r="BT39" s="163"/>
      <c r="BU39" s="73"/>
      <c r="BV39" s="163"/>
      <c r="BW39" s="75"/>
      <c r="BX39" s="232"/>
      <c r="BY39" s="163"/>
      <c r="BZ39" s="73"/>
      <c r="CA39" s="163"/>
      <c r="CB39" s="73"/>
      <c r="CC39" s="163"/>
      <c r="CD39" s="75"/>
      <c r="CE39" s="232"/>
      <c r="CF39" s="163"/>
      <c r="CG39" s="73"/>
      <c r="CH39" s="163"/>
      <c r="CI39" s="73"/>
      <c r="CJ39" s="163"/>
      <c r="CK39" s="75"/>
      <c r="CL39" s="232"/>
      <c r="CM39" s="163"/>
      <c r="CN39" s="73"/>
      <c r="CO39" s="192"/>
      <c r="CP39" s="48"/>
      <c r="CQ39" s="44"/>
      <c r="CR39" s="12"/>
      <c r="CS39" s="12"/>
      <c r="CT39" s="12"/>
      <c r="CU39" s="12"/>
      <c r="CV39" s="12"/>
      <c r="CW39" s="12"/>
      <c r="CX39" s="12"/>
    </row>
    <row r="40" spans="1:102" s="12" customFormat="1" ht="21" customHeight="1" x14ac:dyDescent="0.25">
      <c r="A40" s="263"/>
      <c r="B40" s="264"/>
      <c r="C40" s="269"/>
      <c r="D40" s="315"/>
      <c r="E40" s="265"/>
      <c r="F40" s="266"/>
      <c r="G40" s="347" t="str">
        <f t="shared" si="4"/>
        <v/>
      </c>
      <c r="H40" s="344" t="str">
        <f t="shared" si="5"/>
        <v/>
      </c>
      <c r="I40" s="282">
        <f t="shared" si="18"/>
        <v>0</v>
      </c>
      <c r="J40" s="350">
        <f t="shared" si="19"/>
        <v>0</v>
      </c>
      <c r="K40" s="285">
        <f t="shared" si="20"/>
        <v>0</v>
      </c>
      <c r="L40" s="285">
        <f t="shared" si="21"/>
        <v>0</v>
      </c>
      <c r="M40" s="222">
        <f t="shared" si="22"/>
        <v>0</v>
      </c>
      <c r="N40" s="223">
        <f t="shared" si="23"/>
        <v>0</v>
      </c>
      <c r="O40" s="288">
        <f t="shared" si="24"/>
        <v>0</v>
      </c>
      <c r="P40" s="352">
        <f t="shared" si="25"/>
        <v>0</v>
      </c>
      <c r="Q40" s="364">
        <f t="shared" si="26"/>
        <v>0</v>
      </c>
      <c r="R40" s="365"/>
      <c r="S40" s="101">
        <f t="shared" si="17"/>
        <v>0</v>
      </c>
      <c r="T40" s="102">
        <f t="shared" si="17"/>
        <v>0</v>
      </c>
      <c r="U40" s="103">
        <f t="shared" si="17"/>
        <v>0</v>
      </c>
      <c r="V40" s="104">
        <f t="shared" si="17"/>
        <v>0</v>
      </c>
      <c r="W40" s="101">
        <f t="shared" si="17"/>
        <v>0</v>
      </c>
      <c r="X40" s="102">
        <f t="shared" si="17"/>
        <v>0</v>
      </c>
      <c r="Y40" s="103">
        <f t="shared" si="17"/>
        <v>0</v>
      </c>
      <c r="Z40" s="105">
        <f t="shared" si="14"/>
        <v>0</v>
      </c>
      <c r="AA40" s="105">
        <f t="shared" si="27"/>
        <v>0</v>
      </c>
      <c r="AB40" s="104">
        <f t="shared" si="2"/>
        <v>0</v>
      </c>
      <c r="AC40" s="108">
        <f t="shared" si="2"/>
        <v>0</v>
      </c>
      <c r="AD40" s="109">
        <f t="shared" si="2"/>
        <v>0</v>
      </c>
      <c r="AE40" s="105">
        <f t="shared" si="2"/>
        <v>0</v>
      </c>
      <c r="AF40" s="62" t="str">
        <f t="shared" si="3"/>
        <v/>
      </c>
      <c r="AG40" s="137"/>
      <c r="AH40" s="156"/>
      <c r="AI40" s="66"/>
      <c r="AJ40" s="156"/>
      <c r="AK40" s="66"/>
      <c r="AL40" s="156"/>
      <c r="AM40" s="69"/>
      <c r="AN40" s="231"/>
      <c r="AO40" s="156"/>
      <c r="AP40" s="66"/>
      <c r="AQ40" s="156"/>
      <c r="AR40" s="66"/>
      <c r="AS40" s="156"/>
      <c r="AT40" s="69"/>
      <c r="AU40" s="231"/>
      <c r="AV40" s="156"/>
      <c r="AW40" s="66"/>
      <c r="AX40" s="156"/>
      <c r="AY40" s="66"/>
      <c r="AZ40" s="156"/>
      <c r="BA40" s="69"/>
      <c r="BB40" s="231"/>
      <c r="BC40" s="156"/>
      <c r="BD40" s="66"/>
      <c r="BE40" s="156"/>
      <c r="BF40" s="66"/>
      <c r="BG40" s="156"/>
      <c r="BH40" s="69"/>
      <c r="BI40" s="231"/>
      <c r="BJ40" s="156"/>
      <c r="BK40" s="82"/>
      <c r="BL40" s="62" t="str">
        <f t="shared" si="16"/>
        <v/>
      </c>
      <c r="BM40" s="160"/>
      <c r="BN40" s="73"/>
      <c r="BO40" s="163"/>
      <c r="BP40" s="75"/>
      <c r="BQ40" s="232"/>
      <c r="BR40" s="163"/>
      <c r="BS40" s="73"/>
      <c r="BT40" s="163"/>
      <c r="BU40" s="73"/>
      <c r="BV40" s="163"/>
      <c r="BW40" s="75"/>
      <c r="BX40" s="232"/>
      <c r="BY40" s="163"/>
      <c r="BZ40" s="73"/>
      <c r="CA40" s="163"/>
      <c r="CB40" s="73"/>
      <c r="CC40" s="163"/>
      <c r="CD40" s="75"/>
      <c r="CE40" s="232"/>
      <c r="CF40" s="163"/>
      <c r="CG40" s="73"/>
      <c r="CH40" s="163"/>
      <c r="CI40" s="73"/>
      <c r="CJ40" s="163"/>
      <c r="CK40" s="75"/>
      <c r="CL40" s="232"/>
      <c r="CM40" s="163"/>
      <c r="CN40" s="73"/>
      <c r="CO40" s="191"/>
      <c r="CP40" s="47"/>
      <c r="CQ40" s="45"/>
    </row>
    <row r="41" spans="1:102" ht="21" customHeight="1" x14ac:dyDescent="0.25">
      <c r="A41" s="259"/>
      <c r="B41" s="260"/>
      <c r="C41" s="270"/>
      <c r="D41" s="316"/>
      <c r="E41" s="267"/>
      <c r="F41" s="268"/>
      <c r="G41" s="345" t="str">
        <f t="shared" si="4"/>
        <v/>
      </c>
      <c r="H41" s="346" t="str">
        <f t="shared" si="5"/>
        <v/>
      </c>
      <c r="I41" s="280">
        <f t="shared" ref="I41:I42" si="28">S41*30+T41*45+U41*60</f>
        <v>0</v>
      </c>
      <c r="J41" s="337">
        <f t="shared" ref="J41:J42" si="29">S41*65+T41*97.5+U41*130</f>
        <v>0</v>
      </c>
      <c r="K41" s="284">
        <f t="shared" ref="K41:K42" si="30">Z41</f>
        <v>0</v>
      </c>
      <c r="L41" s="284">
        <f t="shared" ref="L41:L42" si="31">AA41</f>
        <v>0</v>
      </c>
      <c r="M41" s="131">
        <f t="shared" ref="M41:M42" si="32">V41+W41+X41+Y41</f>
        <v>0</v>
      </c>
      <c r="N41" s="132">
        <f t="shared" ref="N41:N42" si="33">AB41+AC41+AD41+AE41</f>
        <v>0</v>
      </c>
      <c r="O41" s="287">
        <f t="shared" ref="O41:O42" si="34">SUM(M41:N41)*60</f>
        <v>0</v>
      </c>
      <c r="P41" s="351">
        <f t="shared" ref="P41:P42" si="35">V41*130+W41*70+X41*50+Y41*40+AB41*65+AC41*46.7+AD41*37.5+AE41*32</f>
        <v>0</v>
      </c>
      <c r="Q41" s="364">
        <f t="shared" ref="Q41:Q42" si="36">J41+P41+Z41*130+AA41*195</f>
        <v>0</v>
      </c>
      <c r="R41" s="365"/>
      <c r="S41" s="101">
        <f t="shared" si="17"/>
        <v>0</v>
      </c>
      <c r="T41" s="102">
        <f t="shared" si="17"/>
        <v>0</v>
      </c>
      <c r="U41" s="103">
        <f t="shared" si="17"/>
        <v>0</v>
      </c>
      <c r="V41" s="104">
        <f t="shared" si="17"/>
        <v>0</v>
      </c>
      <c r="W41" s="101">
        <f t="shared" si="17"/>
        <v>0</v>
      </c>
      <c r="X41" s="102">
        <f t="shared" si="17"/>
        <v>0</v>
      </c>
      <c r="Y41" s="103">
        <f t="shared" si="17"/>
        <v>0</v>
      </c>
      <c r="Z41" s="105">
        <f t="shared" si="14"/>
        <v>0</v>
      </c>
      <c r="AA41" s="105">
        <f t="shared" ref="AA41:AA42" si="37">COUNTIF(AG41:CQ41,"PES")</f>
        <v>0</v>
      </c>
      <c r="AB41" s="104">
        <f t="shared" si="2"/>
        <v>0</v>
      </c>
      <c r="AC41" s="108">
        <f t="shared" si="2"/>
        <v>0</v>
      </c>
      <c r="AD41" s="109">
        <f t="shared" si="2"/>
        <v>0</v>
      </c>
      <c r="AE41" s="105">
        <f t="shared" si="2"/>
        <v>0</v>
      </c>
      <c r="AF41" s="22" t="str">
        <f t="shared" si="3"/>
        <v/>
      </c>
      <c r="AG41" s="137"/>
      <c r="AH41" s="156"/>
      <c r="AI41" s="66"/>
      <c r="AJ41" s="156"/>
      <c r="AK41" s="66"/>
      <c r="AL41" s="156"/>
      <c r="AM41" s="69"/>
      <c r="AN41" s="231"/>
      <c r="AO41" s="156"/>
      <c r="AP41" s="66"/>
      <c r="AQ41" s="156"/>
      <c r="AR41" s="66"/>
      <c r="AS41" s="156"/>
      <c r="AT41" s="69"/>
      <c r="AU41" s="231"/>
      <c r="AV41" s="156"/>
      <c r="AW41" s="66"/>
      <c r="AX41" s="156"/>
      <c r="AY41" s="66"/>
      <c r="AZ41" s="156"/>
      <c r="BA41" s="69"/>
      <c r="BB41" s="231"/>
      <c r="BC41" s="156"/>
      <c r="BD41" s="66"/>
      <c r="BE41" s="156"/>
      <c r="BF41" s="67"/>
      <c r="BG41" s="158"/>
      <c r="BH41" s="84"/>
      <c r="BI41" s="233"/>
      <c r="BJ41" s="158"/>
      <c r="BK41" s="83"/>
      <c r="BL41" s="62" t="str">
        <f t="shared" si="16"/>
        <v/>
      </c>
      <c r="BM41" s="161"/>
      <c r="BN41" s="74"/>
      <c r="BO41" s="164"/>
      <c r="BP41" s="72"/>
      <c r="BQ41" s="235"/>
      <c r="BR41" s="164"/>
      <c r="BS41" s="74"/>
      <c r="BT41" s="164"/>
      <c r="BU41" s="74"/>
      <c r="BV41" s="164"/>
      <c r="BW41" s="72"/>
      <c r="BX41" s="235"/>
      <c r="BY41" s="164"/>
      <c r="BZ41" s="74"/>
      <c r="CA41" s="164"/>
      <c r="CB41" s="74"/>
      <c r="CC41" s="164"/>
      <c r="CD41" s="72"/>
      <c r="CE41" s="235"/>
      <c r="CF41" s="164"/>
      <c r="CG41" s="74"/>
      <c r="CH41" s="164"/>
      <c r="CI41" s="74"/>
      <c r="CJ41" s="164"/>
      <c r="CK41" s="72"/>
      <c r="CL41" s="235"/>
      <c r="CM41" s="164"/>
      <c r="CN41" s="74"/>
      <c r="CO41" s="191"/>
      <c r="CP41" s="47"/>
      <c r="CQ41" s="45"/>
    </row>
    <row r="42" spans="1:102" ht="21" customHeight="1" x14ac:dyDescent="0.25">
      <c r="A42" s="263"/>
      <c r="B42" s="264"/>
      <c r="C42" s="269"/>
      <c r="D42" s="315"/>
      <c r="E42" s="265"/>
      <c r="F42" s="266"/>
      <c r="G42" s="347" t="str">
        <f t="shared" si="4"/>
        <v/>
      </c>
      <c r="H42" s="344" t="str">
        <f t="shared" si="5"/>
        <v/>
      </c>
      <c r="I42" s="281">
        <f t="shared" si="28"/>
        <v>0</v>
      </c>
      <c r="J42" s="350">
        <f t="shared" si="29"/>
        <v>0</v>
      </c>
      <c r="K42" s="285">
        <f t="shared" si="30"/>
        <v>0</v>
      </c>
      <c r="L42" s="285">
        <f t="shared" si="31"/>
        <v>0</v>
      </c>
      <c r="M42" s="222">
        <f t="shared" si="32"/>
        <v>0</v>
      </c>
      <c r="N42" s="223">
        <f t="shared" si="33"/>
        <v>0</v>
      </c>
      <c r="O42" s="288">
        <f t="shared" si="34"/>
        <v>0</v>
      </c>
      <c r="P42" s="352">
        <f t="shared" si="35"/>
        <v>0</v>
      </c>
      <c r="Q42" s="364">
        <f t="shared" si="36"/>
        <v>0</v>
      </c>
      <c r="R42" s="365"/>
      <c r="S42" s="101">
        <f t="shared" si="17"/>
        <v>0</v>
      </c>
      <c r="T42" s="102">
        <f t="shared" si="17"/>
        <v>0</v>
      </c>
      <c r="U42" s="103">
        <f t="shared" si="17"/>
        <v>0</v>
      </c>
      <c r="V42" s="104">
        <f t="shared" si="17"/>
        <v>0</v>
      </c>
      <c r="W42" s="101">
        <f t="shared" si="17"/>
        <v>0</v>
      </c>
      <c r="X42" s="102">
        <f t="shared" si="17"/>
        <v>0</v>
      </c>
      <c r="Y42" s="103">
        <f t="shared" si="17"/>
        <v>0</v>
      </c>
      <c r="Z42" s="105">
        <f t="shared" si="14"/>
        <v>0</v>
      </c>
      <c r="AA42" s="105">
        <f t="shared" si="37"/>
        <v>0</v>
      </c>
      <c r="AB42" s="104">
        <f t="shared" si="2"/>
        <v>0</v>
      </c>
      <c r="AC42" s="108">
        <f t="shared" si="2"/>
        <v>0</v>
      </c>
      <c r="AD42" s="109">
        <f t="shared" si="2"/>
        <v>0</v>
      </c>
      <c r="AE42" s="105">
        <f t="shared" si="2"/>
        <v>0</v>
      </c>
      <c r="AF42" s="22" t="str">
        <f t="shared" si="3"/>
        <v/>
      </c>
      <c r="AG42" s="137"/>
      <c r="AH42" s="156"/>
      <c r="AI42" s="66"/>
      <c r="AJ42" s="156"/>
      <c r="AK42" s="66"/>
      <c r="AL42" s="156"/>
      <c r="AM42" s="69"/>
      <c r="AN42" s="231"/>
      <c r="AO42" s="156"/>
      <c r="AP42" s="66"/>
      <c r="AQ42" s="156"/>
      <c r="AR42" s="66"/>
      <c r="AS42" s="156"/>
      <c r="AT42" s="69"/>
      <c r="AU42" s="231"/>
      <c r="AV42" s="156"/>
      <c r="AW42" s="66"/>
      <c r="AX42" s="156"/>
      <c r="AY42" s="66"/>
      <c r="AZ42" s="156"/>
      <c r="BA42" s="69"/>
      <c r="BB42" s="231"/>
      <c r="BC42" s="156"/>
      <c r="BD42" s="66"/>
      <c r="BE42" s="156"/>
      <c r="BF42" s="66"/>
      <c r="BG42" s="156"/>
      <c r="BH42" s="69"/>
      <c r="BI42" s="231"/>
      <c r="BJ42" s="156"/>
      <c r="BK42" s="82"/>
      <c r="BL42" s="62" t="str">
        <f t="shared" si="16"/>
        <v/>
      </c>
      <c r="BM42" s="160"/>
      <c r="BN42" s="73"/>
      <c r="BO42" s="163"/>
      <c r="BP42" s="75"/>
      <c r="BQ42" s="232"/>
      <c r="BR42" s="163"/>
      <c r="BS42" s="73"/>
      <c r="BT42" s="163"/>
      <c r="BU42" s="73"/>
      <c r="BV42" s="163"/>
      <c r="BW42" s="75"/>
      <c r="BX42" s="232"/>
      <c r="BY42" s="163"/>
      <c r="BZ42" s="73"/>
      <c r="CA42" s="163"/>
      <c r="CB42" s="73"/>
      <c r="CC42" s="163"/>
      <c r="CD42" s="75"/>
      <c r="CE42" s="232"/>
      <c r="CF42" s="163"/>
      <c r="CG42" s="73"/>
      <c r="CH42" s="163"/>
      <c r="CI42" s="73"/>
      <c r="CJ42" s="163"/>
      <c r="CK42" s="75"/>
      <c r="CL42" s="232"/>
      <c r="CM42" s="163"/>
      <c r="CN42" s="73"/>
      <c r="CO42" s="191"/>
      <c r="CP42" s="47"/>
      <c r="CQ42" s="45"/>
    </row>
    <row r="43" spans="1:102" ht="21" customHeight="1" x14ac:dyDescent="0.25">
      <c r="A43" s="259"/>
      <c r="B43" s="260"/>
      <c r="C43" s="270"/>
      <c r="D43" s="316"/>
      <c r="E43" s="267"/>
      <c r="F43" s="268"/>
      <c r="G43" s="345" t="str">
        <f t="shared" si="4"/>
        <v/>
      </c>
      <c r="H43" s="346" t="str">
        <f t="shared" si="5"/>
        <v/>
      </c>
      <c r="I43" s="280">
        <f t="shared" si="18"/>
        <v>0</v>
      </c>
      <c r="J43" s="337">
        <f t="shared" si="19"/>
        <v>0</v>
      </c>
      <c r="K43" s="284">
        <f t="shared" si="20"/>
        <v>0</v>
      </c>
      <c r="L43" s="284">
        <f t="shared" si="21"/>
        <v>0</v>
      </c>
      <c r="M43" s="131">
        <f t="shared" si="22"/>
        <v>0</v>
      </c>
      <c r="N43" s="132">
        <f t="shared" si="23"/>
        <v>0</v>
      </c>
      <c r="O43" s="287">
        <f t="shared" si="24"/>
        <v>0</v>
      </c>
      <c r="P43" s="351">
        <f t="shared" si="25"/>
        <v>0</v>
      </c>
      <c r="Q43" s="364">
        <f t="shared" si="26"/>
        <v>0</v>
      </c>
      <c r="R43" s="365"/>
      <c r="S43" s="101">
        <f t="shared" si="17"/>
        <v>0</v>
      </c>
      <c r="T43" s="102">
        <f t="shared" si="17"/>
        <v>0</v>
      </c>
      <c r="U43" s="103">
        <f t="shared" si="17"/>
        <v>0</v>
      </c>
      <c r="V43" s="104">
        <f t="shared" si="17"/>
        <v>0</v>
      </c>
      <c r="W43" s="101">
        <f t="shared" si="17"/>
        <v>0</v>
      </c>
      <c r="X43" s="102">
        <f t="shared" si="17"/>
        <v>0</v>
      </c>
      <c r="Y43" s="103">
        <f t="shared" si="17"/>
        <v>0</v>
      </c>
      <c r="Z43" s="105">
        <f t="shared" si="14"/>
        <v>0</v>
      </c>
      <c r="AA43" s="105">
        <f t="shared" si="27"/>
        <v>0</v>
      </c>
      <c r="AB43" s="104">
        <f t="shared" si="2"/>
        <v>0</v>
      </c>
      <c r="AC43" s="108">
        <f t="shared" si="2"/>
        <v>0</v>
      </c>
      <c r="AD43" s="109">
        <f t="shared" si="2"/>
        <v>0</v>
      </c>
      <c r="AE43" s="105">
        <f t="shared" si="2"/>
        <v>0</v>
      </c>
      <c r="AF43" s="22" t="str">
        <f t="shared" si="3"/>
        <v/>
      </c>
      <c r="AG43" s="137"/>
      <c r="AH43" s="156"/>
      <c r="AI43" s="66"/>
      <c r="AJ43" s="156"/>
      <c r="AK43" s="66"/>
      <c r="AL43" s="156"/>
      <c r="AM43" s="69"/>
      <c r="AN43" s="231"/>
      <c r="AO43" s="156"/>
      <c r="AP43" s="66"/>
      <c r="AQ43" s="156"/>
      <c r="AR43" s="66"/>
      <c r="AS43" s="156"/>
      <c r="AT43" s="69"/>
      <c r="AU43" s="231"/>
      <c r="AV43" s="156"/>
      <c r="AW43" s="66"/>
      <c r="AX43" s="156"/>
      <c r="AY43" s="66"/>
      <c r="AZ43" s="156"/>
      <c r="BA43" s="69"/>
      <c r="BB43" s="231"/>
      <c r="BC43" s="156"/>
      <c r="BD43" s="66"/>
      <c r="BE43" s="156"/>
      <c r="BF43" s="67"/>
      <c r="BG43" s="158"/>
      <c r="BH43" s="84"/>
      <c r="BI43" s="233"/>
      <c r="BJ43" s="158"/>
      <c r="BK43" s="83"/>
      <c r="BL43" s="62" t="str">
        <f t="shared" si="16"/>
        <v/>
      </c>
      <c r="BM43" s="161"/>
      <c r="BN43" s="74"/>
      <c r="BO43" s="164"/>
      <c r="BP43" s="72"/>
      <c r="BQ43" s="235"/>
      <c r="BR43" s="164"/>
      <c r="BS43" s="74"/>
      <c r="BT43" s="164"/>
      <c r="BU43" s="74"/>
      <c r="BV43" s="164"/>
      <c r="BW43" s="72"/>
      <c r="BX43" s="235"/>
      <c r="BY43" s="164"/>
      <c r="BZ43" s="74"/>
      <c r="CA43" s="164"/>
      <c r="CB43" s="74"/>
      <c r="CC43" s="164"/>
      <c r="CD43" s="72"/>
      <c r="CE43" s="235"/>
      <c r="CF43" s="164"/>
      <c r="CG43" s="74"/>
      <c r="CH43" s="164"/>
      <c r="CI43" s="74"/>
      <c r="CJ43" s="164"/>
      <c r="CK43" s="72"/>
      <c r="CL43" s="235"/>
      <c r="CM43" s="164"/>
      <c r="CN43" s="74"/>
      <c r="CO43" s="191"/>
      <c r="CP43" s="47"/>
      <c r="CQ43" s="45"/>
    </row>
    <row r="44" spans="1:102" ht="21" customHeight="1" x14ac:dyDescent="0.25">
      <c r="A44" s="263"/>
      <c r="B44" s="264"/>
      <c r="C44" s="269"/>
      <c r="D44" s="315"/>
      <c r="E44" s="265"/>
      <c r="F44" s="266"/>
      <c r="G44" s="347" t="str">
        <f t="shared" si="4"/>
        <v/>
      </c>
      <c r="H44" s="344" t="str">
        <f t="shared" si="5"/>
        <v/>
      </c>
      <c r="I44" s="281">
        <f t="shared" si="18"/>
        <v>0</v>
      </c>
      <c r="J44" s="350">
        <f t="shared" si="19"/>
        <v>0</v>
      </c>
      <c r="K44" s="285">
        <f t="shared" si="20"/>
        <v>0</v>
      </c>
      <c r="L44" s="285">
        <f t="shared" si="21"/>
        <v>0</v>
      </c>
      <c r="M44" s="222">
        <f t="shared" si="22"/>
        <v>0</v>
      </c>
      <c r="N44" s="223">
        <f t="shared" si="23"/>
        <v>0</v>
      </c>
      <c r="O44" s="288">
        <f t="shared" si="24"/>
        <v>0</v>
      </c>
      <c r="P44" s="352">
        <f t="shared" si="25"/>
        <v>0</v>
      </c>
      <c r="Q44" s="364">
        <f t="shared" si="26"/>
        <v>0</v>
      </c>
      <c r="R44" s="365"/>
      <c r="S44" s="101">
        <f t="shared" si="17"/>
        <v>0</v>
      </c>
      <c r="T44" s="102">
        <f t="shared" si="17"/>
        <v>0</v>
      </c>
      <c r="U44" s="103">
        <f t="shared" si="17"/>
        <v>0</v>
      </c>
      <c r="V44" s="104">
        <f t="shared" si="17"/>
        <v>0</v>
      </c>
      <c r="W44" s="101">
        <f t="shared" si="17"/>
        <v>0</v>
      </c>
      <c r="X44" s="102">
        <f t="shared" si="17"/>
        <v>0</v>
      </c>
      <c r="Y44" s="103">
        <f t="shared" si="17"/>
        <v>0</v>
      </c>
      <c r="Z44" s="105">
        <f t="shared" si="14"/>
        <v>0</v>
      </c>
      <c r="AA44" s="105">
        <f t="shared" si="27"/>
        <v>0</v>
      </c>
      <c r="AB44" s="104">
        <f t="shared" si="2"/>
        <v>0</v>
      </c>
      <c r="AC44" s="108">
        <f t="shared" si="2"/>
        <v>0</v>
      </c>
      <c r="AD44" s="109">
        <f t="shared" si="2"/>
        <v>0</v>
      </c>
      <c r="AE44" s="105">
        <f t="shared" si="2"/>
        <v>0</v>
      </c>
      <c r="AF44" s="22" t="str">
        <f t="shared" si="3"/>
        <v/>
      </c>
      <c r="AG44" s="137"/>
      <c r="AH44" s="156"/>
      <c r="AI44" s="66"/>
      <c r="AJ44" s="156"/>
      <c r="AK44" s="66"/>
      <c r="AL44" s="156"/>
      <c r="AM44" s="69"/>
      <c r="AN44" s="231"/>
      <c r="AO44" s="156"/>
      <c r="AP44" s="66"/>
      <c r="AQ44" s="156"/>
      <c r="AR44" s="66"/>
      <c r="AS44" s="156"/>
      <c r="AT44" s="69"/>
      <c r="AU44" s="231"/>
      <c r="AV44" s="156"/>
      <c r="AW44" s="66"/>
      <c r="AX44" s="156"/>
      <c r="AY44" s="66"/>
      <c r="AZ44" s="156"/>
      <c r="BA44" s="69"/>
      <c r="BB44" s="231"/>
      <c r="BC44" s="156"/>
      <c r="BD44" s="66"/>
      <c r="BE44" s="156"/>
      <c r="BF44" s="66"/>
      <c r="BG44" s="156"/>
      <c r="BH44" s="69"/>
      <c r="BI44" s="231"/>
      <c r="BJ44" s="156"/>
      <c r="BK44" s="82"/>
      <c r="BL44" s="62" t="str">
        <f t="shared" si="16"/>
        <v/>
      </c>
      <c r="BM44" s="160"/>
      <c r="BN44" s="73"/>
      <c r="BO44" s="163"/>
      <c r="BP44" s="75"/>
      <c r="BQ44" s="232"/>
      <c r="BR44" s="163"/>
      <c r="BS44" s="73"/>
      <c r="BT44" s="163"/>
      <c r="BU44" s="73"/>
      <c r="BV44" s="163"/>
      <c r="BW44" s="75"/>
      <c r="BX44" s="232"/>
      <c r="BY44" s="163"/>
      <c r="BZ44" s="73"/>
      <c r="CA44" s="163"/>
      <c r="CB44" s="73"/>
      <c r="CC44" s="163"/>
      <c r="CD44" s="75"/>
      <c r="CE44" s="232"/>
      <c r="CF44" s="163"/>
      <c r="CG44" s="73"/>
      <c r="CH44" s="163"/>
      <c r="CI44" s="73"/>
      <c r="CJ44" s="163"/>
      <c r="CK44" s="75"/>
      <c r="CL44" s="232"/>
      <c r="CM44" s="163"/>
      <c r="CN44" s="73"/>
      <c r="CO44" s="191"/>
      <c r="CP44" s="47"/>
      <c r="CQ44" s="45"/>
    </row>
    <row r="45" spans="1:102" s="12" customFormat="1" ht="21" customHeight="1" x14ac:dyDescent="0.25">
      <c r="A45" s="259"/>
      <c r="B45" s="260"/>
      <c r="C45" s="270"/>
      <c r="D45" s="316"/>
      <c r="E45" s="267"/>
      <c r="F45" s="268"/>
      <c r="G45" s="345" t="str">
        <f t="shared" si="4"/>
        <v/>
      </c>
      <c r="H45" s="346" t="str">
        <f t="shared" si="5"/>
        <v/>
      </c>
      <c r="I45" s="280">
        <f t="shared" si="6"/>
        <v>0</v>
      </c>
      <c r="J45" s="337">
        <f t="shared" si="7"/>
        <v>0</v>
      </c>
      <c r="K45" s="284">
        <f t="shared" si="8"/>
        <v>0</v>
      </c>
      <c r="L45" s="284">
        <f t="shared" si="9"/>
        <v>0</v>
      </c>
      <c r="M45" s="131">
        <f t="shared" si="10"/>
        <v>0</v>
      </c>
      <c r="N45" s="132">
        <f t="shared" si="11"/>
        <v>0</v>
      </c>
      <c r="O45" s="287">
        <f t="shared" si="12"/>
        <v>0</v>
      </c>
      <c r="P45" s="351">
        <f t="shared" si="0"/>
        <v>0</v>
      </c>
      <c r="Q45" s="364">
        <f t="shared" si="13"/>
        <v>0</v>
      </c>
      <c r="R45" s="365"/>
      <c r="S45" s="101">
        <f t="shared" si="17"/>
        <v>0</v>
      </c>
      <c r="T45" s="102">
        <f t="shared" si="17"/>
        <v>0</v>
      </c>
      <c r="U45" s="103">
        <f t="shared" si="17"/>
        <v>0</v>
      </c>
      <c r="V45" s="104">
        <f t="shared" si="17"/>
        <v>0</v>
      </c>
      <c r="W45" s="101">
        <f t="shared" si="17"/>
        <v>0</v>
      </c>
      <c r="X45" s="102">
        <f t="shared" si="17"/>
        <v>0</v>
      </c>
      <c r="Y45" s="103">
        <f t="shared" si="17"/>
        <v>0</v>
      </c>
      <c r="Z45" s="105">
        <f t="shared" si="14"/>
        <v>0</v>
      </c>
      <c r="AA45" s="105">
        <f t="shared" si="15"/>
        <v>0</v>
      </c>
      <c r="AB45" s="104">
        <f t="shared" si="2"/>
        <v>0</v>
      </c>
      <c r="AC45" s="108">
        <f t="shared" si="2"/>
        <v>0</v>
      </c>
      <c r="AD45" s="109">
        <f t="shared" si="2"/>
        <v>0</v>
      </c>
      <c r="AE45" s="105">
        <f t="shared" si="2"/>
        <v>0</v>
      </c>
      <c r="AF45" s="22" t="str">
        <f t="shared" si="3"/>
        <v/>
      </c>
      <c r="AG45" s="137"/>
      <c r="AH45" s="156"/>
      <c r="AI45" s="66"/>
      <c r="AJ45" s="156"/>
      <c r="AK45" s="66"/>
      <c r="AL45" s="156"/>
      <c r="AM45" s="69"/>
      <c r="AN45" s="231"/>
      <c r="AO45" s="156"/>
      <c r="AP45" s="66"/>
      <c r="AQ45" s="156"/>
      <c r="AR45" s="66"/>
      <c r="AS45" s="156"/>
      <c r="AT45" s="69"/>
      <c r="AU45" s="231"/>
      <c r="AV45" s="156"/>
      <c r="AW45" s="66"/>
      <c r="AX45" s="156"/>
      <c r="AY45" s="66"/>
      <c r="AZ45" s="156"/>
      <c r="BA45" s="69"/>
      <c r="BB45" s="231"/>
      <c r="BC45" s="156"/>
      <c r="BD45" s="66"/>
      <c r="BE45" s="156"/>
      <c r="BF45" s="66"/>
      <c r="BG45" s="156"/>
      <c r="BH45" s="69"/>
      <c r="BI45" s="231"/>
      <c r="BJ45" s="156"/>
      <c r="BK45" s="82"/>
      <c r="BL45" s="62" t="str">
        <f t="shared" si="16"/>
        <v/>
      </c>
      <c r="BM45" s="160"/>
      <c r="BN45" s="73"/>
      <c r="BO45" s="163"/>
      <c r="BP45" s="75"/>
      <c r="BQ45" s="232"/>
      <c r="BR45" s="163"/>
      <c r="BS45" s="73"/>
      <c r="BT45" s="163"/>
      <c r="BU45" s="73"/>
      <c r="BV45" s="163"/>
      <c r="BW45" s="75"/>
      <c r="BX45" s="232"/>
      <c r="BY45" s="163"/>
      <c r="BZ45" s="73"/>
      <c r="CA45" s="163"/>
      <c r="CB45" s="73"/>
      <c r="CC45" s="163"/>
      <c r="CD45" s="75"/>
      <c r="CE45" s="232"/>
      <c r="CF45" s="163"/>
      <c r="CG45" s="73"/>
      <c r="CH45" s="163"/>
      <c r="CI45" s="73"/>
      <c r="CJ45" s="163"/>
      <c r="CK45" s="75"/>
      <c r="CL45" s="232"/>
      <c r="CM45" s="163"/>
      <c r="CN45" s="73"/>
      <c r="CO45" s="191"/>
      <c r="CP45" s="47"/>
      <c r="CQ45" s="45"/>
    </row>
    <row r="46" spans="1:102" ht="21" customHeight="1" x14ac:dyDescent="0.25">
      <c r="A46" s="263"/>
      <c r="B46" s="264"/>
      <c r="C46" s="269"/>
      <c r="D46" s="315"/>
      <c r="E46" s="265"/>
      <c r="F46" s="266"/>
      <c r="G46" s="347" t="str">
        <f t="shared" si="4"/>
        <v/>
      </c>
      <c r="H46" s="344" t="str">
        <f t="shared" si="5"/>
        <v/>
      </c>
      <c r="I46" s="282">
        <f t="shared" si="6"/>
        <v>0</v>
      </c>
      <c r="J46" s="350">
        <f t="shared" si="7"/>
        <v>0</v>
      </c>
      <c r="K46" s="285">
        <f t="shared" si="8"/>
        <v>0</v>
      </c>
      <c r="L46" s="285">
        <f t="shared" si="9"/>
        <v>0</v>
      </c>
      <c r="M46" s="222">
        <f t="shared" si="10"/>
        <v>0</v>
      </c>
      <c r="N46" s="223">
        <f t="shared" si="11"/>
        <v>0</v>
      </c>
      <c r="O46" s="288">
        <f t="shared" si="12"/>
        <v>0</v>
      </c>
      <c r="P46" s="352">
        <f t="shared" si="0"/>
        <v>0</v>
      </c>
      <c r="Q46" s="364">
        <f t="shared" si="13"/>
        <v>0</v>
      </c>
      <c r="R46" s="365"/>
      <c r="S46" s="101">
        <f t="shared" si="17"/>
        <v>0</v>
      </c>
      <c r="T46" s="102">
        <f t="shared" si="17"/>
        <v>0</v>
      </c>
      <c r="U46" s="103">
        <f t="shared" si="17"/>
        <v>0</v>
      </c>
      <c r="V46" s="104">
        <f t="shared" si="17"/>
        <v>0</v>
      </c>
      <c r="W46" s="101">
        <f t="shared" si="17"/>
        <v>0</v>
      </c>
      <c r="X46" s="102">
        <f t="shared" si="17"/>
        <v>0</v>
      </c>
      <c r="Y46" s="103">
        <f t="shared" si="17"/>
        <v>0</v>
      </c>
      <c r="Z46" s="105">
        <f t="shared" si="14"/>
        <v>0</v>
      </c>
      <c r="AA46" s="105">
        <f t="shared" si="15"/>
        <v>0</v>
      </c>
      <c r="AB46" s="104">
        <f t="shared" si="2"/>
        <v>0</v>
      </c>
      <c r="AC46" s="108">
        <f t="shared" si="2"/>
        <v>0</v>
      </c>
      <c r="AD46" s="109">
        <f t="shared" si="2"/>
        <v>0</v>
      </c>
      <c r="AE46" s="105">
        <f t="shared" si="2"/>
        <v>0</v>
      </c>
      <c r="AF46" s="22" t="str">
        <f t="shared" si="3"/>
        <v/>
      </c>
      <c r="AG46" s="137"/>
      <c r="AH46" s="156"/>
      <c r="AI46" s="66"/>
      <c r="AJ46" s="156"/>
      <c r="AK46" s="66"/>
      <c r="AL46" s="156"/>
      <c r="AM46" s="69"/>
      <c r="AN46" s="231"/>
      <c r="AO46" s="156"/>
      <c r="AP46" s="66"/>
      <c r="AQ46" s="156"/>
      <c r="AR46" s="66"/>
      <c r="AS46" s="156"/>
      <c r="AT46" s="69"/>
      <c r="AU46" s="231"/>
      <c r="AV46" s="156"/>
      <c r="AW46" s="66"/>
      <c r="AX46" s="156"/>
      <c r="AY46" s="66"/>
      <c r="AZ46" s="156"/>
      <c r="BA46" s="69"/>
      <c r="BB46" s="231"/>
      <c r="BC46" s="156"/>
      <c r="BD46" s="66"/>
      <c r="BE46" s="156"/>
      <c r="BF46" s="66"/>
      <c r="BG46" s="156"/>
      <c r="BH46" s="69"/>
      <c r="BI46" s="231"/>
      <c r="BJ46" s="156"/>
      <c r="BK46" s="82"/>
      <c r="BL46" s="62" t="str">
        <f t="shared" si="16"/>
        <v/>
      </c>
      <c r="BM46" s="160"/>
      <c r="BN46" s="73"/>
      <c r="BO46" s="163"/>
      <c r="BP46" s="75"/>
      <c r="BQ46" s="232"/>
      <c r="BR46" s="163"/>
      <c r="BS46" s="73"/>
      <c r="BT46" s="163"/>
      <c r="BU46" s="73"/>
      <c r="BV46" s="163"/>
      <c r="BW46" s="75"/>
      <c r="BX46" s="232"/>
      <c r="BY46" s="163"/>
      <c r="BZ46" s="73"/>
      <c r="CA46" s="163"/>
      <c r="CB46" s="73"/>
      <c r="CC46" s="163"/>
      <c r="CD46" s="75"/>
      <c r="CE46" s="232"/>
      <c r="CF46" s="163"/>
      <c r="CG46" s="73"/>
      <c r="CH46" s="163"/>
      <c r="CI46" s="73"/>
      <c r="CJ46" s="163"/>
      <c r="CK46" s="75"/>
      <c r="CL46" s="232"/>
      <c r="CM46" s="163"/>
      <c r="CN46" s="73"/>
      <c r="CO46" s="191"/>
      <c r="CP46" s="47"/>
      <c r="CQ46" s="45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59"/>
      <c r="B47" s="260"/>
      <c r="C47" s="270"/>
      <c r="D47" s="316"/>
      <c r="E47" s="267"/>
      <c r="F47" s="268"/>
      <c r="G47" s="345" t="str">
        <f t="shared" si="4"/>
        <v/>
      </c>
      <c r="H47" s="346" t="str">
        <f t="shared" si="5"/>
        <v/>
      </c>
      <c r="I47" s="283">
        <f t="shared" si="6"/>
        <v>0</v>
      </c>
      <c r="J47" s="337">
        <f t="shared" si="7"/>
        <v>0</v>
      </c>
      <c r="K47" s="284">
        <f t="shared" si="8"/>
        <v>0</v>
      </c>
      <c r="L47" s="284">
        <f t="shared" si="9"/>
        <v>0</v>
      </c>
      <c r="M47" s="131">
        <f t="shared" si="10"/>
        <v>0</v>
      </c>
      <c r="N47" s="133">
        <f t="shared" si="11"/>
        <v>0</v>
      </c>
      <c r="O47" s="287">
        <f t="shared" si="12"/>
        <v>0</v>
      </c>
      <c r="P47" s="351">
        <f t="shared" si="0"/>
        <v>0</v>
      </c>
      <c r="Q47" s="364">
        <f t="shared" si="13"/>
        <v>0</v>
      </c>
      <c r="R47" s="365"/>
      <c r="S47" s="101">
        <f t="shared" si="17"/>
        <v>0</v>
      </c>
      <c r="T47" s="102">
        <f t="shared" si="17"/>
        <v>0</v>
      </c>
      <c r="U47" s="103">
        <f t="shared" si="17"/>
        <v>0</v>
      </c>
      <c r="V47" s="104">
        <f t="shared" si="17"/>
        <v>0</v>
      </c>
      <c r="W47" s="101">
        <f t="shared" si="17"/>
        <v>0</v>
      </c>
      <c r="X47" s="102">
        <f t="shared" si="17"/>
        <v>0</v>
      </c>
      <c r="Y47" s="103">
        <f t="shared" si="17"/>
        <v>0</v>
      </c>
      <c r="Z47" s="105">
        <f t="shared" si="14"/>
        <v>0</v>
      </c>
      <c r="AA47" s="105">
        <f t="shared" si="15"/>
        <v>0</v>
      </c>
      <c r="AB47" s="104">
        <f t="shared" si="2"/>
        <v>0</v>
      </c>
      <c r="AC47" s="108">
        <f t="shared" si="2"/>
        <v>0</v>
      </c>
      <c r="AD47" s="109">
        <f t="shared" si="2"/>
        <v>0</v>
      </c>
      <c r="AE47" s="105">
        <f t="shared" si="2"/>
        <v>0</v>
      </c>
      <c r="AF47" s="62" t="str">
        <f t="shared" si="3"/>
        <v/>
      </c>
      <c r="AG47" s="137"/>
      <c r="AH47" s="156"/>
      <c r="AI47" s="66"/>
      <c r="AJ47" s="156"/>
      <c r="AK47" s="66"/>
      <c r="AL47" s="156"/>
      <c r="AM47" s="69"/>
      <c r="AN47" s="231"/>
      <c r="AO47" s="156"/>
      <c r="AP47" s="66"/>
      <c r="AQ47" s="156"/>
      <c r="AR47" s="66"/>
      <c r="AS47" s="156"/>
      <c r="AT47" s="69"/>
      <c r="AU47" s="231"/>
      <c r="AV47" s="156"/>
      <c r="AW47" s="66"/>
      <c r="AX47" s="156"/>
      <c r="AY47" s="66"/>
      <c r="AZ47" s="156"/>
      <c r="BA47" s="69"/>
      <c r="BB47" s="231"/>
      <c r="BC47" s="156"/>
      <c r="BD47" s="66"/>
      <c r="BE47" s="156"/>
      <c r="BF47" s="66"/>
      <c r="BG47" s="156"/>
      <c r="BH47" s="69"/>
      <c r="BI47" s="231"/>
      <c r="BJ47" s="156"/>
      <c r="BK47" s="82"/>
      <c r="BL47" s="62" t="str">
        <f t="shared" si="16"/>
        <v/>
      </c>
      <c r="BM47" s="160"/>
      <c r="BN47" s="73"/>
      <c r="BO47" s="163"/>
      <c r="BP47" s="75"/>
      <c r="BQ47" s="232"/>
      <c r="BR47" s="163"/>
      <c r="BS47" s="73"/>
      <c r="BT47" s="163"/>
      <c r="BU47" s="73"/>
      <c r="BV47" s="163"/>
      <c r="BW47" s="75"/>
      <c r="BX47" s="232"/>
      <c r="BY47" s="163"/>
      <c r="BZ47" s="73"/>
      <c r="CA47" s="163"/>
      <c r="CB47" s="73"/>
      <c r="CC47" s="163"/>
      <c r="CD47" s="75"/>
      <c r="CE47" s="232"/>
      <c r="CF47" s="163"/>
      <c r="CG47" s="73"/>
      <c r="CH47" s="163"/>
      <c r="CI47" s="73"/>
      <c r="CJ47" s="163"/>
      <c r="CK47" s="75"/>
      <c r="CL47" s="232"/>
      <c r="CM47" s="163"/>
      <c r="CN47" s="73"/>
      <c r="CO47" s="192"/>
      <c r="CP47" s="48"/>
      <c r="CQ47" s="44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3"/>
      <c r="B48" s="264"/>
      <c r="C48" s="269"/>
      <c r="D48" s="315"/>
      <c r="E48" s="265"/>
      <c r="F48" s="266"/>
      <c r="G48" s="347" t="str">
        <f t="shared" si="4"/>
        <v/>
      </c>
      <c r="H48" s="344" t="str">
        <f t="shared" si="5"/>
        <v/>
      </c>
      <c r="I48" s="282">
        <f t="shared" si="6"/>
        <v>0</v>
      </c>
      <c r="J48" s="350">
        <f t="shared" si="7"/>
        <v>0</v>
      </c>
      <c r="K48" s="285">
        <f t="shared" si="8"/>
        <v>0</v>
      </c>
      <c r="L48" s="285">
        <f t="shared" si="9"/>
        <v>0</v>
      </c>
      <c r="M48" s="222">
        <f t="shared" si="10"/>
        <v>0</v>
      </c>
      <c r="N48" s="223">
        <f t="shared" si="11"/>
        <v>0</v>
      </c>
      <c r="O48" s="288">
        <f t="shared" si="12"/>
        <v>0</v>
      </c>
      <c r="P48" s="352">
        <f t="shared" si="0"/>
        <v>0</v>
      </c>
      <c r="Q48" s="364">
        <f t="shared" si="13"/>
        <v>0</v>
      </c>
      <c r="R48" s="365"/>
      <c r="S48" s="101">
        <f t="shared" si="17"/>
        <v>0</v>
      </c>
      <c r="T48" s="102">
        <f t="shared" si="17"/>
        <v>0</v>
      </c>
      <c r="U48" s="103">
        <f t="shared" si="17"/>
        <v>0</v>
      </c>
      <c r="V48" s="104">
        <f t="shared" si="17"/>
        <v>0</v>
      </c>
      <c r="W48" s="101">
        <f t="shared" si="17"/>
        <v>0</v>
      </c>
      <c r="X48" s="102">
        <f t="shared" si="17"/>
        <v>0</v>
      </c>
      <c r="Y48" s="103">
        <f t="shared" si="17"/>
        <v>0</v>
      </c>
      <c r="Z48" s="105">
        <f t="shared" si="14"/>
        <v>0</v>
      </c>
      <c r="AA48" s="105">
        <f t="shared" si="15"/>
        <v>0</v>
      </c>
      <c r="AB48" s="104">
        <f t="shared" si="2"/>
        <v>0</v>
      </c>
      <c r="AC48" s="108">
        <f t="shared" si="2"/>
        <v>0</v>
      </c>
      <c r="AD48" s="109">
        <f t="shared" si="2"/>
        <v>0</v>
      </c>
      <c r="AE48" s="105">
        <f t="shared" si="2"/>
        <v>0</v>
      </c>
      <c r="AF48" s="62" t="str">
        <f t="shared" si="3"/>
        <v/>
      </c>
      <c r="AG48" s="137"/>
      <c r="AH48" s="156"/>
      <c r="AI48" s="66"/>
      <c r="AJ48" s="156"/>
      <c r="AK48" s="66"/>
      <c r="AL48" s="156"/>
      <c r="AM48" s="69"/>
      <c r="AN48" s="231"/>
      <c r="AO48" s="156"/>
      <c r="AP48" s="66"/>
      <c r="AQ48" s="156"/>
      <c r="AR48" s="66"/>
      <c r="AS48" s="156"/>
      <c r="AT48" s="69"/>
      <c r="AU48" s="231"/>
      <c r="AV48" s="156"/>
      <c r="AW48" s="66"/>
      <c r="AX48" s="156"/>
      <c r="AY48" s="66"/>
      <c r="AZ48" s="156"/>
      <c r="BA48" s="69"/>
      <c r="BB48" s="231"/>
      <c r="BC48" s="156"/>
      <c r="BD48" s="66"/>
      <c r="BE48" s="156"/>
      <c r="BF48" s="66"/>
      <c r="BG48" s="156"/>
      <c r="BH48" s="69"/>
      <c r="BI48" s="231"/>
      <c r="BJ48" s="156"/>
      <c r="BK48" s="82"/>
      <c r="BL48" s="62" t="str">
        <f t="shared" si="16"/>
        <v/>
      </c>
      <c r="BM48" s="160"/>
      <c r="BN48" s="73"/>
      <c r="BO48" s="163"/>
      <c r="BP48" s="75"/>
      <c r="BQ48" s="232"/>
      <c r="BR48" s="163"/>
      <c r="BS48" s="73"/>
      <c r="BT48" s="163"/>
      <c r="BU48" s="73"/>
      <c r="BV48" s="163"/>
      <c r="BW48" s="75"/>
      <c r="BX48" s="232"/>
      <c r="BY48" s="163"/>
      <c r="BZ48" s="73"/>
      <c r="CA48" s="163"/>
      <c r="CB48" s="73"/>
      <c r="CC48" s="163"/>
      <c r="CD48" s="75"/>
      <c r="CE48" s="232"/>
      <c r="CF48" s="163"/>
      <c r="CG48" s="73"/>
      <c r="CH48" s="163"/>
      <c r="CI48" s="73"/>
      <c r="CJ48" s="163"/>
      <c r="CK48" s="75"/>
      <c r="CL48" s="232"/>
      <c r="CM48" s="163"/>
      <c r="CN48" s="73"/>
      <c r="CO48" s="191"/>
      <c r="CP48" s="47"/>
      <c r="CQ48" s="45"/>
    </row>
    <row r="49" spans="1:102" ht="21" customHeight="1" x14ac:dyDescent="0.25">
      <c r="A49" s="259"/>
      <c r="B49" s="260"/>
      <c r="C49" s="270"/>
      <c r="D49" s="316"/>
      <c r="E49" s="267"/>
      <c r="F49" s="268"/>
      <c r="G49" s="345" t="str">
        <f t="shared" si="4"/>
        <v/>
      </c>
      <c r="H49" s="346" t="str">
        <f t="shared" si="5"/>
        <v/>
      </c>
      <c r="I49" s="280">
        <f t="shared" si="6"/>
        <v>0</v>
      </c>
      <c r="J49" s="337">
        <f t="shared" si="7"/>
        <v>0</v>
      </c>
      <c r="K49" s="284">
        <f t="shared" si="8"/>
        <v>0</v>
      </c>
      <c r="L49" s="284">
        <f t="shared" si="9"/>
        <v>0</v>
      </c>
      <c r="M49" s="131">
        <f t="shared" si="10"/>
        <v>0</v>
      </c>
      <c r="N49" s="132">
        <f t="shared" si="11"/>
        <v>0</v>
      </c>
      <c r="O49" s="287">
        <f t="shared" si="12"/>
        <v>0</v>
      </c>
      <c r="P49" s="351">
        <f t="shared" si="0"/>
        <v>0</v>
      </c>
      <c r="Q49" s="364">
        <f t="shared" si="13"/>
        <v>0</v>
      </c>
      <c r="R49" s="365"/>
      <c r="S49" s="101">
        <f t="shared" si="17"/>
        <v>0</v>
      </c>
      <c r="T49" s="102">
        <f t="shared" si="17"/>
        <v>0</v>
      </c>
      <c r="U49" s="103">
        <f t="shared" si="17"/>
        <v>0</v>
      </c>
      <c r="V49" s="104">
        <f t="shared" si="17"/>
        <v>0</v>
      </c>
      <c r="W49" s="101">
        <f t="shared" si="17"/>
        <v>0</v>
      </c>
      <c r="X49" s="102">
        <f t="shared" si="17"/>
        <v>0</v>
      </c>
      <c r="Y49" s="103">
        <f t="shared" si="17"/>
        <v>0</v>
      </c>
      <c r="Z49" s="105">
        <f t="shared" si="14"/>
        <v>0</v>
      </c>
      <c r="AA49" s="105">
        <f t="shared" si="15"/>
        <v>0</v>
      </c>
      <c r="AB49" s="104">
        <f t="shared" si="2"/>
        <v>0</v>
      </c>
      <c r="AC49" s="108">
        <f t="shared" si="2"/>
        <v>0</v>
      </c>
      <c r="AD49" s="109">
        <f t="shared" si="2"/>
        <v>0</v>
      </c>
      <c r="AE49" s="105">
        <f t="shared" si="2"/>
        <v>0</v>
      </c>
      <c r="AF49" s="22" t="str">
        <f t="shared" si="3"/>
        <v/>
      </c>
      <c r="AG49" s="137"/>
      <c r="AH49" s="156"/>
      <c r="AI49" s="66"/>
      <c r="AJ49" s="156"/>
      <c r="AK49" s="66"/>
      <c r="AL49" s="156"/>
      <c r="AM49" s="69"/>
      <c r="AN49" s="231"/>
      <c r="AO49" s="156"/>
      <c r="AP49" s="66"/>
      <c r="AQ49" s="156"/>
      <c r="AR49" s="66"/>
      <c r="AS49" s="156"/>
      <c r="AT49" s="69"/>
      <c r="AU49" s="231"/>
      <c r="AV49" s="156"/>
      <c r="AW49" s="66"/>
      <c r="AX49" s="156"/>
      <c r="AY49" s="66"/>
      <c r="AZ49" s="156"/>
      <c r="BA49" s="69"/>
      <c r="BB49" s="231"/>
      <c r="BC49" s="156"/>
      <c r="BD49" s="66"/>
      <c r="BE49" s="156"/>
      <c r="BF49" s="67"/>
      <c r="BG49" s="158"/>
      <c r="BH49" s="84"/>
      <c r="BI49" s="233"/>
      <c r="BJ49" s="158"/>
      <c r="BK49" s="83"/>
      <c r="BL49" s="62" t="str">
        <f t="shared" si="16"/>
        <v/>
      </c>
      <c r="BM49" s="161"/>
      <c r="BN49" s="74"/>
      <c r="BO49" s="164"/>
      <c r="BP49" s="72"/>
      <c r="BQ49" s="235"/>
      <c r="BR49" s="164"/>
      <c r="BS49" s="74"/>
      <c r="BT49" s="164"/>
      <c r="BU49" s="74"/>
      <c r="BV49" s="164"/>
      <c r="BW49" s="72"/>
      <c r="BX49" s="235"/>
      <c r="BY49" s="164"/>
      <c r="BZ49" s="74"/>
      <c r="CA49" s="164"/>
      <c r="CB49" s="74"/>
      <c r="CC49" s="164"/>
      <c r="CD49" s="72"/>
      <c r="CE49" s="235"/>
      <c r="CF49" s="164"/>
      <c r="CG49" s="74"/>
      <c r="CH49" s="164"/>
      <c r="CI49" s="74"/>
      <c r="CJ49" s="164"/>
      <c r="CK49" s="72"/>
      <c r="CL49" s="235"/>
      <c r="CM49" s="164"/>
      <c r="CN49" s="74"/>
      <c r="CO49" s="191"/>
      <c r="CP49" s="47"/>
      <c r="CQ49" s="45"/>
    </row>
    <row r="50" spans="1:102" ht="21" customHeight="1" x14ac:dyDescent="0.25">
      <c r="A50" s="263"/>
      <c r="B50" s="264"/>
      <c r="C50" s="269"/>
      <c r="D50" s="315"/>
      <c r="E50" s="265"/>
      <c r="F50" s="266"/>
      <c r="G50" s="347" t="str">
        <f t="shared" si="4"/>
        <v/>
      </c>
      <c r="H50" s="344" t="str">
        <f t="shared" si="5"/>
        <v/>
      </c>
      <c r="I50" s="281">
        <f t="shared" si="6"/>
        <v>0</v>
      </c>
      <c r="J50" s="350">
        <f t="shared" si="7"/>
        <v>0</v>
      </c>
      <c r="K50" s="285">
        <f t="shared" si="8"/>
        <v>0</v>
      </c>
      <c r="L50" s="285">
        <f t="shared" si="9"/>
        <v>0</v>
      </c>
      <c r="M50" s="222">
        <f t="shared" si="10"/>
        <v>0</v>
      </c>
      <c r="N50" s="223">
        <f t="shared" si="11"/>
        <v>0</v>
      </c>
      <c r="O50" s="288">
        <f t="shared" si="12"/>
        <v>0</v>
      </c>
      <c r="P50" s="352">
        <f t="shared" si="0"/>
        <v>0</v>
      </c>
      <c r="Q50" s="364">
        <f t="shared" si="13"/>
        <v>0</v>
      </c>
      <c r="R50" s="365"/>
      <c r="S50" s="101">
        <f t="shared" si="17"/>
        <v>0</v>
      </c>
      <c r="T50" s="102">
        <f t="shared" si="17"/>
        <v>0</v>
      </c>
      <c r="U50" s="103">
        <f t="shared" si="17"/>
        <v>0</v>
      </c>
      <c r="V50" s="104">
        <f t="shared" si="17"/>
        <v>0</v>
      </c>
      <c r="W50" s="101">
        <f t="shared" si="17"/>
        <v>0</v>
      </c>
      <c r="X50" s="102">
        <f t="shared" si="17"/>
        <v>0</v>
      </c>
      <c r="Y50" s="103">
        <f t="shared" si="17"/>
        <v>0</v>
      </c>
      <c r="Z50" s="105">
        <f t="shared" si="14"/>
        <v>0</v>
      </c>
      <c r="AA50" s="105">
        <f t="shared" si="15"/>
        <v>0</v>
      </c>
      <c r="AB50" s="104">
        <f t="shared" si="2"/>
        <v>0</v>
      </c>
      <c r="AC50" s="108">
        <f t="shared" si="2"/>
        <v>0</v>
      </c>
      <c r="AD50" s="109">
        <f t="shared" si="2"/>
        <v>0</v>
      </c>
      <c r="AE50" s="105">
        <f t="shared" si="2"/>
        <v>0</v>
      </c>
      <c r="AF50" s="22" t="str">
        <f t="shared" si="3"/>
        <v/>
      </c>
      <c r="AG50" s="137"/>
      <c r="AH50" s="156"/>
      <c r="AI50" s="66"/>
      <c r="AJ50" s="156"/>
      <c r="AK50" s="66"/>
      <c r="AL50" s="156"/>
      <c r="AM50" s="69"/>
      <c r="AN50" s="231"/>
      <c r="AO50" s="156"/>
      <c r="AP50" s="66"/>
      <c r="AQ50" s="156"/>
      <c r="AR50" s="66"/>
      <c r="AS50" s="156"/>
      <c r="AT50" s="69"/>
      <c r="AU50" s="231"/>
      <c r="AV50" s="156"/>
      <c r="AW50" s="66"/>
      <c r="AX50" s="156"/>
      <c r="AY50" s="66"/>
      <c r="AZ50" s="156"/>
      <c r="BA50" s="69"/>
      <c r="BB50" s="231"/>
      <c r="BC50" s="156"/>
      <c r="BD50" s="66"/>
      <c r="BE50" s="156"/>
      <c r="BF50" s="66"/>
      <c r="BG50" s="156"/>
      <c r="BH50" s="69"/>
      <c r="BI50" s="231"/>
      <c r="BJ50" s="156"/>
      <c r="BK50" s="82"/>
      <c r="BL50" s="62" t="str">
        <f t="shared" si="16"/>
        <v/>
      </c>
      <c r="BM50" s="160"/>
      <c r="BN50" s="73"/>
      <c r="BO50" s="163"/>
      <c r="BP50" s="75"/>
      <c r="BQ50" s="232"/>
      <c r="BR50" s="163"/>
      <c r="BS50" s="73"/>
      <c r="BT50" s="163"/>
      <c r="BU50" s="73"/>
      <c r="BV50" s="163"/>
      <c r="BW50" s="75"/>
      <c r="BX50" s="232"/>
      <c r="BY50" s="163"/>
      <c r="BZ50" s="73"/>
      <c r="CA50" s="163"/>
      <c r="CB50" s="73"/>
      <c r="CC50" s="163"/>
      <c r="CD50" s="75"/>
      <c r="CE50" s="232"/>
      <c r="CF50" s="163"/>
      <c r="CG50" s="73"/>
      <c r="CH50" s="163"/>
      <c r="CI50" s="73"/>
      <c r="CJ50" s="163"/>
      <c r="CK50" s="75"/>
      <c r="CL50" s="232"/>
      <c r="CM50" s="163"/>
      <c r="CN50" s="73"/>
      <c r="CO50" s="191"/>
      <c r="CP50" s="47"/>
      <c r="CQ50" s="45"/>
    </row>
    <row r="51" spans="1:102" s="12" customFormat="1" ht="21" customHeight="1" x14ac:dyDescent="0.25">
      <c r="A51" s="259"/>
      <c r="B51" s="260"/>
      <c r="C51" s="270"/>
      <c r="D51" s="316"/>
      <c r="E51" s="267"/>
      <c r="F51" s="268"/>
      <c r="G51" s="345" t="str">
        <f t="shared" si="4"/>
        <v/>
      </c>
      <c r="H51" s="346" t="str">
        <f t="shared" si="5"/>
        <v/>
      </c>
      <c r="I51" s="280">
        <f t="shared" si="6"/>
        <v>0</v>
      </c>
      <c r="J51" s="337">
        <f t="shared" si="7"/>
        <v>0</v>
      </c>
      <c r="K51" s="284">
        <f t="shared" si="8"/>
        <v>0</v>
      </c>
      <c r="L51" s="284">
        <f t="shared" si="9"/>
        <v>0</v>
      </c>
      <c r="M51" s="131">
        <f t="shared" si="10"/>
        <v>0</v>
      </c>
      <c r="N51" s="132">
        <f t="shared" si="11"/>
        <v>0</v>
      </c>
      <c r="O51" s="287">
        <f t="shared" si="12"/>
        <v>0</v>
      </c>
      <c r="P51" s="351">
        <f t="shared" si="0"/>
        <v>0</v>
      </c>
      <c r="Q51" s="364">
        <f t="shared" si="13"/>
        <v>0</v>
      </c>
      <c r="R51" s="365"/>
      <c r="S51" s="101">
        <f t="shared" si="17"/>
        <v>0</v>
      </c>
      <c r="T51" s="102">
        <f t="shared" si="17"/>
        <v>0</v>
      </c>
      <c r="U51" s="103">
        <f t="shared" si="17"/>
        <v>0</v>
      </c>
      <c r="V51" s="104">
        <f t="shared" si="17"/>
        <v>0</v>
      </c>
      <c r="W51" s="101">
        <f t="shared" si="17"/>
        <v>0</v>
      </c>
      <c r="X51" s="102">
        <f t="shared" si="17"/>
        <v>0</v>
      </c>
      <c r="Y51" s="103">
        <f t="shared" si="17"/>
        <v>0</v>
      </c>
      <c r="Z51" s="105">
        <f t="shared" si="14"/>
        <v>0</v>
      </c>
      <c r="AA51" s="105">
        <f t="shared" si="15"/>
        <v>0</v>
      </c>
      <c r="AB51" s="104">
        <f t="shared" si="2"/>
        <v>0</v>
      </c>
      <c r="AC51" s="108">
        <f t="shared" si="2"/>
        <v>0</v>
      </c>
      <c r="AD51" s="109">
        <f t="shared" si="2"/>
        <v>0</v>
      </c>
      <c r="AE51" s="105">
        <f t="shared" si="2"/>
        <v>0</v>
      </c>
      <c r="AF51" s="22" t="str">
        <f t="shared" si="3"/>
        <v/>
      </c>
      <c r="AG51" s="137"/>
      <c r="AH51" s="156"/>
      <c r="AI51" s="66"/>
      <c r="AJ51" s="156"/>
      <c r="AK51" s="66"/>
      <c r="AL51" s="156"/>
      <c r="AM51" s="69"/>
      <c r="AN51" s="231"/>
      <c r="AO51" s="156"/>
      <c r="AP51" s="66"/>
      <c r="AQ51" s="156"/>
      <c r="AR51" s="66"/>
      <c r="AS51" s="156"/>
      <c r="AT51" s="69"/>
      <c r="AU51" s="231"/>
      <c r="AV51" s="156"/>
      <c r="AW51" s="66"/>
      <c r="AX51" s="156"/>
      <c r="AY51" s="66"/>
      <c r="AZ51" s="156"/>
      <c r="BA51" s="69"/>
      <c r="BB51" s="231"/>
      <c r="BC51" s="156"/>
      <c r="BD51" s="66"/>
      <c r="BE51" s="156"/>
      <c r="BF51" s="66"/>
      <c r="BG51" s="156"/>
      <c r="BH51" s="69"/>
      <c r="BI51" s="231"/>
      <c r="BJ51" s="156"/>
      <c r="BK51" s="82"/>
      <c r="BL51" s="62" t="str">
        <f t="shared" si="16"/>
        <v/>
      </c>
      <c r="BM51" s="160"/>
      <c r="BN51" s="73"/>
      <c r="BO51" s="163"/>
      <c r="BP51" s="75"/>
      <c r="BQ51" s="232"/>
      <c r="BR51" s="163"/>
      <c r="BS51" s="73"/>
      <c r="BT51" s="163"/>
      <c r="BU51" s="73"/>
      <c r="BV51" s="163"/>
      <c r="BW51" s="75"/>
      <c r="BX51" s="232"/>
      <c r="BY51" s="163"/>
      <c r="BZ51" s="73"/>
      <c r="CA51" s="163"/>
      <c r="CB51" s="73"/>
      <c r="CC51" s="163"/>
      <c r="CD51" s="75"/>
      <c r="CE51" s="232"/>
      <c r="CF51" s="163"/>
      <c r="CG51" s="73"/>
      <c r="CH51" s="163"/>
      <c r="CI51" s="73"/>
      <c r="CJ51" s="163"/>
      <c r="CK51" s="75"/>
      <c r="CL51" s="232"/>
      <c r="CM51" s="163"/>
      <c r="CN51" s="73"/>
      <c r="CO51" s="191"/>
      <c r="CP51" s="47"/>
      <c r="CQ51" s="45"/>
      <c r="CR51" s="1"/>
      <c r="CS51" s="1"/>
      <c r="CT51" s="1"/>
      <c r="CU51" s="1"/>
      <c r="CV51" s="1"/>
      <c r="CW51" s="1"/>
      <c r="CX51" s="1"/>
    </row>
    <row r="52" spans="1:102" ht="21" customHeight="1" x14ac:dyDescent="0.25">
      <c r="A52" s="263"/>
      <c r="B52" s="264"/>
      <c r="C52" s="269"/>
      <c r="D52" s="315"/>
      <c r="E52" s="265"/>
      <c r="F52" s="266"/>
      <c r="G52" s="347" t="str">
        <f t="shared" si="4"/>
        <v/>
      </c>
      <c r="H52" s="344" t="str">
        <f t="shared" si="5"/>
        <v/>
      </c>
      <c r="I52" s="282">
        <f t="shared" si="6"/>
        <v>0</v>
      </c>
      <c r="J52" s="350">
        <f t="shared" si="7"/>
        <v>0</v>
      </c>
      <c r="K52" s="285">
        <f t="shared" si="8"/>
        <v>0</v>
      </c>
      <c r="L52" s="285">
        <f t="shared" si="9"/>
        <v>0</v>
      </c>
      <c r="M52" s="222">
        <f t="shared" si="10"/>
        <v>0</v>
      </c>
      <c r="N52" s="223">
        <f t="shared" si="11"/>
        <v>0</v>
      </c>
      <c r="O52" s="288">
        <f t="shared" si="12"/>
        <v>0</v>
      </c>
      <c r="P52" s="352">
        <f t="shared" si="0"/>
        <v>0</v>
      </c>
      <c r="Q52" s="364">
        <f t="shared" si="13"/>
        <v>0</v>
      </c>
      <c r="R52" s="365"/>
      <c r="S52" s="101">
        <f t="shared" si="17"/>
        <v>0</v>
      </c>
      <c r="T52" s="102">
        <f t="shared" si="17"/>
        <v>0</v>
      </c>
      <c r="U52" s="103">
        <f t="shared" si="17"/>
        <v>0</v>
      </c>
      <c r="V52" s="104">
        <f t="shared" si="17"/>
        <v>0</v>
      </c>
      <c r="W52" s="101">
        <f t="shared" si="17"/>
        <v>0</v>
      </c>
      <c r="X52" s="102">
        <f t="shared" si="17"/>
        <v>0</v>
      </c>
      <c r="Y52" s="103">
        <f t="shared" si="17"/>
        <v>0</v>
      </c>
      <c r="Z52" s="105">
        <f t="shared" si="14"/>
        <v>0</v>
      </c>
      <c r="AA52" s="105">
        <f t="shared" si="15"/>
        <v>0</v>
      </c>
      <c r="AB52" s="104">
        <f t="shared" si="2"/>
        <v>0</v>
      </c>
      <c r="AC52" s="110">
        <f t="shared" si="2"/>
        <v>0</v>
      </c>
      <c r="AD52" s="110">
        <f t="shared" si="2"/>
        <v>0</v>
      </c>
      <c r="AE52" s="111">
        <f t="shared" si="2"/>
        <v>0</v>
      </c>
      <c r="AF52" s="22" t="str">
        <f t="shared" si="3"/>
        <v/>
      </c>
      <c r="AG52" s="137"/>
      <c r="AH52" s="156"/>
      <c r="AI52" s="66"/>
      <c r="AJ52" s="156"/>
      <c r="AK52" s="66"/>
      <c r="AL52" s="156"/>
      <c r="AM52" s="69"/>
      <c r="AN52" s="231"/>
      <c r="AO52" s="156"/>
      <c r="AP52" s="66"/>
      <c r="AQ52" s="156"/>
      <c r="AR52" s="66"/>
      <c r="AS52" s="156"/>
      <c r="AT52" s="69"/>
      <c r="AU52" s="231"/>
      <c r="AV52" s="156"/>
      <c r="AW52" s="66"/>
      <c r="AX52" s="156"/>
      <c r="AY52" s="66"/>
      <c r="AZ52" s="156"/>
      <c r="BA52" s="69"/>
      <c r="BB52" s="231"/>
      <c r="BC52" s="156"/>
      <c r="BD52" s="66"/>
      <c r="BE52" s="156"/>
      <c r="BF52" s="66"/>
      <c r="BG52" s="156"/>
      <c r="BH52" s="69"/>
      <c r="BI52" s="231"/>
      <c r="BJ52" s="156"/>
      <c r="BK52" s="82"/>
      <c r="BL52" s="62" t="str">
        <f t="shared" si="16"/>
        <v/>
      </c>
      <c r="BM52" s="160"/>
      <c r="BN52" s="73"/>
      <c r="BO52" s="163"/>
      <c r="BP52" s="75"/>
      <c r="BQ52" s="232"/>
      <c r="BR52" s="163"/>
      <c r="BS52" s="73"/>
      <c r="BT52" s="163"/>
      <c r="BU52" s="73"/>
      <c r="BV52" s="163"/>
      <c r="BW52" s="75"/>
      <c r="BX52" s="232"/>
      <c r="BY52" s="163"/>
      <c r="BZ52" s="73"/>
      <c r="CA52" s="163"/>
      <c r="CB52" s="73"/>
      <c r="CC52" s="163"/>
      <c r="CD52" s="75"/>
      <c r="CE52" s="232"/>
      <c r="CF52" s="163"/>
      <c r="CG52" s="73"/>
      <c r="CH52" s="163"/>
      <c r="CI52" s="73"/>
      <c r="CJ52" s="163"/>
      <c r="CK52" s="75"/>
      <c r="CL52" s="232"/>
      <c r="CM52" s="163"/>
      <c r="CN52" s="73"/>
      <c r="CO52" s="191"/>
      <c r="CP52" s="47"/>
      <c r="CQ52" s="45"/>
      <c r="CX52" s="12"/>
    </row>
    <row r="53" spans="1:102" ht="8.4" customHeight="1" thickBot="1" x14ac:dyDescent="0.3">
      <c r="A53" s="23"/>
      <c r="B53" s="24"/>
      <c r="C53" s="41"/>
      <c r="D53" s="25"/>
      <c r="E53" s="42"/>
      <c r="F53" s="26"/>
      <c r="G53" s="348"/>
      <c r="H53" s="349"/>
      <c r="I53" s="32"/>
      <c r="J53" s="27"/>
      <c r="K53" s="30"/>
      <c r="L53" s="30"/>
      <c r="M53" s="27"/>
      <c r="N53" s="59"/>
      <c r="O53" s="30"/>
      <c r="P53" s="31"/>
      <c r="Q53" s="57"/>
      <c r="R53" s="58"/>
      <c r="S53" s="112"/>
      <c r="T53" s="113"/>
      <c r="U53" s="114"/>
      <c r="V53" s="115"/>
      <c r="W53" s="112"/>
      <c r="X53" s="113"/>
      <c r="Y53" s="116"/>
      <c r="Z53" s="117"/>
      <c r="AA53" s="117"/>
      <c r="AB53" s="118"/>
      <c r="AC53" s="119"/>
      <c r="AD53" s="119"/>
      <c r="AE53" s="120"/>
      <c r="AF53" s="29"/>
      <c r="AG53" s="32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8"/>
      <c r="BL53" s="29"/>
      <c r="BM53" s="32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8"/>
    </row>
    <row r="54" spans="1:102" ht="19.5" customHeight="1" thickBot="1" x14ac:dyDescent="0.3">
      <c r="A54" s="215"/>
      <c r="B54" s="216"/>
      <c r="C54" s="216"/>
      <c r="D54" s="218"/>
      <c r="E54" s="219"/>
      <c r="F54" s="219"/>
      <c r="G54" s="339"/>
      <c r="H54" s="339"/>
      <c r="I54" s="134"/>
      <c r="J54" s="134"/>
      <c r="K54" s="33"/>
      <c r="L54" s="33"/>
      <c r="M54" s="60"/>
      <c r="N54" s="60"/>
      <c r="O54" s="445" t="s">
        <v>6</v>
      </c>
      <c r="P54" s="446"/>
      <c r="Q54" s="366">
        <f>SUM(Q23:R52)</f>
        <v>0</v>
      </c>
      <c r="R54" s="367"/>
      <c r="S54" s="121">
        <f t="shared" ref="S54:AE54" si="38">SUM(S23:S53)</f>
        <v>0</v>
      </c>
      <c r="T54" s="122">
        <f t="shared" si="38"/>
        <v>0</v>
      </c>
      <c r="U54" s="123">
        <f t="shared" si="38"/>
        <v>0</v>
      </c>
      <c r="V54" s="124">
        <f t="shared" si="38"/>
        <v>0</v>
      </c>
      <c r="W54" s="121">
        <f t="shared" si="38"/>
        <v>0</v>
      </c>
      <c r="X54" s="122">
        <f t="shared" si="38"/>
        <v>0</v>
      </c>
      <c r="Y54" s="125">
        <f t="shared" si="38"/>
        <v>0</v>
      </c>
      <c r="Z54" s="126">
        <f t="shared" si="38"/>
        <v>0</v>
      </c>
      <c r="AA54" s="126">
        <f t="shared" si="38"/>
        <v>0</v>
      </c>
      <c r="AB54" s="127">
        <f t="shared" si="38"/>
        <v>0</v>
      </c>
      <c r="AC54" s="128">
        <f t="shared" si="38"/>
        <v>0</v>
      </c>
      <c r="AD54" s="128">
        <f t="shared" si="38"/>
        <v>0</v>
      </c>
      <c r="AE54" s="128">
        <f t="shared" si="38"/>
        <v>0</v>
      </c>
      <c r="AF54" s="226"/>
      <c r="AG54" s="135" t="str">
        <f>IF(COUNTIF(AG$23:AG$53,11)+COUNTIF(AG$23:AG$53,12)+COUNTIF(AG$23:AG$53,13)+COUNTIF(AG$23:AG$53,14)+COUNTIF(AG$23:AG$53,30)+COUNTIF(AG$23:AG$53,45)+COUNTIF(AG$23:AG$53,60)+COUNTIF(AG$23:AG$53,22)+COUNTIF(AG$23:AG$53,23)+COUNTIF(AG$23:AG$53,24)+COUNTIF(AG$23:AG$53,25)+COUNTIF(AG$23:AG$53,"RS")+COUNTIF(AG$23:AG$53,"PES") =COUNTA(AG$23:AG$53),"","X")</f>
        <v/>
      </c>
      <c r="AH54" s="135" t="str">
        <f>IF(COUNTIF(AH$23:AH$53,11)+COUNTIF(AH$23:AH$53,12)+COUNTIF(AH$23:AH$53,13)+COUNTIF(AH$23:AH$53,14)+COUNTIF(AH$23:AH$53,30)+COUNTIF(AH$23:AH$53,45)+COUNTIF(AH$23:AH$53,60)+COUNTIF(AH$23:AH$53,22)+COUNTIF(AH$23:AH$53,23)+COUNTIF(AH$23:AH$53,24)+COUNTIF(AH$23:AH$53,25)+COUNTIF(AH$23:AH$53,"RS")+COUNTIF(AH$23:AH$53,"PES") =COUNTA(AH$23:AH$53),"","X")</f>
        <v/>
      </c>
      <c r="AI54" s="135" t="str">
        <f t="shared" ref="AI54:BK54" si="39">IF(COUNTIF(AI$23:AI$53,11)+COUNTIF(AI$23:AI$53,12)+COUNTIF(AI$23:AI$53,13)+COUNTIF(AI$23:AI$53,14)+COUNTIF(AI$23:AI$53,30)+COUNTIF(AI$23:AI$53,45)+COUNTIF(AI$23:AI$53,60)+COUNTIF(AI$23:AI$53,22)+COUNTIF(AI$23:AI$53,23)+COUNTIF(AI$23:AI$53,24)+COUNTIF(AI$23:AI$53,25)+COUNTIF(AI$23:AI$53,"RS")+COUNTIF(AI$23:AI$53,"PES") =COUNTA(AI$23:AI$53),"","X")</f>
        <v/>
      </c>
      <c r="AJ54" s="135" t="str">
        <f t="shared" si="39"/>
        <v/>
      </c>
      <c r="AK54" s="135" t="str">
        <f t="shared" si="39"/>
        <v/>
      </c>
      <c r="AL54" s="135" t="str">
        <f t="shared" si="39"/>
        <v/>
      </c>
      <c r="AM54" s="135" t="str">
        <f t="shared" si="39"/>
        <v/>
      </c>
      <c r="AN54" s="135" t="str">
        <f t="shared" si="39"/>
        <v/>
      </c>
      <c r="AO54" s="135" t="str">
        <f>IF(COUNTIF(AO$23:AO$53,11)+COUNTIF(AO$23:AO$53,12)+COUNTIF(AO$23:AO$53,13)+COUNTIF(AO$23:AO$53,14)+COUNTIF(AO$23:AO$53,30)+COUNTIF(AO$23:AO$53,45)+COUNTIF(AO$23:AO$53,60)+COUNTIF(AO$23:AO$53,22)+COUNTIF(AO$23:AO$53,23)+COUNTIF(AO$23:AO$53,24)+COUNTIF(AO$23:AO$53,25)+COUNTIF(AO$23:AO$53,"RS")+COUNTIF(AO$23:AO$53,"PES") =COUNTA(AO$23:AO$53),"","X")</f>
        <v/>
      </c>
      <c r="AP54" s="135" t="str">
        <f t="shared" si="39"/>
        <v/>
      </c>
      <c r="AQ54" s="135" t="str">
        <f>IF(COUNTIF(AQ$23:AQ$53,11)+COUNTIF(AQ$23:AQ$53,12)+COUNTIF(AQ$23:AQ$53,13)+COUNTIF(AQ$23:AQ$53,14)+COUNTIF(AQ$23:AQ$53,30)+COUNTIF(AQ$23:AQ$53,45)+COUNTIF(AQ$23:AQ$53,60)+COUNTIF(AQ$23:AQ$53,22)+COUNTIF(AQ$23:AQ$53,23)+COUNTIF(AQ$23:AQ$53,24)+COUNTIF(AQ$23:AQ$53,25)+COUNTIF(AQ$23:AQ$53,"RS")+COUNTIF(AQ$23:AQ$53,"PES") =COUNTA(AQ$23:AQ$53),"","X")</f>
        <v/>
      </c>
      <c r="AR54" s="135" t="str">
        <f t="shared" si="39"/>
        <v/>
      </c>
      <c r="AS54" s="135" t="str">
        <f t="shared" si="39"/>
        <v/>
      </c>
      <c r="AT54" s="135" t="str">
        <f t="shared" si="39"/>
        <v/>
      </c>
      <c r="AU54" s="135" t="str">
        <f t="shared" si="39"/>
        <v/>
      </c>
      <c r="AV54" s="135" t="str">
        <f t="shared" si="39"/>
        <v/>
      </c>
      <c r="AW54" s="135" t="str">
        <f t="shared" si="39"/>
        <v/>
      </c>
      <c r="AX54" s="135" t="str">
        <f t="shared" si="39"/>
        <v/>
      </c>
      <c r="AY54" s="135" t="str">
        <f t="shared" si="39"/>
        <v/>
      </c>
      <c r="AZ54" s="135" t="str">
        <f t="shared" si="39"/>
        <v/>
      </c>
      <c r="BA54" s="135" t="str">
        <f t="shared" si="39"/>
        <v/>
      </c>
      <c r="BB54" s="135" t="str">
        <f t="shared" si="39"/>
        <v/>
      </c>
      <c r="BC54" s="135" t="str">
        <f>IF(COUNTIF(BC$23:BC$53,11)+COUNTIF(BC$23:BC$53,12)+COUNTIF(BC$23:BC$53,13)+COUNTIF(BC$23:BC$53,14)+COUNTIF(BC$23:BC$53,30)+COUNTIF(BC$23:BC$53,45)+COUNTIF(BC$23:BC$53,60)+COUNTIF(BC$23:BC$53,22)+COUNTIF(BC$23:BC$53,23)+COUNTIF(BC$23:BC$53,24)+COUNTIF(BC$23:BC$53,25)+COUNTIF(BC$23:BC$53,"RS")+COUNTIF(BC$23:BC$53,"PES") =COUNTA(BC$23:BC$53),"","X")</f>
        <v/>
      </c>
      <c r="BD54" s="135" t="str">
        <f t="shared" si="39"/>
        <v/>
      </c>
      <c r="BE54" s="135" t="str">
        <f>IF(COUNTIF(BE$23:BE$53,11)+COUNTIF(BE$23:BE$53,12)+COUNTIF(BE$23:BE$53,13)+COUNTIF(BE$23:BE$53,14)+COUNTIF(BE$23:BE$53,30)+COUNTIF(BE$23:BE$53,45)+COUNTIF(BE$23:BE$53,60)+COUNTIF(BE$23:BE$53,22)+COUNTIF(BE$23:BE$53,23)+COUNTIF(BE$23:BE$53,24)+COUNTIF(BE$23:BE$53,25)+COUNTIF(BE$23:BE$53,"RS")+COUNTIF(BE$23:BE$53,"PES") =COUNTA(BE$23:BE$53),"","X")</f>
        <v/>
      </c>
      <c r="BF54" s="135" t="str">
        <f t="shared" si="39"/>
        <v/>
      </c>
      <c r="BG54" s="135" t="str">
        <f t="shared" si="39"/>
        <v/>
      </c>
      <c r="BH54" s="135" t="str">
        <f t="shared" si="39"/>
        <v/>
      </c>
      <c r="BI54" s="135" t="str">
        <f t="shared" si="39"/>
        <v/>
      </c>
      <c r="BJ54" s="135" t="str">
        <f t="shared" si="39"/>
        <v/>
      </c>
      <c r="BK54" s="135" t="str">
        <f t="shared" si="39"/>
        <v/>
      </c>
      <c r="BL54" s="226"/>
      <c r="BM54" s="135" t="str">
        <f t="shared" ref="BM54:CQ54" si="40">IF(COUNTIF(BM$23:BM$53,11)+COUNTIF(BM$23:BM$53,12)+COUNTIF(BM$23:BM$53,13)+COUNTIF(BM$23:BM$53,14)+COUNTIF(BM$23:BM$53,30)+COUNTIF(BM$23:BM$53,45)+COUNTIF(BM$23:BM$53,60)+COUNTIF(BM$23:BM$53,22)+COUNTIF(BM$23:BM$53,23)+COUNTIF(BM$23:BM$53,24)+COUNTIF(BM$23:BM$53,25)+COUNTIF(BM$23:BM$53,"RS")+COUNTIF(BM$23:BM$53,"PES") =COUNTA(BM$23:BM$53),"","X")</f>
        <v/>
      </c>
      <c r="BN54" s="135" t="str">
        <f t="shared" si="40"/>
        <v/>
      </c>
      <c r="BO54" s="135" t="str">
        <f t="shared" si="40"/>
        <v/>
      </c>
      <c r="BP54" s="135" t="str">
        <f t="shared" si="40"/>
        <v/>
      </c>
      <c r="BQ54" s="135" t="str">
        <f t="shared" si="40"/>
        <v/>
      </c>
      <c r="BR54" s="135" t="str">
        <f t="shared" si="40"/>
        <v/>
      </c>
      <c r="BS54" s="135" t="str">
        <f t="shared" si="40"/>
        <v/>
      </c>
      <c r="BT54" s="135" t="str">
        <f t="shared" si="40"/>
        <v/>
      </c>
      <c r="BU54" s="135" t="str">
        <f t="shared" si="40"/>
        <v/>
      </c>
      <c r="BV54" s="135" t="str">
        <f t="shared" si="40"/>
        <v/>
      </c>
      <c r="BW54" s="135" t="str">
        <f t="shared" si="40"/>
        <v/>
      </c>
      <c r="BX54" s="135" t="str">
        <f t="shared" si="40"/>
        <v/>
      </c>
      <c r="BY54" s="135" t="str">
        <f t="shared" si="40"/>
        <v/>
      </c>
      <c r="BZ54" s="135" t="str">
        <f t="shared" si="40"/>
        <v/>
      </c>
      <c r="CA54" s="135" t="str">
        <f t="shared" si="40"/>
        <v/>
      </c>
      <c r="CB54" s="135" t="str">
        <f t="shared" si="40"/>
        <v/>
      </c>
      <c r="CC54" s="135" t="str">
        <f t="shared" si="40"/>
        <v/>
      </c>
      <c r="CD54" s="135" t="str">
        <f t="shared" si="40"/>
        <v/>
      </c>
      <c r="CE54" s="135" t="str">
        <f t="shared" si="40"/>
        <v/>
      </c>
      <c r="CF54" s="135" t="str">
        <f t="shared" si="40"/>
        <v/>
      </c>
      <c r="CG54" s="135" t="str">
        <f t="shared" si="40"/>
        <v/>
      </c>
      <c r="CH54" s="135" t="str">
        <f t="shared" si="40"/>
        <v/>
      </c>
      <c r="CI54" s="135" t="str">
        <f t="shared" si="40"/>
        <v/>
      </c>
      <c r="CJ54" s="135" t="str">
        <f t="shared" si="40"/>
        <v/>
      </c>
      <c r="CK54" s="135" t="str">
        <f t="shared" si="40"/>
        <v/>
      </c>
      <c r="CL54" s="135" t="str">
        <f t="shared" si="40"/>
        <v/>
      </c>
      <c r="CM54" s="135" t="str">
        <f t="shared" si="40"/>
        <v/>
      </c>
      <c r="CN54" s="135" t="str">
        <f t="shared" si="40"/>
        <v/>
      </c>
      <c r="CO54" s="135" t="str">
        <f t="shared" si="40"/>
        <v/>
      </c>
      <c r="CP54" s="135" t="str">
        <f t="shared" si="40"/>
        <v/>
      </c>
      <c r="CQ54" s="135" t="str">
        <f t="shared" si="40"/>
        <v/>
      </c>
    </row>
    <row r="55" spans="1:102" ht="19.5" customHeight="1" thickBot="1" x14ac:dyDescent="0.35">
      <c r="A55" s="211"/>
      <c r="B55" s="197"/>
      <c r="C55" s="197"/>
      <c r="D55" s="211"/>
      <c r="E55" s="213"/>
      <c r="F55" s="197"/>
      <c r="G55" s="340"/>
      <c r="H55" s="340"/>
      <c r="I55" s="212"/>
      <c r="J55" s="212"/>
      <c r="K55" s="6"/>
      <c r="L55" s="6"/>
      <c r="M55" s="61"/>
      <c r="N55" s="35"/>
      <c r="O55" s="447"/>
      <c r="P55" s="448"/>
      <c r="Q55" s="368"/>
      <c r="R55" s="36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227"/>
      <c r="AG55" s="363"/>
      <c r="AH55" s="363"/>
      <c r="AI55" s="363"/>
      <c r="AJ55" s="386"/>
      <c r="AK55" s="386"/>
      <c r="AL55" s="363"/>
      <c r="AM55" s="363"/>
      <c r="AN55" s="363"/>
      <c r="AO55" s="363"/>
      <c r="AP55" s="363"/>
      <c r="AQ55" s="363"/>
      <c r="AR55" s="363"/>
      <c r="AS55" s="363"/>
      <c r="AT55" s="212"/>
      <c r="AU55" s="228"/>
      <c r="AV55" s="212"/>
      <c r="AW55" s="212"/>
      <c r="AX55" s="212"/>
      <c r="AY55" s="212"/>
      <c r="AZ55" s="212"/>
      <c r="BA55" s="2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227"/>
      <c r="BM55" s="363"/>
      <c r="BN55" s="363"/>
      <c r="BO55" s="363"/>
      <c r="BP55" s="386"/>
      <c r="BQ55" s="386"/>
      <c r="BR55" s="363"/>
      <c r="BS55" s="363"/>
      <c r="BT55" s="363"/>
      <c r="BU55" s="363"/>
      <c r="BV55" s="363"/>
      <c r="BW55" s="363"/>
      <c r="BX55" s="363"/>
      <c r="BY55" s="363"/>
      <c r="BZ55" s="212"/>
      <c r="CA55" s="228"/>
      <c r="CB55" s="212"/>
      <c r="CC55" s="212"/>
      <c r="CD55" s="212"/>
      <c r="CE55" s="212"/>
      <c r="CF55" s="212"/>
      <c r="CG55" s="2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W55" s="12"/>
    </row>
    <row r="56" spans="1:102" ht="20.25" customHeight="1" x14ac:dyDescent="0.3">
      <c r="A56" s="211"/>
      <c r="B56" s="197"/>
      <c r="C56" s="197"/>
      <c r="D56" s="211"/>
      <c r="E56" s="213"/>
      <c r="F56" s="197"/>
      <c r="G56" s="340"/>
      <c r="H56" s="340"/>
      <c r="I56" s="211"/>
      <c r="J56" s="217"/>
      <c r="K56" s="224"/>
      <c r="L56" s="224"/>
      <c r="M56" s="196"/>
      <c r="N56" s="196"/>
      <c r="O56" s="394" t="str">
        <f>IF(AND(AU55="",CA55=""),"","Erreur de valeur dans les prestations saisies")</f>
        <v/>
      </c>
      <c r="P56" s="394"/>
      <c r="Q56" s="394"/>
      <c r="R56" s="394"/>
      <c r="S56" s="36"/>
      <c r="T56" s="36"/>
      <c r="U56" s="36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12"/>
      <c r="AG56" s="220"/>
      <c r="AH56" s="220"/>
      <c r="AI56" s="220"/>
      <c r="AJ56" s="387"/>
      <c r="AK56" s="387"/>
      <c r="AL56" s="220"/>
      <c r="AM56" s="220"/>
      <c r="AN56" s="220"/>
      <c r="AO56" s="220"/>
      <c r="AP56" s="220"/>
      <c r="AQ56" s="220"/>
      <c r="AR56" s="220"/>
      <c r="AS56" s="220"/>
      <c r="AT56" s="212"/>
      <c r="AU56" s="229"/>
      <c r="AV56" s="212"/>
      <c r="AW56" s="212"/>
      <c r="AX56" s="212"/>
      <c r="AY56" s="212"/>
      <c r="AZ56" s="212"/>
      <c r="BA56" s="2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37"/>
      <c r="BM56" s="220"/>
      <c r="BN56" s="220"/>
      <c r="BO56" s="220"/>
      <c r="BP56" s="387"/>
      <c r="BQ56" s="387"/>
      <c r="BR56" s="220"/>
      <c r="BS56" s="220"/>
      <c r="BT56" s="220"/>
      <c r="BU56" s="220"/>
      <c r="BV56" s="220"/>
      <c r="BW56" s="220"/>
      <c r="BX56" s="220"/>
      <c r="BY56" s="220"/>
      <c r="BZ56" s="212"/>
      <c r="CA56" s="229"/>
      <c r="CB56" s="212"/>
      <c r="CC56" s="212"/>
      <c r="CD56" s="212"/>
      <c r="CE56" s="212"/>
      <c r="CF56" s="212"/>
      <c r="CG56" s="2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</row>
    <row r="57" spans="1:102" ht="20.25" customHeight="1" x14ac:dyDescent="0.25">
      <c r="A57" s="211"/>
      <c r="B57" s="214"/>
      <c r="C57" s="197"/>
      <c r="D57" s="211"/>
      <c r="E57" s="214"/>
      <c r="F57" s="197"/>
      <c r="G57" s="340"/>
      <c r="H57" s="340"/>
      <c r="I57" s="441"/>
      <c r="J57" s="441"/>
      <c r="K57" s="12"/>
      <c r="L57" s="12"/>
      <c r="M57" s="196"/>
      <c r="N57" s="196"/>
      <c r="O57" s="394"/>
      <c r="P57" s="394"/>
      <c r="Q57" s="394"/>
      <c r="R57" s="394"/>
      <c r="S57" s="36"/>
      <c r="T57" s="36"/>
      <c r="U57" s="36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441"/>
      <c r="AU57" s="441"/>
      <c r="AV57" s="441"/>
      <c r="AW57" s="441"/>
      <c r="AX57" s="441"/>
      <c r="AY57" s="460"/>
      <c r="AZ57" s="460"/>
      <c r="BA57" s="460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37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441"/>
      <c r="CA57" s="441"/>
      <c r="CB57" s="441"/>
      <c r="CC57" s="441"/>
      <c r="CD57" s="441"/>
      <c r="CE57" s="460"/>
      <c r="CF57" s="460"/>
      <c r="CG57" s="460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102" s="12" customFormat="1" ht="15.75" customHeight="1" thickBot="1" x14ac:dyDescent="0.3">
      <c r="E58" s="225"/>
      <c r="G58" s="341"/>
      <c r="H58" s="341"/>
      <c r="M58" s="196"/>
      <c r="N58" s="196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276"/>
      <c r="CR58" s="1"/>
      <c r="CS58" s="1"/>
      <c r="CT58" s="1"/>
      <c r="CU58" s="1"/>
      <c r="CV58" s="1"/>
      <c r="CW58" s="1"/>
      <c r="CX58" s="1"/>
    </row>
    <row r="59" spans="1:102" ht="14.25" customHeight="1" x14ac:dyDescent="0.25">
      <c r="A59" s="12"/>
      <c r="B59" s="12"/>
      <c r="C59" s="12"/>
      <c r="D59" s="12"/>
      <c r="E59" s="12"/>
      <c r="F59" s="12"/>
      <c r="G59" s="341"/>
      <c r="H59" s="341"/>
      <c r="I59" s="12"/>
      <c r="J59" s="12"/>
      <c r="K59" s="12"/>
      <c r="L59" s="12"/>
      <c r="M59" s="196"/>
      <c r="N59" s="196"/>
      <c r="O59" s="12"/>
      <c r="P59" s="12"/>
      <c r="Q59" s="39"/>
      <c r="R59" s="39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4" spans="1:102" s="3" customFormat="1" hidden="1" x14ac:dyDescent="0.25">
      <c r="A64" s="3" t="s">
        <v>83</v>
      </c>
      <c r="G64" s="338"/>
      <c r="H64" s="338"/>
    </row>
    <row r="65" spans="1:8" s="3" customFormat="1" hidden="1" x14ac:dyDescent="0.25">
      <c r="A65" s="3" t="s">
        <v>88</v>
      </c>
      <c r="G65" s="338"/>
      <c r="H65" s="338"/>
    </row>
    <row r="66" spans="1:8" s="3" customFormat="1" hidden="1" x14ac:dyDescent="0.25">
      <c r="A66" s="3" t="s">
        <v>84</v>
      </c>
      <c r="G66" s="338"/>
      <c r="H66" s="338"/>
    </row>
    <row r="67" spans="1:8" s="3" customFormat="1" hidden="1" x14ac:dyDescent="0.25">
      <c r="A67" s="3" t="s">
        <v>85</v>
      </c>
      <c r="G67" s="338"/>
      <c r="H67" s="338"/>
    </row>
    <row r="68" spans="1:8" s="3" customFormat="1" hidden="1" x14ac:dyDescent="0.25">
      <c r="A68" s="3" t="s">
        <v>86</v>
      </c>
      <c r="G68" s="338"/>
      <c r="H68" s="338"/>
    </row>
    <row r="69" spans="1:8" s="3" customFormat="1" hidden="1" x14ac:dyDescent="0.25">
      <c r="A69" s="3" t="s">
        <v>87</v>
      </c>
      <c r="G69" s="338"/>
      <c r="H69" s="338"/>
    </row>
  </sheetData>
  <sheetProtection algorithmName="SHA-512" hashValue="CLkNozVGhjhiCDtIbfOlZXP6afBupOL1R06gnVCsVw5SK1fiIxSrMdgemWCyEl0Egu/R/XRYAFudsWBCuapqIg==" saltValue="53D7RcT7rMgdcXmILYFR6A==" spinCount="100000" sheet="1" selectLockedCells="1" sort="0"/>
  <mergeCells count="132">
    <mergeCell ref="M21:P21"/>
    <mergeCell ref="G10:I10"/>
    <mergeCell ref="G11:I11"/>
    <mergeCell ref="G12:L12"/>
    <mergeCell ref="G13:O13"/>
    <mergeCell ref="G14:J14"/>
    <mergeCell ref="G15:R15"/>
    <mergeCell ref="G16:R16"/>
    <mergeCell ref="G17:I17"/>
    <mergeCell ref="G18:I18"/>
    <mergeCell ref="CE57:CG57"/>
    <mergeCell ref="BQ55:BQ56"/>
    <mergeCell ref="Q52:R52"/>
    <mergeCell ref="Q45:R45"/>
    <mergeCell ref="Q46:R46"/>
    <mergeCell ref="Q47:R47"/>
    <mergeCell ref="BR55:BU55"/>
    <mergeCell ref="AK55:AK56"/>
    <mergeCell ref="AY57:BA57"/>
    <mergeCell ref="BP55:BP56"/>
    <mergeCell ref="BV55:BY55"/>
    <mergeCell ref="BZ57:CD57"/>
    <mergeCell ref="BM55:BO55"/>
    <mergeCell ref="AT57:AX57"/>
    <mergeCell ref="AP55:AS55"/>
    <mergeCell ref="A1:R1"/>
    <mergeCell ref="A2:R2"/>
    <mergeCell ref="I57:J57"/>
    <mergeCell ref="D21:F21"/>
    <mergeCell ref="O54:P55"/>
    <mergeCell ref="Q51:R51"/>
    <mergeCell ref="Q48:R48"/>
    <mergeCell ref="Q33:R33"/>
    <mergeCell ref="Q28:R28"/>
    <mergeCell ref="Q29:R29"/>
    <mergeCell ref="Q30:R30"/>
    <mergeCell ref="A4:B4"/>
    <mergeCell ref="A9:C9"/>
    <mergeCell ref="A5:B5"/>
    <mergeCell ref="A3:B3"/>
    <mergeCell ref="A10:C10"/>
    <mergeCell ref="E11:F11"/>
    <mergeCell ref="J11:N11"/>
    <mergeCell ref="E14:F14"/>
    <mergeCell ref="P14:R14"/>
    <mergeCell ref="A11:C11"/>
    <mergeCell ref="A12:C12"/>
    <mergeCell ref="A13:C13"/>
    <mergeCell ref="E16:F16"/>
    <mergeCell ref="BN3:BZ4"/>
    <mergeCell ref="AH3:AT4"/>
    <mergeCell ref="BN7:BZ7"/>
    <mergeCell ref="BN8:BZ8"/>
    <mergeCell ref="AH8:AT8"/>
    <mergeCell ref="BN5:BZ5"/>
    <mergeCell ref="BN6:BZ6"/>
    <mergeCell ref="AH10:AQ10"/>
    <mergeCell ref="M12:R12"/>
    <mergeCell ref="AH5:AT5"/>
    <mergeCell ref="AH6:AT6"/>
    <mergeCell ref="BN12:BQ12"/>
    <mergeCell ref="BS12:BX12"/>
    <mergeCell ref="AH7:AT7"/>
    <mergeCell ref="AM12:AR12"/>
    <mergeCell ref="J10:N10"/>
    <mergeCell ref="BN10:BW10"/>
    <mergeCell ref="AH12:AK12"/>
    <mergeCell ref="F3:R4"/>
    <mergeCell ref="F5:R5"/>
    <mergeCell ref="F6:R6"/>
    <mergeCell ref="E9:R9"/>
    <mergeCell ref="F7:R7"/>
    <mergeCell ref="E10:F10"/>
    <mergeCell ref="A14:C14"/>
    <mergeCell ref="A15:C15"/>
    <mergeCell ref="E13:F13"/>
    <mergeCell ref="E15:F15"/>
    <mergeCell ref="A16:C16"/>
    <mergeCell ref="D11:D14"/>
    <mergeCell ref="A17:C17"/>
    <mergeCell ref="A19:C19"/>
    <mergeCell ref="AB20:AE20"/>
    <mergeCell ref="P13:R13"/>
    <mergeCell ref="K14:O14"/>
    <mergeCell ref="C21:C22"/>
    <mergeCell ref="I20:P20"/>
    <mergeCell ref="Q17:R17"/>
    <mergeCell ref="AJ55:AJ56"/>
    <mergeCell ref="Q20:R20"/>
    <mergeCell ref="Q27:R27"/>
    <mergeCell ref="E17:F17"/>
    <mergeCell ref="Q22:R22"/>
    <mergeCell ref="Q23:R23"/>
    <mergeCell ref="Q34:R34"/>
    <mergeCell ref="Q35:R35"/>
    <mergeCell ref="Q36:R36"/>
    <mergeCell ref="O56:R57"/>
    <mergeCell ref="Q24:R24"/>
    <mergeCell ref="I21:J21"/>
    <mergeCell ref="E18:F18"/>
    <mergeCell ref="K21:K22"/>
    <mergeCell ref="L21:L22"/>
    <mergeCell ref="Q37:R37"/>
    <mergeCell ref="Q38:R38"/>
    <mergeCell ref="Q39:R39"/>
    <mergeCell ref="Q40:R40"/>
    <mergeCell ref="G21:G22"/>
    <mergeCell ref="H21:H22"/>
    <mergeCell ref="AH16:AN16"/>
    <mergeCell ref="AH15:AN15"/>
    <mergeCell ref="AG55:AI55"/>
    <mergeCell ref="Q49:R49"/>
    <mergeCell ref="Q50:R50"/>
    <mergeCell ref="Q54:R55"/>
    <mergeCell ref="Q26:R26"/>
    <mergeCell ref="Q31:R31"/>
    <mergeCell ref="Q32:R32"/>
    <mergeCell ref="Q25:R25"/>
    <mergeCell ref="AH18:AN18"/>
    <mergeCell ref="AL55:AO55"/>
    <mergeCell ref="S20:U20"/>
    <mergeCell ref="V20:Y20"/>
    <mergeCell ref="Z20:Z22"/>
    <mergeCell ref="AH17:AN17"/>
    <mergeCell ref="Q21:R21"/>
    <mergeCell ref="Q18:R18"/>
    <mergeCell ref="Q43:R43"/>
    <mergeCell ref="Q44:R44"/>
    <mergeCell ref="Q41:R41"/>
    <mergeCell ref="Q42:R42"/>
    <mergeCell ref="AA20:AA22"/>
    <mergeCell ref="AH19:AN19"/>
  </mergeCells>
  <phoneticPr fontId="0" type="noConversion"/>
  <dataValidations count="2">
    <dataValidation type="list" allowBlank="1" showInputMessage="1" showErrorMessage="1" sqref="A5:B5" xr:uid="{00000000-0002-0000-0000-000000000000}">
      <formula1>$CR$6:$CR$14</formula1>
    </dataValidation>
    <dataValidation type="list" allowBlank="1" showInputMessage="1" showErrorMessage="1" sqref="D23:D52" xr:uid="{B61AAA24-FC15-4ADA-B3B9-DAD4977A4939}">
      <formula1>$A$64:$A$69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03126-3C0A-4768-BB1F-1DB7472501E3}">
  <dimension ref="A1:DE69"/>
  <sheetViews>
    <sheetView showGridLines="0" showRuler="0" zoomScale="80" zoomScaleNormal="80" zoomScalePageLayoutView="80" workbookViewId="0">
      <selection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38" t="s">
        <v>90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</row>
    <row r="2" spans="1:109" s="6" customFormat="1" ht="31.95" customHeight="1" x14ac:dyDescent="0.4">
      <c r="A2" s="440" t="s">
        <v>96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</row>
    <row r="3" spans="1:109" ht="16.5" customHeight="1" x14ac:dyDescent="0.4">
      <c r="A3" s="450"/>
      <c r="B3" s="450"/>
      <c r="F3" s="431" t="str">
        <f>IF(A5="","",LOOKUP($A$5,CR$6:CR$14,CS6:CS14))</f>
        <v/>
      </c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20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5"/>
      <c r="AH3" s="416" t="s">
        <v>74</v>
      </c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BL3" s="205"/>
      <c r="BN3" s="415" t="s">
        <v>74</v>
      </c>
      <c r="BO3" s="415"/>
      <c r="BP3" s="415"/>
      <c r="BQ3" s="415"/>
      <c r="BR3" s="415"/>
      <c r="BS3" s="415"/>
      <c r="BT3" s="415"/>
      <c r="BU3" s="415"/>
      <c r="BV3" s="415"/>
      <c r="BW3" s="415"/>
      <c r="BX3" s="415"/>
      <c r="BY3" s="415"/>
      <c r="BZ3" s="415"/>
      <c r="DE3" s="203"/>
    </row>
    <row r="4" spans="1:109" ht="16.5" customHeight="1" x14ac:dyDescent="0.4">
      <c r="A4" s="449" t="s">
        <v>91</v>
      </c>
      <c r="B4" s="449"/>
      <c r="C4" s="202" t="s">
        <v>73</v>
      </c>
      <c r="D4" s="319" t="s">
        <v>7</v>
      </c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20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BL4" s="151" t="s">
        <v>91</v>
      </c>
      <c r="BN4" s="415"/>
      <c r="BO4" s="415"/>
      <c r="BP4" s="415"/>
      <c r="BQ4" s="415"/>
      <c r="BR4" s="415"/>
      <c r="BS4" s="415"/>
      <c r="BT4" s="415"/>
      <c r="BU4" s="415"/>
      <c r="BV4" s="415"/>
      <c r="BW4" s="415"/>
      <c r="BX4" s="415"/>
      <c r="BY4" s="415"/>
      <c r="BZ4" s="415"/>
    </row>
    <row r="5" spans="1:109" ht="30.75" customHeight="1" x14ac:dyDescent="0.25">
      <c r="A5" s="478" t="str">
        <f>IF('janvier-février'!A5="","",'janvier-février'!A5)</f>
        <v/>
      </c>
      <c r="B5" s="478"/>
      <c r="C5" s="520"/>
      <c r="D5" s="521"/>
      <c r="F5" s="432" t="str">
        <f>IF(A5="","",LOOKUP($A$5,CR$6:CR$14,CT6:CT14))</f>
        <v/>
      </c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204"/>
      <c r="T5" s="204"/>
      <c r="U5" s="204"/>
      <c r="V5" s="204"/>
      <c r="W5" s="204"/>
      <c r="X5" s="204"/>
      <c r="Y5" s="204"/>
      <c r="Z5" s="258"/>
      <c r="AA5" s="204"/>
      <c r="AB5" s="204"/>
      <c r="AC5" s="204"/>
      <c r="AD5" s="204"/>
      <c r="AE5" s="204"/>
      <c r="AF5" s="201" t="str">
        <f>IF(A5="","",A5)</f>
        <v/>
      </c>
      <c r="AH5" s="424" t="str">
        <f>IF(A10="","",A10)</f>
        <v/>
      </c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BD5" s="5"/>
      <c r="BL5" s="201" t="str">
        <f>IF(A5="","",A5)</f>
        <v/>
      </c>
      <c r="BN5" s="417" t="str">
        <f>IF(A10="","",A10)</f>
        <v/>
      </c>
      <c r="BO5" s="417"/>
      <c r="BP5" s="417"/>
      <c r="BQ5" s="417"/>
      <c r="BR5" s="417"/>
      <c r="BS5" s="417"/>
      <c r="BT5" s="417"/>
      <c r="BU5" s="417"/>
      <c r="BV5" s="417"/>
      <c r="BW5" s="417"/>
      <c r="BX5" s="417"/>
      <c r="BY5" s="417"/>
      <c r="BZ5" s="417"/>
      <c r="CJ5" s="5"/>
      <c r="CS5" s="6"/>
      <c r="CT5" s="6"/>
      <c r="CU5" s="7"/>
      <c r="CV5" s="7"/>
    </row>
    <row r="6" spans="1:109" ht="26.25" customHeight="1" x14ac:dyDescent="0.25">
      <c r="F6" s="432" t="str">
        <f>IF(A5="","",LOOKUP($A$5,CR$6:CR$14,CU$6:CU$14))</f>
        <v/>
      </c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204"/>
      <c r="T6" s="204"/>
      <c r="U6" s="204"/>
      <c r="V6" s="204"/>
      <c r="W6" s="204"/>
      <c r="X6" s="204"/>
      <c r="Y6" s="204"/>
      <c r="Z6" s="258"/>
      <c r="AA6" s="204"/>
      <c r="AB6" s="204"/>
      <c r="AC6" s="204"/>
      <c r="AD6" s="204"/>
      <c r="AE6" s="204"/>
      <c r="AH6" s="424" t="str">
        <f>IF(A11="","",A11)</f>
        <v/>
      </c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BN6" s="417" t="str">
        <f>IF(A11="","",A11)</f>
        <v/>
      </c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32" t="str">
        <f>IF(A5="","",IF(LOOKUP($A$5,CR$6:CR$14,CV$6:CV$14)="","",LOOKUP($A$5,CR$6:CR$14,CV$6:CV$14)))</f>
        <v/>
      </c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T7" s="204"/>
      <c r="U7" s="204"/>
      <c r="V7" s="204"/>
      <c r="W7" s="204"/>
      <c r="X7" s="204"/>
      <c r="Y7" s="204"/>
      <c r="Z7" s="258"/>
      <c r="AA7" s="204"/>
      <c r="AB7" s="204"/>
      <c r="AC7" s="204"/>
      <c r="AD7" s="204"/>
      <c r="AE7" s="204"/>
      <c r="AF7" s="204"/>
      <c r="AG7" s="5"/>
      <c r="AH7" s="424" t="str">
        <f>IF(A12="","",A12)</f>
        <v/>
      </c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BG7" s="5"/>
      <c r="BH7" s="5"/>
      <c r="BL7" s="204"/>
      <c r="BN7" s="417" t="str">
        <f>IF(A12="","",A12)</f>
        <v/>
      </c>
      <c r="BO7" s="417"/>
      <c r="BP7" s="417"/>
      <c r="BQ7" s="417"/>
      <c r="BR7" s="417"/>
      <c r="BS7" s="417"/>
      <c r="BT7" s="417"/>
      <c r="BU7" s="417"/>
      <c r="BV7" s="417"/>
      <c r="BW7" s="417"/>
      <c r="BX7" s="417"/>
      <c r="BY7" s="417"/>
      <c r="BZ7" s="417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4"/>
      <c r="U8" s="204"/>
      <c r="V8" s="204"/>
      <c r="W8" s="204"/>
      <c r="X8" s="204"/>
      <c r="Y8" s="204"/>
      <c r="Z8" s="258"/>
      <c r="AA8" s="204"/>
      <c r="AB8" s="204"/>
      <c r="AC8" s="204"/>
      <c r="AD8" s="204"/>
      <c r="AE8" s="204"/>
      <c r="AF8" s="204"/>
      <c r="AG8" s="5"/>
      <c r="AH8" s="419" t="str">
        <f>IF(A13="","",A13)</f>
        <v/>
      </c>
      <c r="AI8" s="419"/>
      <c r="AJ8" s="419"/>
      <c r="AK8" s="419"/>
      <c r="AL8" s="419"/>
      <c r="AM8" s="419"/>
      <c r="AN8" s="419"/>
      <c r="AO8" s="419"/>
      <c r="AP8" s="419"/>
      <c r="AQ8" s="419"/>
      <c r="AR8" s="419"/>
      <c r="AS8" s="419"/>
      <c r="AT8" s="419"/>
      <c r="BG8" s="5"/>
      <c r="BH8" s="5"/>
      <c r="BL8" s="204"/>
      <c r="BN8" s="418" t="str">
        <f>IF(AI13="","",AI13)</f>
        <v/>
      </c>
      <c r="BO8" s="418"/>
      <c r="BP8" s="418"/>
      <c r="BQ8" s="418"/>
      <c r="BR8" s="418"/>
      <c r="BS8" s="418"/>
      <c r="BT8" s="418"/>
      <c r="BU8" s="418"/>
      <c r="BV8" s="418"/>
      <c r="BW8" s="418"/>
      <c r="BX8" s="418"/>
      <c r="BY8" s="418"/>
      <c r="BZ8" s="418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49" t="s">
        <v>75</v>
      </c>
      <c r="B9" s="449"/>
      <c r="C9" s="449"/>
      <c r="E9" s="433" t="s">
        <v>28</v>
      </c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5"/>
      <c r="T9" s="204"/>
      <c r="U9" s="204"/>
      <c r="V9" s="204"/>
      <c r="W9" s="204"/>
      <c r="X9" s="204"/>
      <c r="Y9" s="204"/>
      <c r="Z9" s="258"/>
      <c r="AA9" s="204"/>
      <c r="AB9" s="204"/>
      <c r="AC9" s="204"/>
      <c r="AD9" s="204"/>
      <c r="AE9" s="204"/>
      <c r="AF9" s="204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4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79" t="str">
        <f>IF('janvier-février'!A10="","",'janvier-février'!A10)</f>
        <v/>
      </c>
      <c r="B10" s="480"/>
      <c r="C10" s="481"/>
      <c r="D10" s="9"/>
      <c r="E10" s="436" t="s">
        <v>52</v>
      </c>
      <c r="F10" s="437"/>
      <c r="G10" s="463" t="s">
        <v>35</v>
      </c>
      <c r="H10" s="464"/>
      <c r="I10" s="464"/>
      <c r="J10" s="428"/>
      <c r="K10" s="428"/>
      <c r="L10" s="428"/>
      <c r="M10" s="428"/>
      <c r="N10" s="428"/>
      <c r="O10" s="335" t="s">
        <v>34</v>
      </c>
      <c r="P10" s="336"/>
      <c r="Q10" s="55"/>
      <c r="R10" s="56"/>
      <c r="T10" s="204"/>
      <c r="U10" s="204"/>
      <c r="V10" s="204"/>
      <c r="W10" s="204"/>
      <c r="X10" s="204"/>
      <c r="Y10" s="204"/>
      <c r="Z10" s="258"/>
      <c r="AA10" s="204"/>
      <c r="AB10" s="204"/>
      <c r="AC10" s="204"/>
      <c r="AD10" s="204"/>
      <c r="AE10" s="204"/>
      <c r="AF10" s="204"/>
      <c r="AG10" s="5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173"/>
      <c r="AS10" s="173"/>
      <c r="AT10" s="179"/>
      <c r="BF10" s="11"/>
      <c r="BG10" s="11"/>
      <c r="BH10" s="11"/>
      <c r="BI10" s="11"/>
      <c r="BJ10" s="11"/>
      <c r="BL10" s="204"/>
      <c r="BN10" s="427"/>
      <c r="BO10" s="427"/>
      <c r="BP10" s="427"/>
      <c r="BQ10" s="427"/>
      <c r="BR10" s="427"/>
      <c r="BS10" s="427"/>
      <c r="BT10" s="427"/>
      <c r="BU10" s="427"/>
      <c r="BV10" s="427"/>
      <c r="BW10" s="427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482" t="str">
        <f>IF('janvier-février'!A11="","",'janvier-février'!A11)</f>
        <v/>
      </c>
      <c r="B11" s="483"/>
      <c r="C11" s="484"/>
      <c r="D11" s="485"/>
      <c r="E11" s="454" t="s">
        <v>45</v>
      </c>
      <c r="F11" s="437"/>
      <c r="G11" s="463" t="s">
        <v>35</v>
      </c>
      <c r="H11" s="464"/>
      <c r="I11" s="464"/>
      <c r="J11" s="428"/>
      <c r="K11" s="428"/>
      <c r="L11" s="428"/>
      <c r="M11" s="428"/>
      <c r="N11" s="428"/>
      <c r="O11" s="335" t="s">
        <v>34</v>
      </c>
      <c r="P11" s="336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486" t="str">
        <f>IF('janvier-février'!A12="","",'janvier-février'!A12)</f>
        <v/>
      </c>
      <c r="B12" s="487"/>
      <c r="C12" s="488"/>
      <c r="D12" s="485"/>
      <c r="E12" s="52" t="s">
        <v>48</v>
      </c>
      <c r="F12" s="51" t="s">
        <v>46</v>
      </c>
      <c r="G12" s="421" t="s">
        <v>47</v>
      </c>
      <c r="H12" s="465"/>
      <c r="I12" s="465"/>
      <c r="J12" s="465"/>
      <c r="K12" s="465"/>
      <c r="L12" s="466"/>
      <c r="M12" s="421" t="s">
        <v>118</v>
      </c>
      <c r="N12" s="422"/>
      <c r="O12" s="422"/>
      <c r="P12" s="422"/>
      <c r="Q12" s="422"/>
      <c r="R12" s="423"/>
      <c r="AH12" s="429" t="str">
        <f>IF(C5="","",C5)</f>
        <v/>
      </c>
      <c r="AI12" s="430"/>
      <c r="AJ12" s="430"/>
      <c r="AK12" s="430"/>
      <c r="AL12" s="186"/>
      <c r="AM12" s="420" t="str">
        <f>IF(D5="","",D5)</f>
        <v/>
      </c>
      <c r="AN12" s="420"/>
      <c r="AO12" s="420"/>
      <c r="AP12" s="420"/>
      <c r="AQ12" s="420"/>
      <c r="AR12" s="420"/>
      <c r="AS12" s="9"/>
      <c r="AT12" s="9"/>
      <c r="BM12" s="9"/>
      <c r="BN12" s="425" t="str">
        <f>IF(C5="","",C5)</f>
        <v/>
      </c>
      <c r="BO12" s="426"/>
      <c r="BP12" s="426"/>
      <c r="BQ12" s="426"/>
      <c r="BR12" s="179"/>
      <c r="BS12" s="427" t="str">
        <f>IF(D5="","",D5)</f>
        <v/>
      </c>
      <c r="BT12" s="427"/>
      <c r="BU12" s="427"/>
      <c r="BV12" s="427"/>
      <c r="BW12" s="427"/>
      <c r="BX12" s="427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489" t="str">
        <f>IF('janvier-février'!A13="","",'janvier-février'!A13)</f>
        <v/>
      </c>
      <c r="B13" s="490"/>
      <c r="C13" s="491"/>
      <c r="D13" s="485"/>
      <c r="E13" s="406" t="s">
        <v>27</v>
      </c>
      <c r="F13" s="407"/>
      <c r="G13" s="406" t="s">
        <v>40</v>
      </c>
      <c r="H13" s="467"/>
      <c r="I13" s="467"/>
      <c r="J13" s="467"/>
      <c r="K13" s="467"/>
      <c r="L13" s="467"/>
      <c r="M13" s="467"/>
      <c r="N13" s="467"/>
      <c r="O13" s="468"/>
      <c r="P13" s="406" t="s">
        <v>0</v>
      </c>
      <c r="Q13" s="412"/>
      <c r="R13" s="407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8"/>
      <c r="CB13" s="208"/>
      <c r="CC13" s="208"/>
      <c r="CD13" s="208"/>
      <c r="CE13" s="208"/>
      <c r="CF13" s="208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4" t="s">
        <v>76</v>
      </c>
      <c r="B14" s="405"/>
      <c r="C14" s="405"/>
      <c r="D14" s="485"/>
      <c r="E14" s="455">
        <v>3635000000</v>
      </c>
      <c r="F14" s="456"/>
      <c r="G14" s="469" t="str">
        <f>IF(A5="","CC",LOOKUP($A5,CR$6:CR$14,CW$6:CW$14))</f>
        <v>CC</v>
      </c>
      <c r="H14" s="470"/>
      <c r="I14" s="470"/>
      <c r="J14" s="471"/>
      <c r="K14" s="413" t="str">
        <f>IF(A5="","OI",LOOKUP($A5,CR$6:CR$14,CX$6:CX$14))</f>
        <v>OI</v>
      </c>
      <c r="L14" s="414"/>
      <c r="M14" s="414"/>
      <c r="N14" s="414"/>
      <c r="O14" s="414"/>
      <c r="P14" s="457">
        <f>Q54</f>
        <v>0</v>
      </c>
      <c r="Q14" s="458"/>
      <c r="R14" s="459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492" t="str">
        <f>IF('janvier-février'!A15="","",'janvier-février'!A15)</f>
        <v/>
      </c>
      <c r="B15" s="493"/>
      <c r="C15" s="494"/>
      <c r="D15" s="322"/>
      <c r="E15" s="408" t="s">
        <v>41</v>
      </c>
      <c r="F15" s="391"/>
      <c r="G15" s="472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4"/>
      <c r="AH15" s="361"/>
      <c r="AI15" s="361"/>
      <c r="AJ15" s="361"/>
      <c r="AK15" s="361"/>
      <c r="AL15" s="361"/>
      <c r="AM15" s="361"/>
      <c r="AN15" s="362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09" t="s">
        <v>79</v>
      </c>
      <c r="B16" s="409"/>
      <c r="C16" s="409"/>
      <c r="D16" s="209"/>
      <c r="E16" s="390" t="s">
        <v>42</v>
      </c>
      <c r="F16" s="391"/>
      <c r="G16" s="472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4"/>
      <c r="AH16" s="360"/>
      <c r="AI16" s="360"/>
      <c r="AJ16" s="360"/>
      <c r="AK16" s="360"/>
      <c r="AL16" s="360"/>
      <c r="AM16" s="360"/>
      <c r="AN16" s="360"/>
      <c r="AO16" s="198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492" t="str">
        <f>IF('janvier-février'!A17="","",'janvier-février'!A17)</f>
        <v>CH</v>
      </c>
      <c r="B17" s="493"/>
      <c r="C17" s="494"/>
      <c r="D17" s="322"/>
      <c r="E17" s="390" t="s">
        <v>43</v>
      </c>
      <c r="F17" s="391"/>
      <c r="G17" s="475" t="s">
        <v>35</v>
      </c>
      <c r="H17" s="464"/>
      <c r="I17" s="464"/>
      <c r="J17" s="54"/>
      <c r="K17" s="54"/>
      <c r="L17" s="54"/>
      <c r="M17" s="54"/>
      <c r="N17" s="54"/>
      <c r="O17" s="335" t="s">
        <v>34</v>
      </c>
      <c r="P17" s="336"/>
      <c r="Q17" s="384"/>
      <c r="R17" s="385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0"/>
      <c r="AI17" s="360"/>
      <c r="AJ17" s="360"/>
      <c r="AK17" s="360"/>
      <c r="AL17" s="360"/>
      <c r="AM17" s="360"/>
      <c r="AN17" s="360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8"/>
      <c r="CN17" s="198"/>
      <c r="CO17" s="198"/>
      <c r="CP17" s="198"/>
      <c r="CQ17" s="198"/>
      <c r="CX17" s="12"/>
      <c r="CY17" s="50"/>
    </row>
    <row r="18" spans="1:103" ht="25.5" customHeight="1" x14ac:dyDescent="0.3">
      <c r="A18" s="242"/>
      <c r="B18" s="147"/>
      <c r="E18" s="397" t="s">
        <v>44</v>
      </c>
      <c r="F18" s="391"/>
      <c r="G18" s="475" t="s">
        <v>35</v>
      </c>
      <c r="H18" s="464"/>
      <c r="I18" s="464"/>
      <c r="J18" s="54"/>
      <c r="K18" s="54"/>
      <c r="L18" s="54"/>
      <c r="M18" s="54"/>
      <c r="N18" s="54"/>
      <c r="O18" s="335" t="s">
        <v>34</v>
      </c>
      <c r="P18" s="336"/>
      <c r="Q18" s="377"/>
      <c r="R18" s="378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1"/>
      <c r="AI18" s="361"/>
      <c r="AJ18" s="361"/>
      <c r="AK18" s="361"/>
      <c r="AL18" s="361"/>
      <c r="AM18" s="361"/>
      <c r="AN18" s="361"/>
      <c r="AO18" s="198"/>
      <c r="AP18" s="198"/>
      <c r="AQ18" s="198"/>
      <c r="AR18" s="198"/>
      <c r="AS18" s="198"/>
      <c r="AT18" s="198"/>
      <c r="AU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8"/>
      <c r="CN18" s="198"/>
      <c r="CO18" s="198"/>
      <c r="CP18" s="198"/>
      <c r="CQ18" s="198"/>
      <c r="CY18" s="50"/>
    </row>
    <row r="19" spans="1:103" ht="25.5" customHeight="1" thickBot="1" x14ac:dyDescent="0.3">
      <c r="A19" s="411"/>
      <c r="B19" s="411"/>
      <c r="C19" s="411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1"/>
      <c r="AI19" s="361"/>
      <c r="AJ19" s="361"/>
      <c r="AK19" s="361"/>
      <c r="AL19" s="361"/>
      <c r="AM19" s="361"/>
      <c r="AN19" s="362"/>
      <c r="AO19" s="198"/>
      <c r="AP19" s="198"/>
      <c r="AQ19" s="198"/>
      <c r="AR19" s="198"/>
      <c r="AS19" s="198"/>
      <c r="AT19" s="198"/>
      <c r="AU19" s="198"/>
      <c r="AV19" s="198"/>
      <c r="AW19" s="198"/>
      <c r="AX19"/>
      <c r="AY19"/>
      <c r="AZ19"/>
      <c r="BA19"/>
      <c r="BB19"/>
      <c r="BC19" s="198"/>
      <c r="BD19"/>
      <c r="BE19"/>
      <c r="BF19"/>
      <c r="BG19"/>
      <c r="BH19"/>
      <c r="BI19"/>
      <c r="BJ19"/>
      <c r="BK19"/>
      <c r="BL19" s="18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7"/>
      <c r="CD19" s="207"/>
      <c r="CE19" s="207"/>
      <c r="CF19" s="207"/>
      <c r="CG19" s="207"/>
      <c r="CH19" s="207"/>
      <c r="CI19" s="207"/>
      <c r="CJ19" s="207"/>
      <c r="CK19" s="207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1" t="s">
        <v>32</v>
      </c>
      <c r="J20" s="382"/>
      <c r="K20" s="382"/>
      <c r="L20" s="382"/>
      <c r="M20" s="382"/>
      <c r="N20" s="382"/>
      <c r="O20" s="382"/>
      <c r="P20" s="383"/>
      <c r="Q20" s="388">
        <v>2024</v>
      </c>
      <c r="R20" s="389"/>
      <c r="S20" s="370" t="s">
        <v>63</v>
      </c>
      <c r="T20" s="371"/>
      <c r="U20" s="372"/>
      <c r="V20" s="370" t="s">
        <v>64</v>
      </c>
      <c r="W20" s="371"/>
      <c r="X20" s="371"/>
      <c r="Y20" s="372"/>
      <c r="Z20" s="373" t="s">
        <v>65</v>
      </c>
      <c r="AA20" s="373" t="s">
        <v>100</v>
      </c>
      <c r="AB20" s="370" t="s">
        <v>66</v>
      </c>
      <c r="AC20" s="371"/>
      <c r="AD20" s="371"/>
      <c r="AE20" s="372"/>
      <c r="AF20" s="64" t="s">
        <v>103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104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4"/>
      <c r="B21" s="295"/>
      <c r="C21" s="476" t="s">
        <v>80</v>
      </c>
      <c r="D21" s="495" t="s">
        <v>82</v>
      </c>
      <c r="E21" s="496"/>
      <c r="F21" s="497"/>
      <c r="G21" s="400" t="s">
        <v>123</v>
      </c>
      <c r="H21" s="402" t="s">
        <v>124</v>
      </c>
      <c r="I21" s="395" t="s">
        <v>77</v>
      </c>
      <c r="J21" s="396"/>
      <c r="K21" s="398" t="s">
        <v>102</v>
      </c>
      <c r="L21" s="398" t="s">
        <v>101</v>
      </c>
      <c r="M21" s="461" t="s">
        <v>67</v>
      </c>
      <c r="N21" s="461"/>
      <c r="O21" s="461"/>
      <c r="P21" s="462"/>
      <c r="Q21" s="375" t="s">
        <v>0</v>
      </c>
      <c r="R21" s="376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3"/>
      <c r="AA21" s="373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6" t="s">
        <v>1</v>
      </c>
      <c r="B22" s="297" t="s">
        <v>2</v>
      </c>
      <c r="C22" s="477"/>
      <c r="D22" s="324" t="s">
        <v>81</v>
      </c>
      <c r="E22" s="297" t="s">
        <v>30</v>
      </c>
      <c r="F22" s="298" t="s">
        <v>31</v>
      </c>
      <c r="G22" s="401"/>
      <c r="H22" s="403"/>
      <c r="I22" s="279" t="s">
        <v>26</v>
      </c>
      <c r="J22" s="277" t="s">
        <v>29</v>
      </c>
      <c r="K22" s="399"/>
      <c r="L22" s="399"/>
      <c r="M22" s="129" t="s">
        <v>68</v>
      </c>
      <c r="N22" s="129" t="s">
        <v>69</v>
      </c>
      <c r="O22" s="286" t="s">
        <v>26</v>
      </c>
      <c r="P22" s="130" t="s">
        <v>29</v>
      </c>
      <c r="Q22" s="392" t="s">
        <v>4</v>
      </c>
      <c r="R22" s="393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4"/>
      <c r="AA22" s="374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53">
        <v>1</v>
      </c>
      <c r="AH22" s="230">
        <v>2</v>
      </c>
      <c r="AI22" s="68">
        <v>3</v>
      </c>
      <c r="AJ22" s="155">
        <v>4</v>
      </c>
      <c r="AK22" s="230">
        <v>5</v>
      </c>
      <c r="AL22" s="155">
        <v>6</v>
      </c>
      <c r="AM22" s="65">
        <v>7</v>
      </c>
      <c r="AN22" s="155">
        <v>8</v>
      </c>
      <c r="AO22" s="230">
        <v>9</v>
      </c>
      <c r="AP22" s="68">
        <v>10</v>
      </c>
      <c r="AQ22" s="155">
        <v>11</v>
      </c>
      <c r="AR22" s="230">
        <v>12</v>
      </c>
      <c r="AS22" s="155">
        <v>13</v>
      </c>
      <c r="AT22" s="65">
        <v>14</v>
      </c>
      <c r="AU22" s="155">
        <v>15</v>
      </c>
      <c r="AV22" s="230">
        <v>16</v>
      </c>
      <c r="AW22" s="68">
        <v>17</v>
      </c>
      <c r="AX22" s="155">
        <v>18</v>
      </c>
      <c r="AY22" s="230">
        <v>19</v>
      </c>
      <c r="AZ22" s="155">
        <v>20</v>
      </c>
      <c r="BA22" s="65">
        <v>21</v>
      </c>
      <c r="BB22" s="155">
        <v>22</v>
      </c>
      <c r="BC22" s="230">
        <v>23</v>
      </c>
      <c r="BD22" s="68">
        <v>24</v>
      </c>
      <c r="BE22" s="155">
        <v>25</v>
      </c>
      <c r="BF22" s="230">
        <v>26</v>
      </c>
      <c r="BG22" s="155">
        <v>27</v>
      </c>
      <c r="BH22" s="65">
        <v>28</v>
      </c>
      <c r="BI22" s="155">
        <v>29</v>
      </c>
      <c r="BJ22" s="230">
        <v>30</v>
      </c>
      <c r="BK22" s="291">
        <v>31</v>
      </c>
      <c r="BL22" s="21" t="s">
        <v>36</v>
      </c>
      <c r="BM22" s="252">
        <v>1</v>
      </c>
      <c r="BN22" s="234">
        <v>2</v>
      </c>
      <c r="BO22" s="162">
        <v>3</v>
      </c>
      <c r="BP22" s="70">
        <v>4</v>
      </c>
      <c r="BQ22" s="162">
        <v>5</v>
      </c>
      <c r="BR22" s="234">
        <v>6</v>
      </c>
      <c r="BS22" s="71">
        <v>7</v>
      </c>
      <c r="BT22" s="162">
        <v>8</v>
      </c>
      <c r="BU22" s="234">
        <v>9</v>
      </c>
      <c r="BV22" s="162">
        <v>10</v>
      </c>
      <c r="BW22" s="70">
        <v>11</v>
      </c>
      <c r="BX22" s="162">
        <v>12</v>
      </c>
      <c r="BY22" s="234">
        <v>13</v>
      </c>
      <c r="BZ22" s="71">
        <v>14</v>
      </c>
      <c r="CA22" s="162">
        <v>15</v>
      </c>
      <c r="CB22" s="234">
        <v>16</v>
      </c>
      <c r="CC22" s="162">
        <v>17</v>
      </c>
      <c r="CD22" s="70">
        <v>18</v>
      </c>
      <c r="CE22" s="162">
        <v>19</v>
      </c>
      <c r="CF22" s="234">
        <v>20</v>
      </c>
      <c r="CG22" s="71">
        <v>21</v>
      </c>
      <c r="CH22" s="162">
        <v>22</v>
      </c>
      <c r="CI22" s="234">
        <v>23</v>
      </c>
      <c r="CJ22" s="162">
        <v>24</v>
      </c>
      <c r="CK22" s="70">
        <v>25</v>
      </c>
      <c r="CL22" s="162">
        <v>26</v>
      </c>
      <c r="CM22" s="234">
        <v>27</v>
      </c>
      <c r="CN22" s="71">
        <v>28</v>
      </c>
      <c r="CO22" s="236">
        <v>29</v>
      </c>
      <c r="CP22" s="190">
        <v>30</v>
      </c>
      <c r="CQ22" s="239"/>
    </row>
    <row r="23" spans="1:103" s="12" customFormat="1" ht="21" customHeight="1" x14ac:dyDescent="0.25">
      <c r="A23" s="259"/>
      <c r="B23" s="260"/>
      <c r="C23" s="270"/>
      <c r="D23" s="318"/>
      <c r="E23" s="261"/>
      <c r="F23" s="262"/>
      <c r="G23" s="342" t="str">
        <f>IF(COUNTA(AG23:BK23)&gt;0,"O","")</f>
        <v/>
      </c>
      <c r="H23" s="343" t="str">
        <f>IF(COUNTA(BM23:CK23)&gt;0,"O","")</f>
        <v/>
      </c>
      <c r="I23" s="280">
        <f>S23*30+T23*45+U23*60</f>
        <v>0</v>
      </c>
      <c r="J23" s="337">
        <f>S23*65+T23*97.5+U23*130</f>
        <v>0</v>
      </c>
      <c r="K23" s="284">
        <f>Z23</f>
        <v>0</v>
      </c>
      <c r="L23" s="284">
        <f t="shared" ref="L23:L52" si="0">AA23</f>
        <v>0</v>
      </c>
      <c r="M23" s="131">
        <f>V23+W23+X23+Y23</f>
        <v>0</v>
      </c>
      <c r="N23" s="132">
        <f>AB23+AC23+AD23+AE23</f>
        <v>0</v>
      </c>
      <c r="O23" s="287">
        <f>SUM(M23:N23)*60</f>
        <v>0</v>
      </c>
      <c r="P23" s="351">
        <f t="shared" ref="P23:P52" si="1">V23*130+W23*70+X23*50+Y23*40+AB23*65+AC23*46.7+AD23*37.5+AE23*32</f>
        <v>0</v>
      </c>
      <c r="Q23" s="364">
        <f>J23+P23+Z23*130+AA23*195</f>
        <v>0</v>
      </c>
      <c r="R23" s="365"/>
      <c r="S23" s="101">
        <f t="shared" ref="S23:Y32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52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52" si="4">IF(OR(A23="",B23=""),"",A23&amp;" "&amp;B23)</f>
        <v/>
      </c>
      <c r="AG23" s="154"/>
      <c r="AH23" s="231"/>
      <c r="AI23" s="69"/>
      <c r="AJ23" s="156"/>
      <c r="AK23" s="231"/>
      <c r="AL23" s="157"/>
      <c r="AM23" s="73"/>
      <c r="AN23" s="157"/>
      <c r="AO23" s="232"/>
      <c r="AP23" s="75"/>
      <c r="AQ23" s="157"/>
      <c r="AR23" s="232"/>
      <c r="AS23" s="157"/>
      <c r="AT23" s="73"/>
      <c r="AU23" s="157"/>
      <c r="AV23" s="232"/>
      <c r="AW23" s="75"/>
      <c r="AX23" s="157"/>
      <c r="AY23" s="232"/>
      <c r="AZ23" s="157"/>
      <c r="BA23" s="66"/>
      <c r="BB23" s="156"/>
      <c r="BC23" s="231"/>
      <c r="BD23" s="69"/>
      <c r="BE23" s="156"/>
      <c r="BF23" s="231"/>
      <c r="BG23" s="156"/>
      <c r="BH23" s="66"/>
      <c r="BI23" s="156"/>
      <c r="BJ23" s="231"/>
      <c r="BK23" s="292"/>
      <c r="BL23" s="62" t="str">
        <f t="shared" ref="BL23:BL52" si="5">IF(OR(A23="",B23=""),"",A23&amp;" "&amp;B23)</f>
        <v/>
      </c>
      <c r="BM23" s="253"/>
      <c r="BN23" s="232"/>
      <c r="BO23" s="163"/>
      <c r="BP23" s="73"/>
      <c r="BQ23" s="163"/>
      <c r="BR23" s="232"/>
      <c r="BS23" s="75"/>
      <c r="BT23" s="163"/>
      <c r="BU23" s="232"/>
      <c r="BV23" s="163"/>
      <c r="BW23" s="73"/>
      <c r="BX23" s="163"/>
      <c r="BY23" s="232"/>
      <c r="BZ23" s="75"/>
      <c r="CA23" s="163"/>
      <c r="CB23" s="232"/>
      <c r="CC23" s="163"/>
      <c r="CD23" s="73"/>
      <c r="CE23" s="163"/>
      <c r="CF23" s="232"/>
      <c r="CG23" s="75"/>
      <c r="CH23" s="163"/>
      <c r="CI23" s="232"/>
      <c r="CJ23" s="163"/>
      <c r="CK23" s="73"/>
      <c r="CL23" s="163"/>
      <c r="CM23" s="232"/>
      <c r="CN23" s="75"/>
      <c r="CO23" s="237"/>
      <c r="CP23" s="191"/>
      <c r="CQ23" s="240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3"/>
      <c r="B24" s="264"/>
      <c r="C24" s="269"/>
      <c r="D24" s="315"/>
      <c r="E24" s="265"/>
      <c r="F24" s="266"/>
      <c r="G24" s="347" t="str">
        <f t="shared" ref="G24:G52" si="6">IF(COUNTA(AG24:BK24)&gt;0,"O","")</f>
        <v/>
      </c>
      <c r="H24" s="344" t="str">
        <f t="shared" ref="H24:H52" si="7">IF(COUNTA(BM24:CK24)&gt;0,"O","")</f>
        <v/>
      </c>
      <c r="I24" s="281">
        <f t="shared" ref="I24:I52" si="8">S24*30+T24*45+U24*60</f>
        <v>0</v>
      </c>
      <c r="J24" s="350">
        <f t="shared" ref="J24:J52" si="9">S24*65+T24*97.5+U24*130</f>
        <v>0</v>
      </c>
      <c r="K24" s="285">
        <f t="shared" ref="K24:K52" si="10">Z24</f>
        <v>0</v>
      </c>
      <c r="L24" s="285">
        <f t="shared" si="0"/>
        <v>0</v>
      </c>
      <c r="M24" s="222">
        <f t="shared" ref="M24:M52" si="11">V24+W24+X24+Y24</f>
        <v>0</v>
      </c>
      <c r="N24" s="223">
        <f t="shared" ref="N24:N52" si="12">AB24+AC24+AD24+AE24</f>
        <v>0</v>
      </c>
      <c r="O24" s="288">
        <f t="shared" ref="O24:O52" si="13">SUM(M24:N24)*60</f>
        <v>0</v>
      </c>
      <c r="P24" s="352">
        <f t="shared" si="1"/>
        <v>0</v>
      </c>
      <c r="Q24" s="364">
        <f t="shared" ref="Q24:Q52" si="14">J24+P24+Z24*130+AA24*195</f>
        <v>0</v>
      </c>
      <c r="R24" s="365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52" si="15">COUNTIF(AG24:CQ24,"RS")</f>
        <v>0</v>
      </c>
      <c r="AA24" s="105">
        <f t="shared" ref="AA24:AA52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54"/>
      <c r="AH24" s="231"/>
      <c r="AI24" s="69"/>
      <c r="AJ24" s="156"/>
      <c r="AK24" s="231"/>
      <c r="AL24" s="157"/>
      <c r="AM24" s="73"/>
      <c r="AN24" s="157"/>
      <c r="AO24" s="232"/>
      <c r="AP24" s="75"/>
      <c r="AQ24" s="157"/>
      <c r="AR24" s="232"/>
      <c r="AS24" s="157"/>
      <c r="AT24" s="73"/>
      <c r="AU24" s="157"/>
      <c r="AV24" s="232"/>
      <c r="AW24" s="75"/>
      <c r="AX24" s="157"/>
      <c r="AY24" s="232"/>
      <c r="AZ24" s="157"/>
      <c r="BA24" s="66"/>
      <c r="BB24" s="156"/>
      <c r="BC24" s="231"/>
      <c r="BD24" s="69"/>
      <c r="BE24" s="156"/>
      <c r="BF24" s="231"/>
      <c r="BG24" s="156"/>
      <c r="BH24" s="66"/>
      <c r="BI24" s="156"/>
      <c r="BJ24" s="231"/>
      <c r="BK24" s="292"/>
      <c r="BL24" s="62" t="str">
        <f t="shared" si="5"/>
        <v/>
      </c>
      <c r="BM24" s="253"/>
      <c r="BN24" s="232"/>
      <c r="BO24" s="163"/>
      <c r="BP24" s="73"/>
      <c r="BQ24" s="163"/>
      <c r="BR24" s="232"/>
      <c r="BS24" s="75"/>
      <c r="BT24" s="163"/>
      <c r="BU24" s="232"/>
      <c r="BV24" s="163"/>
      <c r="BW24" s="73"/>
      <c r="BX24" s="163"/>
      <c r="BY24" s="232"/>
      <c r="BZ24" s="75"/>
      <c r="CA24" s="163"/>
      <c r="CB24" s="232"/>
      <c r="CC24" s="163"/>
      <c r="CD24" s="73"/>
      <c r="CE24" s="163"/>
      <c r="CF24" s="232"/>
      <c r="CG24" s="75"/>
      <c r="CH24" s="163"/>
      <c r="CI24" s="232"/>
      <c r="CJ24" s="163"/>
      <c r="CK24" s="73"/>
      <c r="CL24" s="163"/>
      <c r="CM24" s="232"/>
      <c r="CN24" s="75"/>
      <c r="CO24" s="237"/>
      <c r="CP24" s="191"/>
      <c r="CQ24" s="240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59"/>
      <c r="B25" s="260"/>
      <c r="C25" s="270"/>
      <c r="D25" s="316"/>
      <c r="E25" s="267"/>
      <c r="F25" s="262"/>
      <c r="G25" s="345" t="str">
        <f t="shared" si="6"/>
        <v/>
      </c>
      <c r="H25" s="346" t="str">
        <f t="shared" si="7"/>
        <v/>
      </c>
      <c r="I25" s="280">
        <f t="shared" si="8"/>
        <v>0</v>
      </c>
      <c r="J25" s="337">
        <f t="shared" si="9"/>
        <v>0</v>
      </c>
      <c r="K25" s="284">
        <f t="shared" si="10"/>
        <v>0</v>
      </c>
      <c r="L25" s="284">
        <f t="shared" si="0"/>
        <v>0</v>
      </c>
      <c r="M25" s="131">
        <f t="shared" si="11"/>
        <v>0</v>
      </c>
      <c r="N25" s="132">
        <f t="shared" si="12"/>
        <v>0</v>
      </c>
      <c r="O25" s="287">
        <f t="shared" si="13"/>
        <v>0</v>
      </c>
      <c r="P25" s="351">
        <f t="shared" si="1"/>
        <v>0</v>
      </c>
      <c r="Q25" s="364">
        <f t="shared" si="14"/>
        <v>0</v>
      </c>
      <c r="R25" s="365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54"/>
      <c r="AH25" s="231"/>
      <c r="AI25" s="69"/>
      <c r="AJ25" s="156"/>
      <c r="AK25" s="231"/>
      <c r="AL25" s="157"/>
      <c r="AM25" s="73"/>
      <c r="AN25" s="157"/>
      <c r="AO25" s="232"/>
      <c r="AP25" s="75"/>
      <c r="AQ25" s="157"/>
      <c r="AR25" s="232"/>
      <c r="AS25" s="157"/>
      <c r="AT25" s="73"/>
      <c r="AU25" s="157"/>
      <c r="AV25" s="232"/>
      <c r="AW25" s="75"/>
      <c r="AX25" s="157"/>
      <c r="AY25" s="232"/>
      <c r="AZ25" s="157"/>
      <c r="BA25" s="66"/>
      <c r="BB25" s="156"/>
      <c r="BC25" s="231"/>
      <c r="BD25" s="69"/>
      <c r="BE25" s="156"/>
      <c r="BF25" s="231"/>
      <c r="BG25" s="156"/>
      <c r="BH25" s="66"/>
      <c r="BI25" s="156"/>
      <c r="BJ25" s="231"/>
      <c r="BK25" s="292"/>
      <c r="BL25" s="62" t="str">
        <f t="shared" si="5"/>
        <v/>
      </c>
      <c r="BM25" s="253"/>
      <c r="BN25" s="232"/>
      <c r="BO25" s="163"/>
      <c r="BP25" s="73"/>
      <c r="BQ25" s="163"/>
      <c r="BR25" s="232"/>
      <c r="BS25" s="75"/>
      <c r="BT25" s="163"/>
      <c r="BU25" s="232"/>
      <c r="BV25" s="163"/>
      <c r="BW25" s="73"/>
      <c r="BX25" s="163"/>
      <c r="BY25" s="232"/>
      <c r="BZ25" s="75"/>
      <c r="CA25" s="163"/>
      <c r="CB25" s="232"/>
      <c r="CC25" s="163"/>
      <c r="CD25" s="73"/>
      <c r="CE25" s="163"/>
      <c r="CF25" s="232"/>
      <c r="CG25" s="75"/>
      <c r="CH25" s="163"/>
      <c r="CI25" s="232"/>
      <c r="CJ25" s="163"/>
      <c r="CK25" s="73"/>
      <c r="CL25" s="163"/>
      <c r="CM25" s="232"/>
      <c r="CN25" s="75"/>
      <c r="CO25" s="237"/>
      <c r="CP25" s="191"/>
      <c r="CQ25" s="240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3"/>
      <c r="B26" s="264"/>
      <c r="C26" s="269"/>
      <c r="D26" s="315"/>
      <c r="E26" s="265"/>
      <c r="F26" s="266"/>
      <c r="G26" s="347" t="str">
        <f t="shared" si="6"/>
        <v/>
      </c>
      <c r="H26" s="344" t="str">
        <f t="shared" si="7"/>
        <v/>
      </c>
      <c r="I26" s="282">
        <f t="shared" si="8"/>
        <v>0</v>
      </c>
      <c r="J26" s="350">
        <f t="shared" si="9"/>
        <v>0</v>
      </c>
      <c r="K26" s="285">
        <f t="shared" si="10"/>
        <v>0</v>
      </c>
      <c r="L26" s="285">
        <f t="shared" si="0"/>
        <v>0</v>
      </c>
      <c r="M26" s="222">
        <f t="shared" si="11"/>
        <v>0</v>
      </c>
      <c r="N26" s="223">
        <f t="shared" si="12"/>
        <v>0</v>
      </c>
      <c r="O26" s="288">
        <f t="shared" si="13"/>
        <v>0</v>
      </c>
      <c r="P26" s="352">
        <f t="shared" si="1"/>
        <v>0</v>
      </c>
      <c r="Q26" s="364">
        <f t="shared" si="14"/>
        <v>0</v>
      </c>
      <c r="R26" s="365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si="16"/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54"/>
      <c r="AH26" s="231"/>
      <c r="AI26" s="69"/>
      <c r="AJ26" s="156"/>
      <c r="AK26" s="231"/>
      <c r="AL26" s="157"/>
      <c r="AM26" s="73"/>
      <c r="AN26" s="157"/>
      <c r="AO26" s="232"/>
      <c r="AP26" s="75"/>
      <c r="AQ26" s="157"/>
      <c r="AR26" s="232"/>
      <c r="AS26" s="157"/>
      <c r="AT26" s="73"/>
      <c r="AU26" s="157"/>
      <c r="AV26" s="232"/>
      <c r="AW26" s="75"/>
      <c r="AX26" s="157"/>
      <c r="AY26" s="232"/>
      <c r="AZ26" s="157"/>
      <c r="BA26" s="66"/>
      <c r="BB26" s="156"/>
      <c r="BC26" s="231"/>
      <c r="BD26" s="69"/>
      <c r="BE26" s="156"/>
      <c r="BF26" s="231"/>
      <c r="BG26" s="156"/>
      <c r="BH26" s="66"/>
      <c r="BI26" s="156"/>
      <c r="BJ26" s="231"/>
      <c r="BK26" s="292"/>
      <c r="BL26" s="62" t="str">
        <f t="shared" si="5"/>
        <v/>
      </c>
      <c r="BM26" s="253"/>
      <c r="BN26" s="232"/>
      <c r="BO26" s="163"/>
      <c r="BP26" s="73"/>
      <c r="BQ26" s="163"/>
      <c r="BR26" s="232"/>
      <c r="BS26" s="75"/>
      <c r="BT26" s="163"/>
      <c r="BU26" s="232"/>
      <c r="BV26" s="163"/>
      <c r="BW26" s="73"/>
      <c r="BX26" s="163"/>
      <c r="BY26" s="232"/>
      <c r="BZ26" s="75"/>
      <c r="CA26" s="163"/>
      <c r="CB26" s="232"/>
      <c r="CC26" s="163"/>
      <c r="CD26" s="73"/>
      <c r="CE26" s="163"/>
      <c r="CF26" s="232"/>
      <c r="CG26" s="75"/>
      <c r="CH26" s="163"/>
      <c r="CI26" s="232"/>
      <c r="CJ26" s="163"/>
      <c r="CK26" s="73"/>
      <c r="CL26" s="163"/>
      <c r="CM26" s="232"/>
      <c r="CN26" s="75"/>
      <c r="CO26" s="237"/>
      <c r="CP26" s="191"/>
      <c r="CQ26" s="240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59"/>
      <c r="B27" s="260"/>
      <c r="C27" s="270"/>
      <c r="D27" s="316"/>
      <c r="E27" s="267"/>
      <c r="F27" s="268"/>
      <c r="G27" s="345" t="str">
        <f t="shared" si="6"/>
        <v/>
      </c>
      <c r="H27" s="346" t="str">
        <f t="shared" si="7"/>
        <v/>
      </c>
      <c r="I27" s="280">
        <f t="shared" si="8"/>
        <v>0</v>
      </c>
      <c r="J27" s="337">
        <f t="shared" si="9"/>
        <v>0</v>
      </c>
      <c r="K27" s="284">
        <f t="shared" si="10"/>
        <v>0</v>
      </c>
      <c r="L27" s="284">
        <f t="shared" si="0"/>
        <v>0</v>
      </c>
      <c r="M27" s="131">
        <f t="shared" si="11"/>
        <v>0</v>
      </c>
      <c r="N27" s="132">
        <f t="shared" si="12"/>
        <v>0</v>
      </c>
      <c r="O27" s="287">
        <f t="shared" si="13"/>
        <v>0</v>
      </c>
      <c r="P27" s="351">
        <f t="shared" si="1"/>
        <v>0</v>
      </c>
      <c r="Q27" s="364">
        <f t="shared" si="14"/>
        <v>0</v>
      </c>
      <c r="R27" s="365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si="16"/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54"/>
      <c r="AH27" s="231"/>
      <c r="AI27" s="69"/>
      <c r="AJ27" s="156"/>
      <c r="AK27" s="231"/>
      <c r="AL27" s="157"/>
      <c r="AM27" s="73"/>
      <c r="AN27" s="157"/>
      <c r="AO27" s="232"/>
      <c r="AP27" s="75"/>
      <c r="AQ27" s="157"/>
      <c r="AR27" s="232"/>
      <c r="AS27" s="157"/>
      <c r="AT27" s="73"/>
      <c r="AU27" s="157"/>
      <c r="AV27" s="232"/>
      <c r="AW27" s="75"/>
      <c r="AX27" s="157"/>
      <c r="AY27" s="232"/>
      <c r="AZ27" s="157"/>
      <c r="BA27" s="66"/>
      <c r="BB27" s="156"/>
      <c r="BC27" s="231"/>
      <c r="BD27" s="69"/>
      <c r="BE27" s="156"/>
      <c r="BF27" s="231"/>
      <c r="BG27" s="156"/>
      <c r="BH27" s="66"/>
      <c r="BI27" s="156"/>
      <c r="BJ27" s="231"/>
      <c r="BK27" s="292"/>
      <c r="BL27" s="62" t="str">
        <f t="shared" si="5"/>
        <v/>
      </c>
      <c r="BM27" s="253"/>
      <c r="BN27" s="232"/>
      <c r="BO27" s="163"/>
      <c r="BP27" s="73"/>
      <c r="BQ27" s="163"/>
      <c r="BR27" s="232"/>
      <c r="BS27" s="75"/>
      <c r="BT27" s="163"/>
      <c r="BU27" s="232"/>
      <c r="BV27" s="163"/>
      <c r="BW27" s="73"/>
      <c r="BX27" s="163"/>
      <c r="BY27" s="232"/>
      <c r="BZ27" s="75"/>
      <c r="CA27" s="163"/>
      <c r="CB27" s="232"/>
      <c r="CC27" s="163"/>
      <c r="CD27" s="73"/>
      <c r="CE27" s="163"/>
      <c r="CF27" s="232"/>
      <c r="CG27" s="75"/>
      <c r="CH27" s="163"/>
      <c r="CI27" s="232"/>
      <c r="CJ27" s="163"/>
      <c r="CK27" s="73"/>
      <c r="CL27" s="163"/>
      <c r="CM27" s="232"/>
      <c r="CN27" s="75"/>
      <c r="CO27" s="237"/>
      <c r="CP27" s="191"/>
      <c r="CQ27" s="240"/>
    </row>
    <row r="28" spans="1:103" s="12" customFormat="1" ht="21" customHeight="1" x14ac:dyDescent="0.25">
      <c r="A28" s="263"/>
      <c r="B28" s="264"/>
      <c r="C28" s="269"/>
      <c r="D28" s="315"/>
      <c r="E28" s="265"/>
      <c r="F28" s="266"/>
      <c r="G28" s="347" t="str">
        <f t="shared" si="6"/>
        <v/>
      </c>
      <c r="H28" s="344" t="str">
        <f t="shared" si="7"/>
        <v/>
      </c>
      <c r="I28" s="282">
        <f t="shared" si="8"/>
        <v>0</v>
      </c>
      <c r="J28" s="350">
        <f t="shared" si="9"/>
        <v>0</v>
      </c>
      <c r="K28" s="285">
        <f t="shared" si="10"/>
        <v>0</v>
      </c>
      <c r="L28" s="285">
        <f t="shared" si="0"/>
        <v>0</v>
      </c>
      <c r="M28" s="222">
        <f t="shared" si="11"/>
        <v>0</v>
      </c>
      <c r="N28" s="223">
        <f t="shared" si="12"/>
        <v>0</v>
      </c>
      <c r="O28" s="288">
        <f t="shared" si="13"/>
        <v>0</v>
      </c>
      <c r="P28" s="352">
        <f t="shared" si="1"/>
        <v>0</v>
      </c>
      <c r="Q28" s="364">
        <f t="shared" si="14"/>
        <v>0</v>
      </c>
      <c r="R28" s="365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si="16"/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54"/>
      <c r="AH28" s="231"/>
      <c r="AI28" s="69"/>
      <c r="AJ28" s="156"/>
      <c r="AK28" s="231"/>
      <c r="AL28" s="157"/>
      <c r="AM28" s="73"/>
      <c r="AN28" s="157"/>
      <c r="AO28" s="232"/>
      <c r="AP28" s="75"/>
      <c r="AQ28" s="157"/>
      <c r="AR28" s="232"/>
      <c r="AS28" s="157"/>
      <c r="AT28" s="73"/>
      <c r="AU28" s="157"/>
      <c r="AV28" s="232"/>
      <c r="AW28" s="75"/>
      <c r="AX28" s="157"/>
      <c r="AY28" s="232"/>
      <c r="AZ28" s="157"/>
      <c r="BA28" s="66"/>
      <c r="BB28" s="156"/>
      <c r="BC28" s="231"/>
      <c r="BD28" s="69"/>
      <c r="BE28" s="156"/>
      <c r="BF28" s="233"/>
      <c r="BG28" s="158"/>
      <c r="BH28" s="67"/>
      <c r="BI28" s="158"/>
      <c r="BJ28" s="233"/>
      <c r="BK28" s="293"/>
      <c r="BL28" s="62" t="str">
        <f t="shared" si="5"/>
        <v/>
      </c>
      <c r="BM28" s="254"/>
      <c r="BN28" s="232"/>
      <c r="BO28" s="163"/>
      <c r="BP28" s="73"/>
      <c r="BQ28" s="163"/>
      <c r="BR28" s="232"/>
      <c r="BS28" s="75"/>
      <c r="BT28" s="164"/>
      <c r="BU28" s="235"/>
      <c r="BV28" s="164"/>
      <c r="BW28" s="74"/>
      <c r="BX28" s="164"/>
      <c r="BY28" s="235"/>
      <c r="BZ28" s="72"/>
      <c r="CA28" s="164"/>
      <c r="CB28" s="235"/>
      <c r="CC28" s="164"/>
      <c r="CD28" s="74"/>
      <c r="CE28" s="164"/>
      <c r="CF28" s="235"/>
      <c r="CG28" s="72"/>
      <c r="CH28" s="164"/>
      <c r="CI28" s="235"/>
      <c r="CJ28" s="164"/>
      <c r="CK28" s="74"/>
      <c r="CL28" s="164"/>
      <c r="CM28" s="235"/>
      <c r="CN28" s="72"/>
      <c r="CO28" s="237"/>
      <c r="CP28" s="191"/>
      <c r="CQ28" s="240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59"/>
      <c r="B29" s="260"/>
      <c r="C29" s="270"/>
      <c r="D29" s="316"/>
      <c r="E29" s="267"/>
      <c r="F29" s="268"/>
      <c r="G29" s="345" t="str">
        <f t="shared" si="6"/>
        <v/>
      </c>
      <c r="H29" s="346" t="str">
        <f t="shared" si="7"/>
        <v/>
      </c>
      <c r="I29" s="280">
        <f t="shared" si="8"/>
        <v>0</v>
      </c>
      <c r="J29" s="337">
        <f t="shared" si="9"/>
        <v>0</v>
      </c>
      <c r="K29" s="284">
        <f t="shared" si="10"/>
        <v>0</v>
      </c>
      <c r="L29" s="284">
        <f t="shared" si="0"/>
        <v>0</v>
      </c>
      <c r="M29" s="131">
        <f t="shared" si="11"/>
        <v>0</v>
      </c>
      <c r="N29" s="132">
        <f t="shared" si="12"/>
        <v>0</v>
      </c>
      <c r="O29" s="287">
        <f t="shared" si="13"/>
        <v>0</v>
      </c>
      <c r="P29" s="351">
        <f t="shared" si="1"/>
        <v>0</v>
      </c>
      <c r="Q29" s="364">
        <f t="shared" si="14"/>
        <v>0</v>
      </c>
      <c r="R29" s="365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16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54"/>
      <c r="AH29" s="231"/>
      <c r="AI29" s="69"/>
      <c r="AJ29" s="156"/>
      <c r="AK29" s="231"/>
      <c r="AL29" s="157"/>
      <c r="AM29" s="73"/>
      <c r="AN29" s="157"/>
      <c r="AO29" s="232"/>
      <c r="AP29" s="75"/>
      <c r="AQ29" s="157"/>
      <c r="AR29" s="232"/>
      <c r="AS29" s="157"/>
      <c r="AT29" s="73"/>
      <c r="AU29" s="157"/>
      <c r="AV29" s="232"/>
      <c r="AW29" s="75"/>
      <c r="AX29" s="157"/>
      <c r="AY29" s="232"/>
      <c r="AZ29" s="157"/>
      <c r="BA29" s="66"/>
      <c r="BB29" s="156"/>
      <c r="BC29" s="231"/>
      <c r="BD29" s="69"/>
      <c r="BE29" s="156"/>
      <c r="BF29" s="231"/>
      <c r="BG29" s="156"/>
      <c r="BH29" s="66"/>
      <c r="BI29" s="156"/>
      <c r="BJ29" s="231"/>
      <c r="BK29" s="292"/>
      <c r="BL29" s="22" t="str">
        <f t="shared" si="5"/>
        <v/>
      </c>
      <c r="BM29" s="253"/>
      <c r="BN29" s="232"/>
      <c r="BO29" s="163"/>
      <c r="BP29" s="73"/>
      <c r="BQ29" s="163"/>
      <c r="BR29" s="232"/>
      <c r="BS29" s="75"/>
      <c r="BT29" s="163"/>
      <c r="BU29" s="232"/>
      <c r="BV29" s="163"/>
      <c r="BW29" s="73"/>
      <c r="BX29" s="163"/>
      <c r="BY29" s="232"/>
      <c r="BZ29" s="75"/>
      <c r="CA29" s="163"/>
      <c r="CB29" s="232"/>
      <c r="CC29" s="163"/>
      <c r="CD29" s="73"/>
      <c r="CE29" s="163"/>
      <c r="CF29" s="232"/>
      <c r="CG29" s="75"/>
      <c r="CH29" s="163"/>
      <c r="CI29" s="232"/>
      <c r="CJ29" s="163"/>
      <c r="CK29" s="73"/>
      <c r="CL29" s="163"/>
      <c r="CM29" s="232"/>
      <c r="CN29" s="75"/>
      <c r="CO29" s="237"/>
      <c r="CP29" s="191"/>
      <c r="CQ29" s="240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3"/>
      <c r="B30" s="264"/>
      <c r="C30" s="269"/>
      <c r="D30" s="315"/>
      <c r="E30" s="265"/>
      <c r="F30" s="266"/>
      <c r="G30" s="347" t="str">
        <f t="shared" si="6"/>
        <v/>
      </c>
      <c r="H30" s="344" t="str">
        <f t="shared" si="7"/>
        <v/>
      </c>
      <c r="I30" s="282">
        <f t="shared" si="8"/>
        <v>0</v>
      </c>
      <c r="J30" s="350">
        <f t="shared" si="9"/>
        <v>0</v>
      </c>
      <c r="K30" s="285">
        <f t="shared" si="10"/>
        <v>0</v>
      </c>
      <c r="L30" s="285">
        <f t="shared" si="0"/>
        <v>0</v>
      </c>
      <c r="M30" s="222">
        <f t="shared" si="11"/>
        <v>0</v>
      </c>
      <c r="N30" s="223">
        <f t="shared" si="12"/>
        <v>0</v>
      </c>
      <c r="O30" s="288">
        <f t="shared" si="13"/>
        <v>0</v>
      </c>
      <c r="P30" s="352">
        <f t="shared" si="1"/>
        <v>0</v>
      </c>
      <c r="Q30" s="364">
        <f t="shared" si="14"/>
        <v>0</v>
      </c>
      <c r="R30" s="365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si="16"/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54"/>
      <c r="AH30" s="231"/>
      <c r="AI30" s="69"/>
      <c r="AJ30" s="156"/>
      <c r="AK30" s="231"/>
      <c r="AL30" s="157"/>
      <c r="AM30" s="73"/>
      <c r="AN30" s="157"/>
      <c r="AO30" s="232"/>
      <c r="AP30" s="75"/>
      <c r="AQ30" s="157"/>
      <c r="AR30" s="232"/>
      <c r="AS30" s="157"/>
      <c r="AT30" s="73"/>
      <c r="AU30" s="157"/>
      <c r="AV30" s="232"/>
      <c r="AW30" s="75"/>
      <c r="AX30" s="157"/>
      <c r="AY30" s="232"/>
      <c r="AZ30" s="157"/>
      <c r="BA30" s="66"/>
      <c r="BB30" s="156"/>
      <c r="BC30" s="231"/>
      <c r="BD30" s="69"/>
      <c r="BE30" s="156"/>
      <c r="BF30" s="231"/>
      <c r="BG30" s="156"/>
      <c r="BH30" s="66"/>
      <c r="BI30" s="156"/>
      <c r="BJ30" s="231"/>
      <c r="BK30" s="292"/>
      <c r="BL30" s="62" t="str">
        <f t="shared" si="5"/>
        <v/>
      </c>
      <c r="BM30" s="253"/>
      <c r="BN30" s="232"/>
      <c r="BO30" s="163"/>
      <c r="BP30" s="73"/>
      <c r="BQ30" s="163"/>
      <c r="BR30" s="232"/>
      <c r="BS30" s="75"/>
      <c r="BT30" s="163"/>
      <c r="BU30" s="232"/>
      <c r="BV30" s="163"/>
      <c r="BW30" s="73"/>
      <c r="BX30" s="163"/>
      <c r="BY30" s="232"/>
      <c r="BZ30" s="75"/>
      <c r="CA30" s="163"/>
      <c r="CB30" s="232"/>
      <c r="CC30" s="163"/>
      <c r="CD30" s="73"/>
      <c r="CE30" s="163"/>
      <c r="CF30" s="232"/>
      <c r="CG30" s="75"/>
      <c r="CH30" s="163"/>
      <c r="CI30" s="232"/>
      <c r="CJ30" s="163"/>
      <c r="CK30" s="73"/>
      <c r="CL30" s="163"/>
      <c r="CM30" s="232"/>
      <c r="CN30" s="75"/>
      <c r="CO30" s="237"/>
      <c r="CP30" s="191"/>
      <c r="CQ30" s="240"/>
    </row>
    <row r="31" spans="1:103" ht="21" customHeight="1" x14ac:dyDescent="0.25">
      <c r="A31" s="259"/>
      <c r="B31" s="260"/>
      <c r="C31" s="270"/>
      <c r="D31" s="316"/>
      <c r="E31" s="267"/>
      <c r="F31" s="268"/>
      <c r="G31" s="345" t="str">
        <f t="shared" si="6"/>
        <v/>
      </c>
      <c r="H31" s="346" t="str">
        <f t="shared" si="7"/>
        <v/>
      </c>
      <c r="I31" s="283">
        <f t="shared" si="8"/>
        <v>0</v>
      </c>
      <c r="J31" s="337">
        <f t="shared" si="9"/>
        <v>0</v>
      </c>
      <c r="K31" s="284">
        <f t="shared" si="10"/>
        <v>0</v>
      </c>
      <c r="L31" s="284">
        <f t="shared" si="0"/>
        <v>0</v>
      </c>
      <c r="M31" s="131">
        <f t="shared" si="11"/>
        <v>0</v>
      </c>
      <c r="N31" s="133">
        <f t="shared" si="12"/>
        <v>0</v>
      </c>
      <c r="O31" s="287">
        <f t="shared" si="13"/>
        <v>0</v>
      </c>
      <c r="P31" s="351">
        <f t="shared" si="1"/>
        <v>0</v>
      </c>
      <c r="Q31" s="364">
        <f t="shared" si="14"/>
        <v>0</v>
      </c>
      <c r="R31" s="365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16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54"/>
      <c r="AH31" s="231"/>
      <c r="AI31" s="69"/>
      <c r="AJ31" s="156"/>
      <c r="AK31" s="231"/>
      <c r="AL31" s="157"/>
      <c r="AM31" s="73"/>
      <c r="AN31" s="157"/>
      <c r="AO31" s="232"/>
      <c r="AP31" s="75"/>
      <c r="AQ31" s="157"/>
      <c r="AR31" s="232"/>
      <c r="AS31" s="157"/>
      <c r="AT31" s="73"/>
      <c r="AU31" s="157"/>
      <c r="AV31" s="232"/>
      <c r="AW31" s="75"/>
      <c r="AX31" s="157"/>
      <c r="AY31" s="232"/>
      <c r="AZ31" s="157"/>
      <c r="BA31" s="66"/>
      <c r="BB31" s="156"/>
      <c r="BC31" s="231"/>
      <c r="BD31" s="69"/>
      <c r="BE31" s="156"/>
      <c r="BF31" s="231"/>
      <c r="BG31" s="156"/>
      <c r="BH31" s="66"/>
      <c r="BI31" s="156"/>
      <c r="BJ31" s="231"/>
      <c r="BK31" s="292"/>
      <c r="BL31" s="63" t="str">
        <f t="shared" si="5"/>
        <v/>
      </c>
      <c r="BM31" s="253"/>
      <c r="BN31" s="232"/>
      <c r="BO31" s="163"/>
      <c r="BP31" s="73"/>
      <c r="BQ31" s="163"/>
      <c r="BR31" s="232"/>
      <c r="BS31" s="75"/>
      <c r="BT31" s="163"/>
      <c r="BU31" s="232"/>
      <c r="BV31" s="163"/>
      <c r="BW31" s="73"/>
      <c r="BX31" s="163"/>
      <c r="BY31" s="232"/>
      <c r="BZ31" s="75"/>
      <c r="CA31" s="163"/>
      <c r="CB31" s="232"/>
      <c r="CC31" s="163"/>
      <c r="CD31" s="73"/>
      <c r="CE31" s="163"/>
      <c r="CF31" s="232"/>
      <c r="CG31" s="75"/>
      <c r="CH31" s="163"/>
      <c r="CI31" s="232"/>
      <c r="CJ31" s="163"/>
      <c r="CK31" s="73"/>
      <c r="CL31" s="163"/>
      <c r="CM31" s="232"/>
      <c r="CN31" s="75"/>
      <c r="CO31" s="238"/>
      <c r="CP31" s="192"/>
      <c r="CQ31" s="241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3"/>
      <c r="B32" s="264"/>
      <c r="C32" s="269"/>
      <c r="D32" s="315"/>
      <c r="E32" s="265"/>
      <c r="F32" s="266"/>
      <c r="G32" s="347" t="str">
        <f t="shared" si="6"/>
        <v/>
      </c>
      <c r="H32" s="344" t="str">
        <f t="shared" si="7"/>
        <v/>
      </c>
      <c r="I32" s="282">
        <f t="shared" si="8"/>
        <v>0</v>
      </c>
      <c r="J32" s="350">
        <f t="shared" si="9"/>
        <v>0</v>
      </c>
      <c r="K32" s="285">
        <f t="shared" si="10"/>
        <v>0</v>
      </c>
      <c r="L32" s="285">
        <f t="shared" si="0"/>
        <v>0</v>
      </c>
      <c r="M32" s="222">
        <f t="shared" si="11"/>
        <v>0</v>
      </c>
      <c r="N32" s="223">
        <f t="shared" si="12"/>
        <v>0</v>
      </c>
      <c r="O32" s="288">
        <f t="shared" si="13"/>
        <v>0</v>
      </c>
      <c r="P32" s="352">
        <f t="shared" si="1"/>
        <v>0</v>
      </c>
      <c r="Q32" s="364">
        <f t="shared" si="14"/>
        <v>0</v>
      </c>
      <c r="R32" s="365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16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54"/>
      <c r="AH32" s="231"/>
      <c r="AI32" s="69"/>
      <c r="AJ32" s="156"/>
      <c r="AK32" s="231"/>
      <c r="AL32" s="157"/>
      <c r="AM32" s="73"/>
      <c r="AN32" s="157"/>
      <c r="AO32" s="232"/>
      <c r="AP32" s="75"/>
      <c r="AQ32" s="157"/>
      <c r="AR32" s="232"/>
      <c r="AS32" s="157"/>
      <c r="AT32" s="73"/>
      <c r="AU32" s="157"/>
      <c r="AV32" s="232"/>
      <c r="AW32" s="75"/>
      <c r="AX32" s="157"/>
      <c r="AY32" s="232"/>
      <c r="AZ32" s="157"/>
      <c r="BA32" s="66"/>
      <c r="BB32" s="156"/>
      <c r="BC32" s="231"/>
      <c r="BD32" s="69"/>
      <c r="BE32" s="156"/>
      <c r="BF32" s="231"/>
      <c r="BG32" s="156"/>
      <c r="BH32" s="66"/>
      <c r="BI32" s="156"/>
      <c r="BJ32" s="231"/>
      <c r="BK32" s="292"/>
      <c r="BL32" s="22" t="str">
        <f t="shared" si="5"/>
        <v/>
      </c>
      <c r="BM32" s="253"/>
      <c r="BN32" s="232"/>
      <c r="BO32" s="163"/>
      <c r="BP32" s="73"/>
      <c r="BQ32" s="163"/>
      <c r="BR32" s="232"/>
      <c r="BS32" s="75"/>
      <c r="BT32" s="163"/>
      <c r="BU32" s="232"/>
      <c r="BV32" s="163"/>
      <c r="BW32" s="73"/>
      <c r="BX32" s="163"/>
      <c r="BY32" s="232"/>
      <c r="BZ32" s="75"/>
      <c r="CA32" s="163"/>
      <c r="CB32" s="232"/>
      <c r="CC32" s="163"/>
      <c r="CD32" s="73"/>
      <c r="CE32" s="163"/>
      <c r="CF32" s="232"/>
      <c r="CG32" s="75"/>
      <c r="CH32" s="163"/>
      <c r="CI32" s="232"/>
      <c r="CJ32" s="163"/>
      <c r="CK32" s="73"/>
      <c r="CL32" s="163"/>
      <c r="CM32" s="232"/>
      <c r="CN32" s="75"/>
      <c r="CO32" s="237"/>
      <c r="CP32" s="191"/>
      <c r="CQ32" s="240"/>
      <c r="CR32" s="12"/>
      <c r="CS32" s="12"/>
      <c r="CT32" s="12"/>
      <c r="CU32" s="12"/>
      <c r="CV32" s="12"/>
      <c r="CW32" s="12"/>
    </row>
    <row r="33" spans="1:102" ht="21" customHeight="1" x14ac:dyDescent="0.25">
      <c r="A33" s="259"/>
      <c r="B33" s="260"/>
      <c r="C33" s="270"/>
      <c r="D33" s="316"/>
      <c r="E33" s="267"/>
      <c r="F33" s="268"/>
      <c r="G33" s="345" t="str">
        <f t="shared" si="6"/>
        <v/>
      </c>
      <c r="H33" s="346" t="str">
        <f t="shared" si="7"/>
        <v/>
      </c>
      <c r="I33" s="280">
        <f t="shared" si="8"/>
        <v>0</v>
      </c>
      <c r="J33" s="337">
        <f t="shared" si="9"/>
        <v>0</v>
      </c>
      <c r="K33" s="284">
        <f t="shared" si="10"/>
        <v>0</v>
      </c>
      <c r="L33" s="284">
        <f t="shared" si="0"/>
        <v>0</v>
      </c>
      <c r="M33" s="131">
        <f t="shared" si="11"/>
        <v>0</v>
      </c>
      <c r="N33" s="132">
        <f t="shared" si="12"/>
        <v>0</v>
      </c>
      <c r="O33" s="287">
        <f t="shared" si="13"/>
        <v>0</v>
      </c>
      <c r="P33" s="351">
        <f t="shared" si="1"/>
        <v>0</v>
      </c>
      <c r="Q33" s="364">
        <f t="shared" si="14"/>
        <v>0</v>
      </c>
      <c r="R33" s="365"/>
      <c r="S33" s="101">
        <f t="shared" ref="S33:Y46" si="17">COUNTIF($AG33:$CQ33,S$22)</f>
        <v>0</v>
      </c>
      <c r="T33" s="102">
        <f t="shared" si="17"/>
        <v>0</v>
      </c>
      <c r="U33" s="103">
        <f t="shared" si="17"/>
        <v>0</v>
      </c>
      <c r="V33" s="104">
        <f t="shared" si="17"/>
        <v>0</v>
      </c>
      <c r="W33" s="101">
        <f t="shared" si="17"/>
        <v>0</v>
      </c>
      <c r="X33" s="102">
        <f t="shared" si="17"/>
        <v>0</v>
      </c>
      <c r="Y33" s="103">
        <f t="shared" si="17"/>
        <v>0</v>
      </c>
      <c r="Z33" s="105">
        <f t="shared" si="15"/>
        <v>0</v>
      </c>
      <c r="AA33" s="105">
        <f t="shared" si="16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54"/>
      <c r="AH33" s="231"/>
      <c r="AI33" s="69"/>
      <c r="AJ33" s="156"/>
      <c r="AK33" s="231"/>
      <c r="AL33" s="157"/>
      <c r="AM33" s="73"/>
      <c r="AN33" s="157"/>
      <c r="AO33" s="232"/>
      <c r="AP33" s="75"/>
      <c r="AQ33" s="157"/>
      <c r="AR33" s="232"/>
      <c r="AS33" s="157"/>
      <c r="AT33" s="73"/>
      <c r="AU33" s="157"/>
      <c r="AV33" s="232"/>
      <c r="AW33" s="75"/>
      <c r="AX33" s="157"/>
      <c r="AY33" s="232"/>
      <c r="AZ33" s="157"/>
      <c r="BA33" s="66"/>
      <c r="BB33" s="156"/>
      <c r="BC33" s="231"/>
      <c r="BD33" s="69"/>
      <c r="BE33" s="156"/>
      <c r="BF33" s="231"/>
      <c r="BG33" s="156"/>
      <c r="BH33" s="66"/>
      <c r="BI33" s="156"/>
      <c r="BJ33" s="231"/>
      <c r="BK33" s="292"/>
      <c r="BL33" s="22" t="str">
        <f t="shared" si="5"/>
        <v/>
      </c>
      <c r="BM33" s="253"/>
      <c r="BN33" s="232"/>
      <c r="BO33" s="163"/>
      <c r="BP33" s="73"/>
      <c r="BQ33" s="163"/>
      <c r="BR33" s="232"/>
      <c r="BS33" s="75"/>
      <c r="BT33" s="163"/>
      <c r="BU33" s="232"/>
      <c r="BV33" s="163"/>
      <c r="BW33" s="73"/>
      <c r="BX33" s="163"/>
      <c r="BY33" s="232"/>
      <c r="BZ33" s="75"/>
      <c r="CA33" s="163"/>
      <c r="CB33" s="232"/>
      <c r="CC33" s="163"/>
      <c r="CD33" s="73"/>
      <c r="CE33" s="163"/>
      <c r="CF33" s="232"/>
      <c r="CG33" s="75"/>
      <c r="CH33" s="163"/>
      <c r="CI33" s="232"/>
      <c r="CJ33" s="163"/>
      <c r="CK33" s="73"/>
      <c r="CL33" s="163"/>
      <c r="CM33" s="232"/>
      <c r="CN33" s="75"/>
      <c r="CO33" s="237"/>
      <c r="CP33" s="191"/>
      <c r="CQ33" s="240"/>
      <c r="CW33" s="12"/>
    </row>
    <row r="34" spans="1:102" s="12" customFormat="1" ht="21" customHeight="1" x14ac:dyDescent="0.25">
      <c r="A34" s="263"/>
      <c r="B34" s="264"/>
      <c r="C34" s="269"/>
      <c r="D34" s="315"/>
      <c r="E34" s="265"/>
      <c r="F34" s="266"/>
      <c r="G34" s="347" t="str">
        <f t="shared" si="6"/>
        <v/>
      </c>
      <c r="H34" s="344" t="str">
        <f t="shared" si="7"/>
        <v/>
      </c>
      <c r="I34" s="282">
        <f t="shared" ref="I34:I41" si="18">S34*30+T34*45+U34*60</f>
        <v>0</v>
      </c>
      <c r="J34" s="350">
        <f t="shared" ref="J34:J41" si="19">S34*65+T34*97.5+U34*130</f>
        <v>0</v>
      </c>
      <c r="K34" s="285">
        <f t="shared" si="10"/>
        <v>0</v>
      </c>
      <c r="L34" s="285">
        <f t="shared" ref="L34:L41" si="20">AA34</f>
        <v>0</v>
      </c>
      <c r="M34" s="222">
        <f t="shared" ref="M34:M41" si="21">V34+W34+X34+Y34</f>
        <v>0</v>
      </c>
      <c r="N34" s="223">
        <f t="shared" ref="N34:N41" si="22">AB34+AC34+AD34+AE34</f>
        <v>0</v>
      </c>
      <c r="O34" s="288">
        <f t="shared" ref="O34:O41" si="23">SUM(M34:N34)*60</f>
        <v>0</v>
      </c>
      <c r="P34" s="352">
        <f t="shared" ref="P34:P41" si="24">V34*130+W34*70+X34*50+Y34*40+AB34*65+AC34*46.7+AD34*37.5+AE34*32</f>
        <v>0</v>
      </c>
      <c r="Q34" s="364">
        <f t="shared" ref="Q34:Q41" si="25">J34+P34+Z34*130+AA34*195</f>
        <v>0</v>
      </c>
      <c r="R34" s="365"/>
      <c r="S34" s="101">
        <f t="shared" si="17"/>
        <v>0</v>
      </c>
      <c r="T34" s="102">
        <f t="shared" si="17"/>
        <v>0</v>
      </c>
      <c r="U34" s="103">
        <f t="shared" si="17"/>
        <v>0</v>
      </c>
      <c r="V34" s="104">
        <f t="shared" si="17"/>
        <v>0</v>
      </c>
      <c r="W34" s="101">
        <f t="shared" si="17"/>
        <v>0</v>
      </c>
      <c r="X34" s="102">
        <f t="shared" si="17"/>
        <v>0</v>
      </c>
      <c r="Y34" s="103">
        <f t="shared" si="17"/>
        <v>0</v>
      </c>
      <c r="Z34" s="105">
        <f t="shared" si="15"/>
        <v>0</v>
      </c>
      <c r="AA34" s="105">
        <f t="shared" ref="AA34:AA41" si="26">COUNTIF(AG34:CQ34,"PES")</f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22" t="str">
        <f t="shared" si="4"/>
        <v/>
      </c>
      <c r="AG34" s="154"/>
      <c r="AH34" s="231"/>
      <c r="AI34" s="69"/>
      <c r="AJ34" s="156"/>
      <c r="AK34" s="231"/>
      <c r="AL34" s="156"/>
      <c r="AM34" s="66"/>
      <c r="AN34" s="156"/>
      <c r="AO34" s="231"/>
      <c r="AP34" s="69"/>
      <c r="AQ34" s="156"/>
      <c r="AR34" s="231"/>
      <c r="AS34" s="156"/>
      <c r="AT34" s="66"/>
      <c r="AU34" s="156"/>
      <c r="AV34" s="231"/>
      <c r="AW34" s="69"/>
      <c r="AX34" s="156"/>
      <c r="AY34" s="231"/>
      <c r="AZ34" s="156"/>
      <c r="BA34" s="66"/>
      <c r="BB34" s="156"/>
      <c r="BC34" s="231"/>
      <c r="BD34" s="69"/>
      <c r="BE34" s="156"/>
      <c r="BF34" s="231"/>
      <c r="BG34" s="156"/>
      <c r="BH34" s="66"/>
      <c r="BI34" s="156"/>
      <c r="BJ34" s="231"/>
      <c r="BK34" s="292"/>
      <c r="BL34" s="22" t="str">
        <f t="shared" si="5"/>
        <v/>
      </c>
      <c r="BM34" s="253"/>
      <c r="BN34" s="232"/>
      <c r="BO34" s="163"/>
      <c r="BP34" s="73"/>
      <c r="BQ34" s="163"/>
      <c r="BR34" s="232"/>
      <c r="BS34" s="75"/>
      <c r="BT34" s="163"/>
      <c r="BU34" s="232"/>
      <c r="BV34" s="163"/>
      <c r="BW34" s="73"/>
      <c r="BX34" s="163"/>
      <c r="BY34" s="232"/>
      <c r="BZ34" s="75"/>
      <c r="CA34" s="163"/>
      <c r="CB34" s="232"/>
      <c r="CC34" s="163"/>
      <c r="CD34" s="73"/>
      <c r="CE34" s="163"/>
      <c r="CF34" s="232"/>
      <c r="CG34" s="75"/>
      <c r="CH34" s="163"/>
      <c r="CI34" s="232"/>
      <c r="CJ34" s="163"/>
      <c r="CK34" s="73"/>
      <c r="CL34" s="163"/>
      <c r="CM34" s="232"/>
      <c r="CN34" s="75"/>
      <c r="CO34" s="237"/>
      <c r="CP34" s="191"/>
      <c r="CQ34" s="240"/>
      <c r="CR34" s="1"/>
      <c r="CS34" s="1"/>
      <c r="CT34" s="1"/>
      <c r="CU34" s="1"/>
      <c r="CV34" s="1"/>
      <c r="CW34" s="1"/>
      <c r="CX34" s="1"/>
    </row>
    <row r="35" spans="1:102" s="12" customFormat="1" ht="21" customHeight="1" x14ac:dyDescent="0.25">
      <c r="A35" s="259"/>
      <c r="B35" s="260"/>
      <c r="C35" s="270"/>
      <c r="D35" s="316"/>
      <c r="E35" s="267"/>
      <c r="F35" s="268"/>
      <c r="G35" s="345" t="str">
        <f t="shared" si="6"/>
        <v/>
      </c>
      <c r="H35" s="346" t="str">
        <f t="shared" si="7"/>
        <v/>
      </c>
      <c r="I35" s="280">
        <f t="shared" si="18"/>
        <v>0</v>
      </c>
      <c r="J35" s="337">
        <f t="shared" si="19"/>
        <v>0</v>
      </c>
      <c r="K35" s="284">
        <f t="shared" si="10"/>
        <v>0</v>
      </c>
      <c r="L35" s="284">
        <f t="shared" si="20"/>
        <v>0</v>
      </c>
      <c r="M35" s="131">
        <f t="shared" si="21"/>
        <v>0</v>
      </c>
      <c r="N35" s="132">
        <f t="shared" si="22"/>
        <v>0</v>
      </c>
      <c r="O35" s="287">
        <f t="shared" si="23"/>
        <v>0</v>
      </c>
      <c r="P35" s="351">
        <f t="shared" si="24"/>
        <v>0</v>
      </c>
      <c r="Q35" s="364">
        <f t="shared" si="25"/>
        <v>0</v>
      </c>
      <c r="R35" s="365"/>
      <c r="S35" s="101">
        <f t="shared" si="17"/>
        <v>0</v>
      </c>
      <c r="T35" s="102">
        <f t="shared" si="17"/>
        <v>0</v>
      </c>
      <c r="U35" s="103">
        <f t="shared" si="17"/>
        <v>0</v>
      </c>
      <c r="V35" s="104">
        <f t="shared" si="17"/>
        <v>0</v>
      </c>
      <c r="W35" s="101">
        <f t="shared" si="17"/>
        <v>0</v>
      </c>
      <c r="X35" s="102">
        <f t="shared" si="17"/>
        <v>0</v>
      </c>
      <c r="Y35" s="103">
        <f t="shared" si="17"/>
        <v>0</v>
      </c>
      <c r="Z35" s="105">
        <f t="shared" si="15"/>
        <v>0</v>
      </c>
      <c r="AA35" s="105">
        <f t="shared" si="26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22" t="str">
        <f t="shared" si="4"/>
        <v/>
      </c>
      <c r="AG35" s="154"/>
      <c r="AH35" s="231"/>
      <c r="AI35" s="69"/>
      <c r="AJ35" s="156"/>
      <c r="AK35" s="231"/>
      <c r="AL35" s="156"/>
      <c r="AM35" s="66"/>
      <c r="AN35" s="156"/>
      <c r="AO35" s="231"/>
      <c r="AP35" s="69"/>
      <c r="AQ35" s="156"/>
      <c r="AR35" s="231"/>
      <c r="AS35" s="156"/>
      <c r="AT35" s="66"/>
      <c r="AU35" s="156"/>
      <c r="AV35" s="231"/>
      <c r="AW35" s="69"/>
      <c r="AX35" s="156"/>
      <c r="AY35" s="231"/>
      <c r="AZ35" s="156"/>
      <c r="BA35" s="66"/>
      <c r="BB35" s="156"/>
      <c r="BC35" s="231"/>
      <c r="BD35" s="69"/>
      <c r="BE35" s="156"/>
      <c r="BF35" s="231"/>
      <c r="BG35" s="156"/>
      <c r="BH35" s="66"/>
      <c r="BI35" s="156"/>
      <c r="BJ35" s="231"/>
      <c r="BK35" s="292"/>
      <c r="BL35" s="22" t="str">
        <f t="shared" si="5"/>
        <v/>
      </c>
      <c r="BM35" s="253"/>
      <c r="BN35" s="232"/>
      <c r="BO35" s="163"/>
      <c r="BP35" s="73"/>
      <c r="BQ35" s="163"/>
      <c r="BR35" s="232"/>
      <c r="BS35" s="75"/>
      <c r="BT35" s="163"/>
      <c r="BU35" s="232"/>
      <c r="BV35" s="163"/>
      <c r="BW35" s="73"/>
      <c r="BX35" s="163"/>
      <c r="BY35" s="232"/>
      <c r="BZ35" s="75"/>
      <c r="CA35" s="163"/>
      <c r="CB35" s="232"/>
      <c r="CC35" s="163"/>
      <c r="CD35" s="73"/>
      <c r="CE35" s="163"/>
      <c r="CF35" s="232"/>
      <c r="CG35" s="75"/>
      <c r="CH35" s="163"/>
      <c r="CI35" s="232"/>
      <c r="CJ35" s="163"/>
      <c r="CK35" s="73"/>
      <c r="CL35" s="163"/>
      <c r="CM35" s="232"/>
      <c r="CN35" s="75"/>
      <c r="CO35" s="237"/>
      <c r="CP35" s="191"/>
      <c r="CQ35" s="240"/>
      <c r="CR35" s="1"/>
      <c r="CS35" s="1"/>
      <c r="CT35" s="1"/>
      <c r="CU35" s="1"/>
      <c r="CV35" s="1"/>
      <c r="CW35" s="1"/>
      <c r="CX35" s="1"/>
    </row>
    <row r="36" spans="1:102" s="12" customFormat="1" ht="21" customHeight="1" x14ac:dyDescent="0.25">
      <c r="A36" s="263"/>
      <c r="B36" s="264"/>
      <c r="C36" s="269"/>
      <c r="D36" s="315"/>
      <c r="E36" s="265"/>
      <c r="F36" s="266"/>
      <c r="G36" s="347" t="str">
        <f t="shared" si="6"/>
        <v/>
      </c>
      <c r="H36" s="344" t="str">
        <f t="shared" si="7"/>
        <v/>
      </c>
      <c r="I36" s="282">
        <f t="shared" si="18"/>
        <v>0</v>
      </c>
      <c r="J36" s="350">
        <f t="shared" si="19"/>
        <v>0</v>
      </c>
      <c r="K36" s="285">
        <f t="shared" si="10"/>
        <v>0</v>
      </c>
      <c r="L36" s="285">
        <f t="shared" si="20"/>
        <v>0</v>
      </c>
      <c r="M36" s="222">
        <f t="shared" si="21"/>
        <v>0</v>
      </c>
      <c r="N36" s="223">
        <f t="shared" si="22"/>
        <v>0</v>
      </c>
      <c r="O36" s="288">
        <f t="shared" si="23"/>
        <v>0</v>
      </c>
      <c r="P36" s="352">
        <f t="shared" si="24"/>
        <v>0</v>
      </c>
      <c r="Q36" s="364">
        <f t="shared" si="25"/>
        <v>0</v>
      </c>
      <c r="R36" s="365"/>
      <c r="S36" s="101">
        <f t="shared" si="17"/>
        <v>0</v>
      </c>
      <c r="T36" s="102">
        <f t="shared" si="17"/>
        <v>0</v>
      </c>
      <c r="U36" s="103">
        <f t="shared" si="17"/>
        <v>0</v>
      </c>
      <c r="V36" s="104">
        <f t="shared" si="17"/>
        <v>0</v>
      </c>
      <c r="W36" s="101">
        <f t="shared" si="17"/>
        <v>0</v>
      </c>
      <c r="X36" s="102">
        <f t="shared" si="17"/>
        <v>0</v>
      </c>
      <c r="Y36" s="103">
        <f t="shared" si="17"/>
        <v>0</v>
      </c>
      <c r="Z36" s="105">
        <f t="shared" si="15"/>
        <v>0</v>
      </c>
      <c r="AA36" s="105">
        <f t="shared" si="26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22" t="str">
        <f t="shared" si="4"/>
        <v/>
      </c>
      <c r="AG36" s="154"/>
      <c r="AH36" s="231"/>
      <c r="AI36" s="69"/>
      <c r="AJ36" s="156"/>
      <c r="AK36" s="231"/>
      <c r="AL36" s="156"/>
      <c r="AM36" s="66"/>
      <c r="AN36" s="156"/>
      <c r="AO36" s="231"/>
      <c r="AP36" s="69"/>
      <c r="AQ36" s="156"/>
      <c r="AR36" s="231"/>
      <c r="AS36" s="156"/>
      <c r="AT36" s="66"/>
      <c r="AU36" s="156"/>
      <c r="AV36" s="231"/>
      <c r="AW36" s="69"/>
      <c r="AX36" s="156"/>
      <c r="AY36" s="231"/>
      <c r="AZ36" s="156"/>
      <c r="BA36" s="66"/>
      <c r="BB36" s="156"/>
      <c r="BC36" s="231"/>
      <c r="BD36" s="69"/>
      <c r="BE36" s="156"/>
      <c r="BF36" s="231"/>
      <c r="BG36" s="156"/>
      <c r="BH36" s="66"/>
      <c r="BI36" s="156"/>
      <c r="BJ36" s="231"/>
      <c r="BK36" s="292"/>
      <c r="BL36" s="22" t="str">
        <f t="shared" si="5"/>
        <v/>
      </c>
      <c r="BM36" s="253"/>
      <c r="BN36" s="232"/>
      <c r="BO36" s="163"/>
      <c r="BP36" s="73"/>
      <c r="BQ36" s="163"/>
      <c r="BR36" s="232"/>
      <c r="BS36" s="75"/>
      <c r="BT36" s="163"/>
      <c r="BU36" s="232"/>
      <c r="BV36" s="163"/>
      <c r="BW36" s="73"/>
      <c r="BX36" s="163"/>
      <c r="BY36" s="232"/>
      <c r="BZ36" s="75"/>
      <c r="CA36" s="163"/>
      <c r="CB36" s="232"/>
      <c r="CC36" s="163"/>
      <c r="CD36" s="73"/>
      <c r="CE36" s="163"/>
      <c r="CF36" s="232"/>
      <c r="CG36" s="75"/>
      <c r="CH36" s="163"/>
      <c r="CI36" s="232"/>
      <c r="CJ36" s="163"/>
      <c r="CK36" s="73"/>
      <c r="CL36" s="163"/>
      <c r="CM36" s="232"/>
      <c r="CN36" s="75"/>
      <c r="CO36" s="237"/>
      <c r="CP36" s="191"/>
      <c r="CQ36" s="240"/>
    </row>
    <row r="37" spans="1:102" s="12" customFormat="1" ht="21" customHeight="1" x14ac:dyDescent="0.25">
      <c r="A37" s="259"/>
      <c r="B37" s="260"/>
      <c r="C37" s="270"/>
      <c r="D37" s="316"/>
      <c r="E37" s="267"/>
      <c r="F37" s="268"/>
      <c r="G37" s="345" t="str">
        <f t="shared" si="6"/>
        <v/>
      </c>
      <c r="H37" s="346" t="str">
        <f t="shared" si="7"/>
        <v/>
      </c>
      <c r="I37" s="280">
        <f t="shared" si="18"/>
        <v>0</v>
      </c>
      <c r="J37" s="337">
        <f t="shared" si="19"/>
        <v>0</v>
      </c>
      <c r="K37" s="284">
        <f t="shared" si="10"/>
        <v>0</v>
      </c>
      <c r="L37" s="284">
        <f t="shared" si="20"/>
        <v>0</v>
      </c>
      <c r="M37" s="131">
        <f t="shared" si="21"/>
        <v>0</v>
      </c>
      <c r="N37" s="132">
        <f t="shared" si="22"/>
        <v>0</v>
      </c>
      <c r="O37" s="287">
        <f t="shared" si="23"/>
        <v>0</v>
      </c>
      <c r="P37" s="351">
        <f t="shared" si="24"/>
        <v>0</v>
      </c>
      <c r="Q37" s="364">
        <f t="shared" si="25"/>
        <v>0</v>
      </c>
      <c r="R37" s="365"/>
      <c r="S37" s="101">
        <f t="shared" si="17"/>
        <v>0</v>
      </c>
      <c r="T37" s="102">
        <f t="shared" si="17"/>
        <v>0</v>
      </c>
      <c r="U37" s="103">
        <f t="shared" si="17"/>
        <v>0</v>
      </c>
      <c r="V37" s="104">
        <f t="shared" si="17"/>
        <v>0</v>
      </c>
      <c r="W37" s="101">
        <f t="shared" si="17"/>
        <v>0</v>
      </c>
      <c r="X37" s="102">
        <f t="shared" si="17"/>
        <v>0</v>
      </c>
      <c r="Y37" s="103">
        <f t="shared" si="17"/>
        <v>0</v>
      </c>
      <c r="Z37" s="105">
        <f t="shared" si="15"/>
        <v>0</v>
      </c>
      <c r="AA37" s="105">
        <f t="shared" si="26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22" t="str">
        <f t="shared" si="4"/>
        <v/>
      </c>
      <c r="AG37" s="154"/>
      <c r="AH37" s="231"/>
      <c r="AI37" s="69"/>
      <c r="AJ37" s="156"/>
      <c r="AK37" s="231"/>
      <c r="AL37" s="156"/>
      <c r="AM37" s="66"/>
      <c r="AN37" s="156"/>
      <c r="AO37" s="231"/>
      <c r="AP37" s="69"/>
      <c r="AQ37" s="156"/>
      <c r="AR37" s="231"/>
      <c r="AS37" s="156"/>
      <c r="AT37" s="66"/>
      <c r="AU37" s="156"/>
      <c r="AV37" s="231"/>
      <c r="AW37" s="69"/>
      <c r="AX37" s="156"/>
      <c r="AY37" s="231"/>
      <c r="AZ37" s="156"/>
      <c r="BA37" s="66"/>
      <c r="BB37" s="156"/>
      <c r="BC37" s="231"/>
      <c r="BD37" s="69"/>
      <c r="BE37" s="156"/>
      <c r="BF37" s="231"/>
      <c r="BG37" s="156"/>
      <c r="BH37" s="66"/>
      <c r="BI37" s="156"/>
      <c r="BJ37" s="231"/>
      <c r="BK37" s="292"/>
      <c r="BL37" s="22" t="str">
        <f t="shared" si="5"/>
        <v/>
      </c>
      <c r="BM37" s="253"/>
      <c r="BN37" s="232"/>
      <c r="BO37" s="163"/>
      <c r="BP37" s="73"/>
      <c r="BQ37" s="163"/>
      <c r="BR37" s="232"/>
      <c r="BS37" s="75"/>
      <c r="BT37" s="163"/>
      <c r="BU37" s="232"/>
      <c r="BV37" s="163"/>
      <c r="BW37" s="73"/>
      <c r="BX37" s="163"/>
      <c r="BY37" s="232"/>
      <c r="BZ37" s="75"/>
      <c r="CA37" s="163"/>
      <c r="CB37" s="232"/>
      <c r="CC37" s="163"/>
      <c r="CD37" s="73"/>
      <c r="CE37" s="163"/>
      <c r="CF37" s="232"/>
      <c r="CG37" s="75"/>
      <c r="CH37" s="163"/>
      <c r="CI37" s="232"/>
      <c r="CJ37" s="163"/>
      <c r="CK37" s="73"/>
      <c r="CL37" s="163"/>
      <c r="CM37" s="232"/>
      <c r="CN37" s="75"/>
      <c r="CO37" s="237"/>
      <c r="CP37" s="191"/>
      <c r="CQ37" s="240"/>
    </row>
    <row r="38" spans="1:102" ht="21" customHeight="1" x14ac:dyDescent="0.25">
      <c r="A38" s="263"/>
      <c r="B38" s="264"/>
      <c r="C38" s="269"/>
      <c r="D38" s="315"/>
      <c r="E38" s="265"/>
      <c r="F38" s="266"/>
      <c r="G38" s="347" t="str">
        <f t="shared" si="6"/>
        <v/>
      </c>
      <c r="H38" s="344" t="str">
        <f t="shared" si="7"/>
        <v/>
      </c>
      <c r="I38" s="282">
        <f t="shared" si="18"/>
        <v>0</v>
      </c>
      <c r="J38" s="350">
        <f t="shared" si="19"/>
        <v>0</v>
      </c>
      <c r="K38" s="285">
        <f t="shared" si="10"/>
        <v>0</v>
      </c>
      <c r="L38" s="285">
        <f t="shared" si="20"/>
        <v>0</v>
      </c>
      <c r="M38" s="222">
        <f t="shared" si="21"/>
        <v>0</v>
      </c>
      <c r="N38" s="223">
        <f t="shared" si="22"/>
        <v>0</v>
      </c>
      <c r="O38" s="288">
        <f t="shared" si="23"/>
        <v>0</v>
      </c>
      <c r="P38" s="352">
        <f t="shared" si="24"/>
        <v>0</v>
      </c>
      <c r="Q38" s="364">
        <f t="shared" si="25"/>
        <v>0</v>
      </c>
      <c r="R38" s="365"/>
      <c r="S38" s="101">
        <f t="shared" si="17"/>
        <v>0</v>
      </c>
      <c r="T38" s="102">
        <f t="shared" si="17"/>
        <v>0</v>
      </c>
      <c r="U38" s="103">
        <f t="shared" si="17"/>
        <v>0</v>
      </c>
      <c r="V38" s="104">
        <f t="shared" si="17"/>
        <v>0</v>
      </c>
      <c r="W38" s="101">
        <f t="shared" si="17"/>
        <v>0</v>
      </c>
      <c r="X38" s="102">
        <f t="shared" si="17"/>
        <v>0</v>
      </c>
      <c r="Y38" s="103">
        <f t="shared" si="17"/>
        <v>0</v>
      </c>
      <c r="Z38" s="105">
        <f t="shared" si="15"/>
        <v>0</v>
      </c>
      <c r="AA38" s="105">
        <f t="shared" si="2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22" t="str">
        <f t="shared" si="4"/>
        <v/>
      </c>
      <c r="AG38" s="154"/>
      <c r="AH38" s="231"/>
      <c r="AI38" s="69"/>
      <c r="AJ38" s="156"/>
      <c r="AK38" s="231"/>
      <c r="AL38" s="156"/>
      <c r="AM38" s="66"/>
      <c r="AN38" s="156"/>
      <c r="AO38" s="231"/>
      <c r="AP38" s="69"/>
      <c r="AQ38" s="156"/>
      <c r="AR38" s="231"/>
      <c r="AS38" s="156"/>
      <c r="AT38" s="66"/>
      <c r="AU38" s="156"/>
      <c r="AV38" s="231"/>
      <c r="AW38" s="69"/>
      <c r="AX38" s="156"/>
      <c r="AY38" s="231"/>
      <c r="AZ38" s="156"/>
      <c r="BA38" s="66"/>
      <c r="BB38" s="156"/>
      <c r="BC38" s="231"/>
      <c r="BD38" s="69"/>
      <c r="BE38" s="156"/>
      <c r="BF38" s="231"/>
      <c r="BG38" s="156"/>
      <c r="BH38" s="66"/>
      <c r="BI38" s="156"/>
      <c r="BJ38" s="231"/>
      <c r="BK38" s="292"/>
      <c r="BL38" s="22" t="str">
        <f t="shared" si="5"/>
        <v/>
      </c>
      <c r="BM38" s="253"/>
      <c r="BN38" s="232"/>
      <c r="BO38" s="163"/>
      <c r="BP38" s="73"/>
      <c r="BQ38" s="163"/>
      <c r="BR38" s="232"/>
      <c r="BS38" s="75"/>
      <c r="BT38" s="163"/>
      <c r="BU38" s="232"/>
      <c r="BV38" s="163"/>
      <c r="BW38" s="73"/>
      <c r="BX38" s="163"/>
      <c r="BY38" s="232"/>
      <c r="BZ38" s="75"/>
      <c r="CA38" s="163"/>
      <c r="CB38" s="232"/>
      <c r="CC38" s="163"/>
      <c r="CD38" s="73"/>
      <c r="CE38" s="163"/>
      <c r="CF38" s="232"/>
      <c r="CG38" s="75"/>
      <c r="CH38" s="163"/>
      <c r="CI38" s="232"/>
      <c r="CJ38" s="163"/>
      <c r="CK38" s="73"/>
      <c r="CL38" s="163"/>
      <c r="CM38" s="232"/>
      <c r="CN38" s="75"/>
      <c r="CO38" s="237"/>
      <c r="CP38" s="191"/>
      <c r="CQ38" s="240"/>
      <c r="CR38" s="12"/>
      <c r="CS38" s="12"/>
      <c r="CT38" s="12"/>
      <c r="CU38" s="12"/>
      <c r="CV38" s="12"/>
      <c r="CW38" s="12"/>
      <c r="CX38" s="12"/>
    </row>
    <row r="39" spans="1:102" ht="21" customHeight="1" x14ac:dyDescent="0.25">
      <c r="A39" s="259"/>
      <c r="B39" s="260"/>
      <c r="C39" s="270"/>
      <c r="D39" s="316"/>
      <c r="E39" s="267"/>
      <c r="F39" s="268"/>
      <c r="G39" s="345" t="str">
        <f t="shared" si="6"/>
        <v/>
      </c>
      <c r="H39" s="346" t="str">
        <f t="shared" si="7"/>
        <v/>
      </c>
      <c r="I39" s="283">
        <f t="shared" si="18"/>
        <v>0</v>
      </c>
      <c r="J39" s="337">
        <f t="shared" si="19"/>
        <v>0</v>
      </c>
      <c r="K39" s="284">
        <f t="shared" si="10"/>
        <v>0</v>
      </c>
      <c r="L39" s="284">
        <f t="shared" si="20"/>
        <v>0</v>
      </c>
      <c r="M39" s="131">
        <f t="shared" si="21"/>
        <v>0</v>
      </c>
      <c r="N39" s="133">
        <f t="shared" si="22"/>
        <v>0</v>
      </c>
      <c r="O39" s="287">
        <f t="shared" si="23"/>
        <v>0</v>
      </c>
      <c r="P39" s="351">
        <f t="shared" si="24"/>
        <v>0</v>
      </c>
      <c r="Q39" s="364">
        <f t="shared" si="25"/>
        <v>0</v>
      </c>
      <c r="R39" s="365"/>
      <c r="S39" s="101">
        <f t="shared" si="17"/>
        <v>0</v>
      </c>
      <c r="T39" s="102">
        <f t="shared" si="17"/>
        <v>0</v>
      </c>
      <c r="U39" s="103">
        <f t="shared" si="17"/>
        <v>0</v>
      </c>
      <c r="V39" s="104">
        <f t="shared" si="17"/>
        <v>0</v>
      </c>
      <c r="W39" s="101">
        <f t="shared" si="17"/>
        <v>0</v>
      </c>
      <c r="X39" s="102">
        <f t="shared" si="17"/>
        <v>0</v>
      </c>
      <c r="Y39" s="103">
        <f t="shared" si="17"/>
        <v>0</v>
      </c>
      <c r="Z39" s="105">
        <f t="shared" si="15"/>
        <v>0</v>
      </c>
      <c r="AA39" s="105">
        <f t="shared" si="2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62" t="str">
        <f t="shared" si="4"/>
        <v/>
      </c>
      <c r="AG39" s="154"/>
      <c r="AH39" s="231"/>
      <c r="AI39" s="69"/>
      <c r="AJ39" s="156"/>
      <c r="AK39" s="231"/>
      <c r="AL39" s="156"/>
      <c r="AM39" s="66"/>
      <c r="AN39" s="156"/>
      <c r="AO39" s="231"/>
      <c r="AP39" s="69"/>
      <c r="AQ39" s="156"/>
      <c r="AR39" s="231"/>
      <c r="AS39" s="156"/>
      <c r="AT39" s="66"/>
      <c r="AU39" s="156"/>
      <c r="AV39" s="231"/>
      <c r="AW39" s="69"/>
      <c r="AX39" s="156"/>
      <c r="AY39" s="231"/>
      <c r="AZ39" s="156"/>
      <c r="BA39" s="66"/>
      <c r="BB39" s="156"/>
      <c r="BC39" s="231"/>
      <c r="BD39" s="69"/>
      <c r="BE39" s="156"/>
      <c r="BF39" s="231"/>
      <c r="BG39" s="156"/>
      <c r="BH39" s="66"/>
      <c r="BI39" s="156"/>
      <c r="BJ39" s="231"/>
      <c r="BK39" s="292"/>
      <c r="BL39" s="62" t="str">
        <f t="shared" si="5"/>
        <v/>
      </c>
      <c r="BM39" s="253"/>
      <c r="BN39" s="232"/>
      <c r="BO39" s="163"/>
      <c r="BP39" s="73"/>
      <c r="BQ39" s="163"/>
      <c r="BR39" s="232"/>
      <c r="BS39" s="75"/>
      <c r="BT39" s="163"/>
      <c r="BU39" s="232"/>
      <c r="BV39" s="163"/>
      <c r="BW39" s="73"/>
      <c r="BX39" s="163"/>
      <c r="BY39" s="232"/>
      <c r="BZ39" s="75"/>
      <c r="CA39" s="163"/>
      <c r="CB39" s="232"/>
      <c r="CC39" s="163"/>
      <c r="CD39" s="73"/>
      <c r="CE39" s="163"/>
      <c r="CF39" s="232"/>
      <c r="CG39" s="75"/>
      <c r="CH39" s="163"/>
      <c r="CI39" s="232"/>
      <c r="CJ39" s="163"/>
      <c r="CK39" s="73"/>
      <c r="CL39" s="163"/>
      <c r="CM39" s="232"/>
      <c r="CN39" s="75"/>
      <c r="CO39" s="238"/>
      <c r="CP39" s="192"/>
      <c r="CQ39" s="241"/>
      <c r="CR39" s="12"/>
      <c r="CS39" s="12"/>
      <c r="CT39" s="12"/>
      <c r="CU39" s="12"/>
      <c r="CV39" s="12"/>
      <c r="CW39" s="12"/>
      <c r="CX39" s="12"/>
    </row>
    <row r="40" spans="1:102" s="12" customFormat="1" ht="21" customHeight="1" x14ac:dyDescent="0.25">
      <c r="A40" s="263"/>
      <c r="B40" s="264"/>
      <c r="C40" s="269"/>
      <c r="D40" s="315"/>
      <c r="E40" s="265"/>
      <c r="F40" s="266"/>
      <c r="G40" s="347" t="str">
        <f t="shared" si="6"/>
        <v/>
      </c>
      <c r="H40" s="344" t="str">
        <f t="shared" si="7"/>
        <v/>
      </c>
      <c r="I40" s="282">
        <f t="shared" si="18"/>
        <v>0</v>
      </c>
      <c r="J40" s="350">
        <f t="shared" si="19"/>
        <v>0</v>
      </c>
      <c r="K40" s="285">
        <f t="shared" si="10"/>
        <v>0</v>
      </c>
      <c r="L40" s="285">
        <f t="shared" si="20"/>
        <v>0</v>
      </c>
      <c r="M40" s="222">
        <f t="shared" si="21"/>
        <v>0</v>
      </c>
      <c r="N40" s="223">
        <f t="shared" si="22"/>
        <v>0</v>
      </c>
      <c r="O40" s="288">
        <f t="shared" si="23"/>
        <v>0</v>
      </c>
      <c r="P40" s="352">
        <f t="shared" si="24"/>
        <v>0</v>
      </c>
      <c r="Q40" s="364">
        <f t="shared" si="25"/>
        <v>0</v>
      </c>
      <c r="R40" s="365"/>
      <c r="S40" s="101">
        <f t="shared" si="17"/>
        <v>0</v>
      </c>
      <c r="T40" s="102">
        <f t="shared" si="17"/>
        <v>0</v>
      </c>
      <c r="U40" s="103">
        <f t="shared" si="17"/>
        <v>0</v>
      </c>
      <c r="V40" s="104">
        <f t="shared" si="17"/>
        <v>0</v>
      </c>
      <c r="W40" s="101">
        <f t="shared" si="17"/>
        <v>0</v>
      </c>
      <c r="X40" s="102">
        <f t="shared" si="17"/>
        <v>0</v>
      </c>
      <c r="Y40" s="103">
        <f t="shared" si="17"/>
        <v>0</v>
      </c>
      <c r="Z40" s="105">
        <f t="shared" si="15"/>
        <v>0</v>
      </c>
      <c r="AA40" s="105">
        <f t="shared" si="2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54"/>
      <c r="AH40" s="231"/>
      <c r="AI40" s="69"/>
      <c r="AJ40" s="156"/>
      <c r="AK40" s="231"/>
      <c r="AL40" s="156"/>
      <c r="AM40" s="66"/>
      <c r="AN40" s="156"/>
      <c r="AO40" s="231"/>
      <c r="AP40" s="69"/>
      <c r="AQ40" s="156"/>
      <c r="AR40" s="231"/>
      <c r="AS40" s="156"/>
      <c r="AT40" s="66"/>
      <c r="AU40" s="156"/>
      <c r="AV40" s="231"/>
      <c r="AW40" s="69"/>
      <c r="AX40" s="156"/>
      <c r="AY40" s="231"/>
      <c r="AZ40" s="156"/>
      <c r="BA40" s="66"/>
      <c r="BB40" s="156"/>
      <c r="BC40" s="231"/>
      <c r="BD40" s="69"/>
      <c r="BE40" s="156"/>
      <c r="BF40" s="231"/>
      <c r="BG40" s="156"/>
      <c r="BH40" s="66"/>
      <c r="BI40" s="156"/>
      <c r="BJ40" s="231"/>
      <c r="BK40" s="292"/>
      <c r="BL40" s="62" t="str">
        <f t="shared" si="5"/>
        <v/>
      </c>
      <c r="BM40" s="253"/>
      <c r="BN40" s="232"/>
      <c r="BO40" s="163"/>
      <c r="BP40" s="73"/>
      <c r="BQ40" s="163"/>
      <c r="BR40" s="232"/>
      <c r="BS40" s="75"/>
      <c r="BT40" s="163"/>
      <c r="BU40" s="232"/>
      <c r="BV40" s="163"/>
      <c r="BW40" s="73"/>
      <c r="BX40" s="163"/>
      <c r="BY40" s="232"/>
      <c r="BZ40" s="75"/>
      <c r="CA40" s="163"/>
      <c r="CB40" s="232"/>
      <c r="CC40" s="163"/>
      <c r="CD40" s="73"/>
      <c r="CE40" s="163"/>
      <c r="CF40" s="232"/>
      <c r="CG40" s="75"/>
      <c r="CH40" s="163"/>
      <c r="CI40" s="232"/>
      <c r="CJ40" s="163"/>
      <c r="CK40" s="73"/>
      <c r="CL40" s="163"/>
      <c r="CM40" s="232"/>
      <c r="CN40" s="75"/>
      <c r="CO40" s="237"/>
      <c r="CP40" s="191"/>
      <c r="CQ40" s="240"/>
    </row>
    <row r="41" spans="1:102" ht="21" customHeight="1" x14ac:dyDescent="0.25">
      <c r="A41" s="259"/>
      <c r="B41" s="260"/>
      <c r="C41" s="270"/>
      <c r="D41" s="316"/>
      <c r="E41" s="267"/>
      <c r="F41" s="268"/>
      <c r="G41" s="345" t="str">
        <f t="shared" si="6"/>
        <v/>
      </c>
      <c r="H41" s="346" t="str">
        <f t="shared" si="7"/>
        <v/>
      </c>
      <c r="I41" s="280">
        <f t="shared" si="18"/>
        <v>0</v>
      </c>
      <c r="J41" s="337">
        <f t="shared" si="19"/>
        <v>0</v>
      </c>
      <c r="K41" s="284">
        <f t="shared" si="10"/>
        <v>0</v>
      </c>
      <c r="L41" s="284">
        <f t="shared" si="20"/>
        <v>0</v>
      </c>
      <c r="M41" s="131">
        <f t="shared" si="21"/>
        <v>0</v>
      </c>
      <c r="N41" s="132">
        <f t="shared" si="22"/>
        <v>0</v>
      </c>
      <c r="O41" s="287">
        <f t="shared" si="23"/>
        <v>0</v>
      </c>
      <c r="P41" s="351">
        <f t="shared" si="24"/>
        <v>0</v>
      </c>
      <c r="Q41" s="364">
        <f t="shared" si="25"/>
        <v>0</v>
      </c>
      <c r="R41" s="365"/>
      <c r="S41" s="101">
        <f t="shared" si="17"/>
        <v>0</v>
      </c>
      <c r="T41" s="102">
        <f t="shared" si="17"/>
        <v>0</v>
      </c>
      <c r="U41" s="103">
        <f t="shared" si="17"/>
        <v>0</v>
      </c>
      <c r="V41" s="104">
        <f t="shared" si="17"/>
        <v>0</v>
      </c>
      <c r="W41" s="101">
        <f t="shared" si="17"/>
        <v>0</v>
      </c>
      <c r="X41" s="102">
        <f t="shared" si="17"/>
        <v>0</v>
      </c>
      <c r="Y41" s="103">
        <f t="shared" si="17"/>
        <v>0</v>
      </c>
      <c r="Z41" s="105">
        <f t="shared" si="15"/>
        <v>0</v>
      </c>
      <c r="AA41" s="105">
        <f t="shared" si="2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22" t="str">
        <f t="shared" si="4"/>
        <v/>
      </c>
      <c r="AG41" s="154"/>
      <c r="AH41" s="231"/>
      <c r="AI41" s="69"/>
      <c r="AJ41" s="156"/>
      <c r="AK41" s="231"/>
      <c r="AL41" s="156"/>
      <c r="AM41" s="66"/>
      <c r="AN41" s="156"/>
      <c r="AO41" s="231"/>
      <c r="AP41" s="69"/>
      <c r="AQ41" s="156"/>
      <c r="AR41" s="231"/>
      <c r="AS41" s="156"/>
      <c r="AT41" s="66"/>
      <c r="AU41" s="156"/>
      <c r="AV41" s="231"/>
      <c r="AW41" s="69"/>
      <c r="AX41" s="156"/>
      <c r="AY41" s="231"/>
      <c r="AZ41" s="156"/>
      <c r="BA41" s="66"/>
      <c r="BB41" s="156"/>
      <c r="BC41" s="231"/>
      <c r="BD41" s="69"/>
      <c r="BE41" s="156"/>
      <c r="BF41" s="233"/>
      <c r="BG41" s="158"/>
      <c r="BH41" s="67"/>
      <c r="BI41" s="158"/>
      <c r="BJ41" s="233"/>
      <c r="BK41" s="293"/>
      <c r="BL41" s="22" t="str">
        <f t="shared" si="5"/>
        <v/>
      </c>
      <c r="BM41" s="254"/>
      <c r="BN41" s="235"/>
      <c r="BO41" s="164"/>
      <c r="BP41" s="74"/>
      <c r="BQ41" s="164"/>
      <c r="BR41" s="235"/>
      <c r="BS41" s="72"/>
      <c r="BT41" s="164"/>
      <c r="BU41" s="235"/>
      <c r="BV41" s="164"/>
      <c r="BW41" s="74"/>
      <c r="BX41" s="164"/>
      <c r="BY41" s="235"/>
      <c r="BZ41" s="72"/>
      <c r="CA41" s="164"/>
      <c r="CB41" s="235"/>
      <c r="CC41" s="164"/>
      <c r="CD41" s="74"/>
      <c r="CE41" s="164"/>
      <c r="CF41" s="235"/>
      <c r="CG41" s="72"/>
      <c r="CH41" s="164"/>
      <c r="CI41" s="235"/>
      <c r="CJ41" s="164"/>
      <c r="CK41" s="74"/>
      <c r="CL41" s="164"/>
      <c r="CM41" s="235"/>
      <c r="CN41" s="72"/>
      <c r="CO41" s="237"/>
      <c r="CP41" s="191"/>
      <c r="CQ41" s="240"/>
    </row>
    <row r="42" spans="1:102" s="12" customFormat="1" ht="21" customHeight="1" x14ac:dyDescent="0.25">
      <c r="A42" s="263"/>
      <c r="B42" s="264"/>
      <c r="C42" s="269"/>
      <c r="D42" s="315"/>
      <c r="E42" s="265"/>
      <c r="F42" s="266"/>
      <c r="G42" s="347" t="str">
        <f t="shared" si="6"/>
        <v/>
      </c>
      <c r="H42" s="344" t="str">
        <f t="shared" si="7"/>
        <v/>
      </c>
      <c r="I42" s="281">
        <f t="shared" si="8"/>
        <v>0</v>
      </c>
      <c r="J42" s="350">
        <f t="shared" si="9"/>
        <v>0</v>
      </c>
      <c r="K42" s="285">
        <f t="shared" si="10"/>
        <v>0</v>
      </c>
      <c r="L42" s="285">
        <f t="shared" si="0"/>
        <v>0</v>
      </c>
      <c r="M42" s="222">
        <f t="shared" si="11"/>
        <v>0</v>
      </c>
      <c r="N42" s="223">
        <f t="shared" si="12"/>
        <v>0</v>
      </c>
      <c r="O42" s="288">
        <f t="shared" si="13"/>
        <v>0</v>
      </c>
      <c r="P42" s="352">
        <f t="shared" si="1"/>
        <v>0</v>
      </c>
      <c r="Q42" s="364">
        <f t="shared" si="14"/>
        <v>0</v>
      </c>
      <c r="R42" s="365"/>
      <c r="S42" s="101">
        <f t="shared" si="17"/>
        <v>0</v>
      </c>
      <c r="T42" s="102">
        <f t="shared" si="17"/>
        <v>0</v>
      </c>
      <c r="U42" s="103">
        <f t="shared" si="17"/>
        <v>0</v>
      </c>
      <c r="V42" s="104">
        <f t="shared" si="17"/>
        <v>0</v>
      </c>
      <c r="W42" s="101">
        <f t="shared" si="17"/>
        <v>0</v>
      </c>
      <c r="X42" s="102">
        <f t="shared" si="17"/>
        <v>0</v>
      </c>
      <c r="Y42" s="103">
        <f t="shared" si="17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54"/>
      <c r="AH42" s="231"/>
      <c r="AI42" s="69"/>
      <c r="AJ42" s="156"/>
      <c r="AK42" s="231"/>
      <c r="AL42" s="156"/>
      <c r="AM42" s="66"/>
      <c r="AN42" s="156"/>
      <c r="AO42" s="231"/>
      <c r="AP42" s="69"/>
      <c r="AQ42" s="156"/>
      <c r="AR42" s="231"/>
      <c r="AS42" s="156"/>
      <c r="AT42" s="66"/>
      <c r="AU42" s="156"/>
      <c r="AV42" s="231"/>
      <c r="AW42" s="69"/>
      <c r="AX42" s="156"/>
      <c r="AY42" s="231"/>
      <c r="AZ42" s="156"/>
      <c r="BA42" s="66"/>
      <c r="BB42" s="156"/>
      <c r="BC42" s="231"/>
      <c r="BD42" s="69"/>
      <c r="BE42" s="156"/>
      <c r="BF42" s="231"/>
      <c r="BG42" s="156"/>
      <c r="BH42" s="66"/>
      <c r="BI42" s="156"/>
      <c r="BJ42" s="231"/>
      <c r="BK42" s="292"/>
      <c r="BL42" s="22" t="str">
        <f t="shared" si="5"/>
        <v/>
      </c>
      <c r="BM42" s="253"/>
      <c r="BN42" s="232"/>
      <c r="BO42" s="163"/>
      <c r="BP42" s="73"/>
      <c r="BQ42" s="163"/>
      <c r="BR42" s="232"/>
      <c r="BS42" s="75"/>
      <c r="BT42" s="163"/>
      <c r="BU42" s="232"/>
      <c r="BV42" s="163"/>
      <c r="BW42" s="73"/>
      <c r="BX42" s="163"/>
      <c r="BY42" s="232"/>
      <c r="BZ42" s="75"/>
      <c r="CA42" s="163"/>
      <c r="CB42" s="232"/>
      <c r="CC42" s="163"/>
      <c r="CD42" s="73"/>
      <c r="CE42" s="163"/>
      <c r="CF42" s="232"/>
      <c r="CG42" s="75"/>
      <c r="CH42" s="163"/>
      <c r="CI42" s="232"/>
      <c r="CJ42" s="163"/>
      <c r="CK42" s="73"/>
      <c r="CL42" s="163"/>
      <c r="CM42" s="232"/>
      <c r="CN42" s="75"/>
      <c r="CO42" s="237"/>
      <c r="CP42" s="191"/>
      <c r="CQ42" s="240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59"/>
      <c r="B43" s="260"/>
      <c r="C43" s="270"/>
      <c r="D43" s="316"/>
      <c r="E43" s="267"/>
      <c r="F43" s="268"/>
      <c r="G43" s="345" t="str">
        <f t="shared" si="6"/>
        <v/>
      </c>
      <c r="H43" s="346" t="str">
        <f t="shared" si="7"/>
        <v/>
      </c>
      <c r="I43" s="280">
        <f t="shared" si="8"/>
        <v>0</v>
      </c>
      <c r="J43" s="337">
        <f t="shared" si="9"/>
        <v>0</v>
      </c>
      <c r="K43" s="284">
        <f t="shared" si="10"/>
        <v>0</v>
      </c>
      <c r="L43" s="284">
        <f t="shared" si="0"/>
        <v>0</v>
      </c>
      <c r="M43" s="131">
        <f t="shared" si="11"/>
        <v>0</v>
      </c>
      <c r="N43" s="132">
        <f t="shared" si="12"/>
        <v>0</v>
      </c>
      <c r="O43" s="287">
        <f t="shared" si="13"/>
        <v>0</v>
      </c>
      <c r="P43" s="351">
        <f t="shared" si="1"/>
        <v>0</v>
      </c>
      <c r="Q43" s="364">
        <f t="shared" si="14"/>
        <v>0</v>
      </c>
      <c r="R43" s="365"/>
      <c r="S43" s="101">
        <f t="shared" si="17"/>
        <v>0</v>
      </c>
      <c r="T43" s="102">
        <f t="shared" si="17"/>
        <v>0</v>
      </c>
      <c r="U43" s="103">
        <f t="shared" si="17"/>
        <v>0</v>
      </c>
      <c r="V43" s="104">
        <f t="shared" si="17"/>
        <v>0</v>
      </c>
      <c r="W43" s="101">
        <f t="shared" si="17"/>
        <v>0</v>
      </c>
      <c r="X43" s="102">
        <f t="shared" si="17"/>
        <v>0</v>
      </c>
      <c r="Y43" s="103">
        <f t="shared" si="17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54"/>
      <c r="AH43" s="231"/>
      <c r="AI43" s="69"/>
      <c r="AJ43" s="156"/>
      <c r="AK43" s="231"/>
      <c r="AL43" s="156"/>
      <c r="AM43" s="66"/>
      <c r="AN43" s="156"/>
      <c r="AO43" s="231"/>
      <c r="AP43" s="69"/>
      <c r="AQ43" s="156"/>
      <c r="AR43" s="231"/>
      <c r="AS43" s="156"/>
      <c r="AT43" s="66"/>
      <c r="AU43" s="156"/>
      <c r="AV43" s="231"/>
      <c r="AW43" s="69"/>
      <c r="AX43" s="156"/>
      <c r="AY43" s="231"/>
      <c r="AZ43" s="156"/>
      <c r="BA43" s="66"/>
      <c r="BB43" s="156"/>
      <c r="BC43" s="231"/>
      <c r="BD43" s="69"/>
      <c r="BE43" s="156"/>
      <c r="BF43" s="231"/>
      <c r="BG43" s="156"/>
      <c r="BH43" s="66"/>
      <c r="BI43" s="156"/>
      <c r="BJ43" s="231"/>
      <c r="BK43" s="292"/>
      <c r="BL43" s="22" t="str">
        <f t="shared" si="5"/>
        <v/>
      </c>
      <c r="BM43" s="253"/>
      <c r="BN43" s="232"/>
      <c r="BO43" s="163"/>
      <c r="BP43" s="73"/>
      <c r="BQ43" s="163"/>
      <c r="BR43" s="232"/>
      <c r="BS43" s="75"/>
      <c r="BT43" s="163"/>
      <c r="BU43" s="232"/>
      <c r="BV43" s="163"/>
      <c r="BW43" s="73"/>
      <c r="BX43" s="163"/>
      <c r="BY43" s="232"/>
      <c r="BZ43" s="75"/>
      <c r="CA43" s="163"/>
      <c r="CB43" s="232"/>
      <c r="CC43" s="163"/>
      <c r="CD43" s="73"/>
      <c r="CE43" s="163"/>
      <c r="CF43" s="232"/>
      <c r="CG43" s="75"/>
      <c r="CH43" s="163"/>
      <c r="CI43" s="232"/>
      <c r="CJ43" s="163"/>
      <c r="CK43" s="73"/>
      <c r="CL43" s="163"/>
      <c r="CM43" s="232"/>
      <c r="CN43" s="75"/>
      <c r="CO43" s="237"/>
      <c r="CP43" s="191"/>
      <c r="CQ43" s="240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3"/>
      <c r="B44" s="264"/>
      <c r="C44" s="269"/>
      <c r="D44" s="315"/>
      <c r="E44" s="265"/>
      <c r="F44" s="266"/>
      <c r="G44" s="347" t="str">
        <f t="shared" si="6"/>
        <v/>
      </c>
      <c r="H44" s="344" t="str">
        <f t="shared" si="7"/>
        <v/>
      </c>
      <c r="I44" s="281">
        <f t="shared" si="8"/>
        <v>0</v>
      </c>
      <c r="J44" s="350">
        <f t="shared" si="9"/>
        <v>0</v>
      </c>
      <c r="K44" s="285">
        <f t="shared" si="10"/>
        <v>0</v>
      </c>
      <c r="L44" s="285">
        <f t="shared" si="0"/>
        <v>0</v>
      </c>
      <c r="M44" s="222">
        <f t="shared" si="11"/>
        <v>0</v>
      </c>
      <c r="N44" s="223">
        <f t="shared" si="12"/>
        <v>0</v>
      </c>
      <c r="O44" s="288">
        <f t="shared" si="13"/>
        <v>0</v>
      </c>
      <c r="P44" s="352">
        <f t="shared" si="1"/>
        <v>0</v>
      </c>
      <c r="Q44" s="364">
        <f t="shared" si="14"/>
        <v>0</v>
      </c>
      <c r="R44" s="365"/>
      <c r="S44" s="101">
        <f t="shared" si="17"/>
        <v>0</v>
      </c>
      <c r="T44" s="102">
        <f t="shared" si="17"/>
        <v>0</v>
      </c>
      <c r="U44" s="103">
        <f t="shared" si="17"/>
        <v>0</v>
      </c>
      <c r="V44" s="104">
        <f t="shared" si="17"/>
        <v>0</v>
      </c>
      <c r="W44" s="101">
        <f t="shared" si="17"/>
        <v>0</v>
      </c>
      <c r="X44" s="102">
        <f t="shared" si="17"/>
        <v>0</v>
      </c>
      <c r="Y44" s="103">
        <f t="shared" si="17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54"/>
      <c r="AH44" s="231"/>
      <c r="AI44" s="69"/>
      <c r="AJ44" s="156"/>
      <c r="AK44" s="231"/>
      <c r="AL44" s="156"/>
      <c r="AM44" s="66"/>
      <c r="AN44" s="156"/>
      <c r="AO44" s="231"/>
      <c r="AP44" s="69"/>
      <c r="AQ44" s="156"/>
      <c r="AR44" s="231"/>
      <c r="AS44" s="156"/>
      <c r="AT44" s="66"/>
      <c r="AU44" s="156"/>
      <c r="AV44" s="231"/>
      <c r="AW44" s="69"/>
      <c r="AX44" s="156"/>
      <c r="AY44" s="231"/>
      <c r="AZ44" s="156"/>
      <c r="BA44" s="66"/>
      <c r="BB44" s="156"/>
      <c r="BC44" s="231"/>
      <c r="BD44" s="69"/>
      <c r="BE44" s="156"/>
      <c r="BF44" s="231"/>
      <c r="BG44" s="156"/>
      <c r="BH44" s="66"/>
      <c r="BI44" s="156"/>
      <c r="BJ44" s="231"/>
      <c r="BK44" s="292"/>
      <c r="BL44" s="22" t="str">
        <f t="shared" si="5"/>
        <v/>
      </c>
      <c r="BM44" s="253"/>
      <c r="BN44" s="232"/>
      <c r="BO44" s="163"/>
      <c r="BP44" s="73"/>
      <c r="BQ44" s="163"/>
      <c r="BR44" s="232"/>
      <c r="BS44" s="75"/>
      <c r="BT44" s="163"/>
      <c r="BU44" s="232"/>
      <c r="BV44" s="163"/>
      <c r="BW44" s="73"/>
      <c r="BX44" s="163"/>
      <c r="BY44" s="232"/>
      <c r="BZ44" s="75"/>
      <c r="CA44" s="163"/>
      <c r="CB44" s="232"/>
      <c r="CC44" s="163"/>
      <c r="CD44" s="73"/>
      <c r="CE44" s="163"/>
      <c r="CF44" s="232"/>
      <c r="CG44" s="75"/>
      <c r="CH44" s="163"/>
      <c r="CI44" s="232"/>
      <c r="CJ44" s="163"/>
      <c r="CK44" s="73"/>
      <c r="CL44" s="163"/>
      <c r="CM44" s="232"/>
      <c r="CN44" s="75"/>
      <c r="CO44" s="237"/>
      <c r="CP44" s="191"/>
      <c r="CQ44" s="240"/>
    </row>
    <row r="45" spans="1:102" s="12" customFormat="1" ht="21" customHeight="1" x14ac:dyDescent="0.25">
      <c r="A45" s="259"/>
      <c r="B45" s="260"/>
      <c r="C45" s="270"/>
      <c r="D45" s="316"/>
      <c r="E45" s="267"/>
      <c r="F45" s="268"/>
      <c r="G45" s="345" t="str">
        <f t="shared" si="6"/>
        <v/>
      </c>
      <c r="H45" s="346" t="str">
        <f t="shared" si="7"/>
        <v/>
      </c>
      <c r="I45" s="280">
        <f t="shared" si="8"/>
        <v>0</v>
      </c>
      <c r="J45" s="337">
        <f t="shared" si="9"/>
        <v>0</v>
      </c>
      <c r="K45" s="284">
        <f t="shared" si="10"/>
        <v>0</v>
      </c>
      <c r="L45" s="284">
        <f t="shared" si="0"/>
        <v>0</v>
      </c>
      <c r="M45" s="131">
        <f t="shared" si="11"/>
        <v>0</v>
      </c>
      <c r="N45" s="132">
        <f t="shared" si="12"/>
        <v>0</v>
      </c>
      <c r="O45" s="287">
        <f t="shared" si="13"/>
        <v>0</v>
      </c>
      <c r="P45" s="351">
        <f t="shared" si="1"/>
        <v>0</v>
      </c>
      <c r="Q45" s="364">
        <f t="shared" si="14"/>
        <v>0</v>
      </c>
      <c r="R45" s="365"/>
      <c r="S45" s="101">
        <f t="shared" si="17"/>
        <v>0</v>
      </c>
      <c r="T45" s="102">
        <f t="shared" si="17"/>
        <v>0</v>
      </c>
      <c r="U45" s="103">
        <f t="shared" si="17"/>
        <v>0</v>
      </c>
      <c r="V45" s="104">
        <f t="shared" si="17"/>
        <v>0</v>
      </c>
      <c r="W45" s="101">
        <f t="shared" si="17"/>
        <v>0</v>
      </c>
      <c r="X45" s="102">
        <f t="shared" si="17"/>
        <v>0</v>
      </c>
      <c r="Y45" s="103">
        <f t="shared" si="17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54"/>
      <c r="AH45" s="231"/>
      <c r="AI45" s="69"/>
      <c r="AJ45" s="156"/>
      <c r="AK45" s="231"/>
      <c r="AL45" s="156"/>
      <c r="AM45" s="66"/>
      <c r="AN45" s="156"/>
      <c r="AO45" s="231"/>
      <c r="AP45" s="69"/>
      <c r="AQ45" s="156"/>
      <c r="AR45" s="231"/>
      <c r="AS45" s="156"/>
      <c r="AT45" s="66"/>
      <c r="AU45" s="156"/>
      <c r="AV45" s="231"/>
      <c r="AW45" s="69"/>
      <c r="AX45" s="156"/>
      <c r="AY45" s="231"/>
      <c r="AZ45" s="156"/>
      <c r="BA45" s="66"/>
      <c r="BB45" s="156"/>
      <c r="BC45" s="231"/>
      <c r="BD45" s="69"/>
      <c r="BE45" s="156"/>
      <c r="BF45" s="231"/>
      <c r="BG45" s="156"/>
      <c r="BH45" s="66"/>
      <c r="BI45" s="156"/>
      <c r="BJ45" s="231"/>
      <c r="BK45" s="292"/>
      <c r="BL45" s="22" t="str">
        <f t="shared" si="5"/>
        <v/>
      </c>
      <c r="BM45" s="253"/>
      <c r="BN45" s="232"/>
      <c r="BO45" s="163"/>
      <c r="BP45" s="73"/>
      <c r="BQ45" s="163"/>
      <c r="BR45" s="232"/>
      <c r="BS45" s="75"/>
      <c r="BT45" s="163"/>
      <c r="BU45" s="232"/>
      <c r="BV45" s="163"/>
      <c r="BW45" s="73"/>
      <c r="BX45" s="163"/>
      <c r="BY45" s="232"/>
      <c r="BZ45" s="75"/>
      <c r="CA45" s="163"/>
      <c r="CB45" s="232"/>
      <c r="CC45" s="163"/>
      <c r="CD45" s="73"/>
      <c r="CE45" s="163"/>
      <c r="CF45" s="232"/>
      <c r="CG45" s="75"/>
      <c r="CH45" s="163"/>
      <c r="CI45" s="232"/>
      <c r="CJ45" s="163"/>
      <c r="CK45" s="73"/>
      <c r="CL45" s="163"/>
      <c r="CM45" s="232"/>
      <c r="CN45" s="75"/>
      <c r="CO45" s="237"/>
      <c r="CP45" s="191"/>
      <c r="CQ45" s="240"/>
    </row>
    <row r="46" spans="1:102" ht="21" customHeight="1" x14ac:dyDescent="0.25">
      <c r="A46" s="263"/>
      <c r="B46" s="264"/>
      <c r="C46" s="269"/>
      <c r="D46" s="315"/>
      <c r="E46" s="265"/>
      <c r="F46" s="266"/>
      <c r="G46" s="347" t="str">
        <f t="shared" si="6"/>
        <v/>
      </c>
      <c r="H46" s="344" t="str">
        <f t="shared" si="7"/>
        <v/>
      </c>
      <c r="I46" s="282">
        <f t="shared" si="8"/>
        <v>0</v>
      </c>
      <c r="J46" s="350">
        <f t="shared" si="9"/>
        <v>0</v>
      </c>
      <c r="K46" s="285">
        <f t="shared" si="10"/>
        <v>0</v>
      </c>
      <c r="L46" s="285">
        <f t="shared" si="0"/>
        <v>0</v>
      </c>
      <c r="M46" s="222">
        <f t="shared" si="11"/>
        <v>0</v>
      </c>
      <c r="N46" s="223">
        <f t="shared" si="12"/>
        <v>0</v>
      </c>
      <c r="O46" s="288">
        <f t="shared" si="13"/>
        <v>0</v>
      </c>
      <c r="P46" s="352">
        <f t="shared" si="1"/>
        <v>0</v>
      </c>
      <c r="Q46" s="364">
        <f t="shared" si="14"/>
        <v>0</v>
      </c>
      <c r="R46" s="365"/>
      <c r="S46" s="101">
        <f t="shared" si="17"/>
        <v>0</v>
      </c>
      <c r="T46" s="102">
        <f t="shared" si="17"/>
        <v>0</v>
      </c>
      <c r="U46" s="103">
        <f t="shared" si="17"/>
        <v>0</v>
      </c>
      <c r="V46" s="104">
        <f t="shared" si="17"/>
        <v>0</v>
      </c>
      <c r="W46" s="101">
        <f t="shared" si="17"/>
        <v>0</v>
      </c>
      <c r="X46" s="102">
        <f t="shared" si="17"/>
        <v>0</v>
      </c>
      <c r="Y46" s="103">
        <f t="shared" si="17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54"/>
      <c r="AH46" s="231"/>
      <c r="AI46" s="69"/>
      <c r="AJ46" s="156"/>
      <c r="AK46" s="231"/>
      <c r="AL46" s="156"/>
      <c r="AM46" s="66"/>
      <c r="AN46" s="156"/>
      <c r="AO46" s="231"/>
      <c r="AP46" s="69"/>
      <c r="AQ46" s="156"/>
      <c r="AR46" s="231"/>
      <c r="AS46" s="156"/>
      <c r="AT46" s="66"/>
      <c r="AU46" s="156"/>
      <c r="AV46" s="231"/>
      <c r="AW46" s="69"/>
      <c r="AX46" s="156"/>
      <c r="AY46" s="231"/>
      <c r="AZ46" s="156"/>
      <c r="BA46" s="66"/>
      <c r="BB46" s="156"/>
      <c r="BC46" s="231"/>
      <c r="BD46" s="69"/>
      <c r="BE46" s="156"/>
      <c r="BF46" s="231"/>
      <c r="BG46" s="156"/>
      <c r="BH46" s="66"/>
      <c r="BI46" s="156"/>
      <c r="BJ46" s="231"/>
      <c r="BK46" s="292"/>
      <c r="BL46" s="22" t="str">
        <f t="shared" si="5"/>
        <v/>
      </c>
      <c r="BM46" s="253"/>
      <c r="BN46" s="232"/>
      <c r="BO46" s="163"/>
      <c r="BP46" s="73"/>
      <c r="BQ46" s="163"/>
      <c r="BR46" s="232"/>
      <c r="BS46" s="75"/>
      <c r="BT46" s="163"/>
      <c r="BU46" s="232"/>
      <c r="BV46" s="163"/>
      <c r="BW46" s="73"/>
      <c r="BX46" s="163"/>
      <c r="BY46" s="232"/>
      <c r="BZ46" s="75"/>
      <c r="CA46" s="163"/>
      <c r="CB46" s="232"/>
      <c r="CC46" s="163"/>
      <c r="CD46" s="73"/>
      <c r="CE46" s="163"/>
      <c r="CF46" s="232"/>
      <c r="CG46" s="75"/>
      <c r="CH46" s="163"/>
      <c r="CI46" s="232"/>
      <c r="CJ46" s="163"/>
      <c r="CK46" s="73"/>
      <c r="CL46" s="163"/>
      <c r="CM46" s="232"/>
      <c r="CN46" s="75"/>
      <c r="CO46" s="237"/>
      <c r="CP46" s="191"/>
      <c r="CQ46" s="240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59"/>
      <c r="B47" s="260"/>
      <c r="C47" s="270"/>
      <c r="D47" s="316"/>
      <c r="E47" s="267"/>
      <c r="F47" s="268"/>
      <c r="G47" s="345" t="str">
        <f t="shared" si="6"/>
        <v/>
      </c>
      <c r="H47" s="346" t="str">
        <f t="shared" si="7"/>
        <v/>
      </c>
      <c r="I47" s="283">
        <f t="shared" si="8"/>
        <v>0</v>
      </c>
      <c r="J47" s="337">
        <f t="shared" si="9"/>
        <v>0</v>
      </c>
      <c r="K47" s="284">
        <f t="shared" si="10"/>
        <v>0</v>
      </c>
      <c r="L47" s="284">
        <f t="shared" si="0"/>
        <v>0</v>
      </c>
      <c r="M47" s="131">
        <f t="shared" si="11"/>
        <v>0</v>
      </c>
      <c r="N47" s="133">
        <f t="shared" si="12"/>
        <v>0</v>
      </c>
      <c r="O47" s="287">
        <f t="shared" si="13"/>
        <v>0</v>
      </c>
      <c r="P47" s="351">
        <f t="shared" si="1"/>
        <v>0</v>
      </c>
      <c r="Q47" s="364">
        <f t="shared" si="14"/>
        <v>0</v>
      </c>
      <c r="R47" s="365"/>
      <c r="S47" s="101">
        <f t="shared" ref="S47:Y52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54"/>
      <c r="AH47" s="231"/>
      <c r="AI47" s="69"/>
      <c r="AJ47" s="156"/>
      <c r="AK47" s="231"/>
      <c r="AL47" s="156"/>
      <c r="AM47" s="66"/>
      <c r="AN47" s="156"/>
      <c r="AO47" s="231"/>
      <c r="AP47" s="69"/>
      <c r="AQ47" s="156"/>
      <c r="AR47" s="231"/>
      <c r="AS47" s="156"/>
      <c r="AT47" s="66"/>
      <c r="AU47" s="156"/>
      <c r="AV47" s="231"/>
      <c r="AW47" s="69"/>
      <c r="AX47" s="156"/>
      <c r="AY47" s="231"/>
      <c r="AZ47" s="156"/>
      <c r="BA47" s="66"/>
      <c r="BB47" s="156"/>
      <c r="BC47" s="231"/>
      <c r="BD47" s="69"/>
      <c r="BE47" s="156"/>
      <c r="BF47" s="231"/>
      <c r="BG47" s="156"/>
      <c r="BH47" s="66"/>
      <c r="BI47" s="156"/>
      <c r="BJ47" s="231"/>
      <c r="BK47" s="292"/>
      <c r="BL47" s="62" t="str">
        <f t="shared" si="5"/>
        <v/>
      </c>
      <c r="BM47" s="253"/>
      <c r="BN47" s="232"/>
      <c r="BO47" s="163"/>
      <c r="BP47" s="73"/>
      <c r="BQ47" s="163"/>
      <c r="BR47" s="232"/>
      <c r="BS47" s="75"/>
      <c r="BT47" s="163"/>
      <c r="BU47" s="232"/>
      <c r="BV47" s="163"/>
      <c r="BW47" s="73"/>
      <c r="BX47" s="163"/>
      <c r="BY47" s="232"/>
      <c r="BZ47" s="75"/>
      <c r="CA47" s="163"/>
      <c r="CB47" s="232"/>
      <c r="CC47" s="163"/>
      <c r="CD47" s="73"/>
      <c r="CE47" s="163"/>
      <c r="CF47" s="232"/>
      <c r="CG47" s="75"/>
      <c r="CH47" s="163"/>
      <c r="CI47" s="232"/>
      <c r="CJ47" s="163"/>
      <c r="CK47" s="73"/>
      <c r="CL47" s="163"/>
      <c r="CM47" s="232"/>
      <c r="CN47" s="75"/>
      <c r="CO47" s="238"/>
      <c r="CP47" s="192"/>
      <c r="CQ47" s="241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3"/>
      <c r="B48" s="264"/>
      <c r="C48" s="269"/>
      <c r="D48" s="315"/>
      <c r="E48" s="265"/>
      <c r="F48" s="266"/>
      <c r="G48" s="347" t="str">
        <f t="shared" si="6"/>
        <v/>
      </c>
      <c r="H48" s="344" t="str">
        <f t="shared" si="7"/>
        <v/>
      </c>
      <c r="I48" s="282">
        <f t="shared" si="8"/>
        <v>0</v>
      </c>
      <c r="J48" s="350">
        <f t="shared" si="9"/>
        <v>0</v>
      </c>
      <c r="K48" s="285">
        <f t="shared" si="10"/>
        <v>0</v>
      </c>
      <c r="L48" s="285">
        <f t="shared" si="0"/>
        <v>0</v>
      </c>
      <c r="M48" s="222">
        <f t="shared" si="11"/>
        <v>0</v>
      </c>
      <c r="N48" s="223">
        <f t="shared" si="12"/>
        <v>0</v>
      </c>
      <c r="O48" s="288">
        <f t="shared" si="13"/>
        <v>0</v>
      </c>
      <c r="P48" s="352">
        <f t="shared" si="1"/>
        <v>0</v>
      </c>
      <c r="Q48" s="364">
        <f t="shared" si="14"/>
        <v>0</v>
      </c>
      <c r="R48" s="365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54"/>
      <c r="AH48" s="231"/>
      <c r="AI48" s="69"/>
      <c r="AJ48" s="156"/>
      <c r="AK48" s="231"/>
      <c r="AL48" s="156"/>
      <c r="AM48" s="66"/>
      <c r="AN48" s="156"/>
      <c r="AO48" s="231"/>
      <c r="AP48" s="69"/>
      <c r="AQ48" s="156"/>
      <c r="AR48" s="231"/>
      <c r="AS48" s="156"/>
      <c r="AT48" s="66"/>
      <c r="AU48" s="156"/>
      <c r="AV48" s="231"/>
      <c r="AW48" s="69"/>
      <c r="AX48" s="156"/>
      <c r="AY48" s="231"/>
      <c r="AZ48" s="156"/>
      <c r="BA48" s="66"/>
      <c r="BB48" s="156"/>
      <c r="BC48" s="231"/>
      <c r="BD48" s="69"/>
      <c r="BE48" s="156"/>
      <c r="BF48" s="231"/>
      <c r="BG48" s="156"/>
      <c r="BH48" s="66"/>
      <c r="BI48" s="156"/>
      <c r="BJ48" s="231"/>
      <c r="BK48" s="292"/>
      <c r="BL48" s="62" t="str">
        <f t="shared" si="5"/>
        <v/>
      </c>
      <c r="BM48" s="253"/>
      <c r="BN48" s="232"/>
      <c r="BO48" s="163"/>
      <c r="BP48" s="73"/>
      <c r="BQ48" s="163"/>
      <c r="BR48" s="232"/>
      <c r="BS48" s="75"/>
      <c r="BT48" s="163"/>
      <c r="BU48" s="232"/>
      <c r="BV48" s="163"/>
      <c r="BW48" s="73"/>
      <c r="BX48" s="163"/>
      <c r="BY48" s="232"/>
      <c r="BZ48" s="75"/>
      <c r="CA48" s="163"/>
      <c r="CB48" s="232"/>
      <c r="CC48" s="163"/>
      <c r="CD48" s="73"/>
      <c r="CE48" s="163"/>
      <c r="CF48" s="232"/>
      <c r="CG48" s="75"/>
      <c r="CH48" s="163"/>
      <c r="CI48" s="232"/>
      <c r="CJ48" s="163"/>
      <c r="CK48" s="73"/>
      <c r="CL48" s="163"/>
      <c r="CM48" s="232"/>
      <c r="CN48" s="75"/>
      <c r="CO48" s="237"/>
      <c r="CP48" s="191"/>
      <c r="CQ48" s="240"/>
    </row>
    <row r="49" spans="1:102" ht="21" customHeight="1" x14ac:dyDescent="0.25">
      <c r="A49" s="259"/>
      <c r="B49" s="260"/>
      <c r="C49" s="270"/>
      <c r="D49" s="316"/>
      <c r="E49" s="267"/>
      <c r="F49" s="268"/>
      <c r="G49" s="345" t="str">
        <f t="shared" si="6"/>
        <v/>
      </c>
      <c r="H49" s="346" t="str">
        <f t="shared" si="7"/>
        <v/>
      </c>
      <c r="I49" s="280">
        <f t="shared" si="8"/>
        <v>0</v>
      </c>
      <c r="J49" s="337">
        <f t="shared" si="9"/>
        <v>0</v>
      </c>
      <c r="K49" s="284">
        <f t="shared" si="10"/>
        <v>0</v>
      </c>
      <c r="L49" s="284">
        <f t="shared" si="0"/>
        <v>0</v>
      </c>
      <c r="M49" s="131">
        <f t="shared" si="11"/>
        <v>0</v>
      </c>
      <c r="N49" s="132">
        <f t="shared" si="12"/>
        <v>0</v>
      </c>
      <c r="O49" s="287">
        <f t="shared" si="13"/>
        <v>0</v>
      </c>
      <c r="P49" s="351">
        <f t="shared" si="1"/>
        <v>0</v>
      </c>
      <c r="Q49" s="364">
        <f t="shared" si="14"/>
        <v>0</v>
      </c>
      <c r="R49" s="365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54"/>
      <c r="AH49" s="231"/>
      <c r="AI49" s="69"/>
      <c r="AJ49" s="156"/>
      <c r="AK49" s="231"/>
      <c r="AL49" s="156"/>
      <c r="AM49" s="66"/>
      <c r="AN49" s="156"/>
      <c r="AO49" s="231"/>
      <c r="AP49" s="69"/>
      <c r="AQ49" s="156"/>
      <c r="AR49" s="231"/>
      <c r="AS49" s="156"/>
      <c r="AT49" s="66"/>
      <c r="AU49" s="156"/>
      <c r="AV49" s="231"/>
      <c r="AW49" s="69"/>
      <c r="AX49" s="156"/>
      <c r="AY49" s="231"/>
      <c r="AZ49" s="156"/>
      <c r="BA49" s="66"/>
      <c r="BB49" s="156"/>
      <c r="BC49" s="231"/>
      <c r="BD49" s="69"/>
      <c r="BE49" s="156"/>
      <c r="BF49" s="233"/>
      <c r="BG49" s="158"/>
      <c r="BH49" s="67"/>
      <c r="BI49" s="158"/>
      <c r="BJ49" s="233"/>
      <c r="BK49" s="293"/>
      <c r="BL49" s="22" t="str">
        <f t="shared" si="5"/>
        <v/>
      </c>
      <c r="BM49" s="254"/>
      <c r="BN49" s="235"/>
      <c r="BO49" s="164"/>
      <c r="BP49" s="74"/>
      <c r="BQ49" s="164"/>
      <c r="BR49" s="235"/>
      <c r="BS49" s="72"/>
      <c r="BT49" s="164"/>
      <c r="BU49" s="235"/>
      <c r="BV49" s="164"/>
      <c r="BW49" s="74"/>
      <c r="BX49" s="164"/>
      <c r="BY49" s="235"/>
      <c r="BZ49" s="72"/>
      <c r="CA49" s="164"/>
      <c r="CB49" s="235"/>
      <c r="CC49" s="164"/>
      <c r="CD49" s="74"/>
      <c r="CE49" s="164"/>
      <c r="CF49" s="235"/>
      <c r="CG49" s="72"/>
      <c r="CH49" s="164"/>
      <c r="CI49" s="235"/>
      <c r="CJ49" s="164"/>
      <c r="CK49" s="74"/>
      <c r="CL49" s="164"/>
      <c r="CM49" s="235"/>
      <c r="CN49" s="72"/>
      <c r="CO49" s="237"/>
      <c r="CP49" s="191"/>
      <c r="CQ49" s="240"/>
    </row>
    <row r="50" spans="1:102" ht="21" customHeight="1" x14ac:dyDescent="0.25">
      <c r="A50" s="263"/>
      <c r="B50" s="264"/>
      <c r="C50" s="269"/>
      <c r="D50" s="315"/>
      <c r="E50" s="265"/>
      <c r="F50" s="266"/>
      <c r="G50" s="347" t="str">
        <f t="shared" si="6"/>
        <v/>
      </c>
      <c r="H50" s="344" t="str">
        <f t="shared" si="7"/>
        <v/>
      </c>
      <c r="I50" s="281">
        <f t="shared" si="8"/>
        <v>0</v>
      </c>
      <c r="J50" s="350">
        <f t="shared" si="9"/>
        <v>0</v>
      </c>
      <c r="K50" s="285">
        <f t="shared" si="10"/>
        <v>0</v>
      </c>
      <c r="L50" s="285">
        <f t="shared" si="0"/>
        <v>0</v>
      </c>
      <c r="M50" s="222">
        <f t="shared" si="11"/>
        <v>0</v>
      </c>
      <c r="N50" s="223">
        <f t="shared" si="12"/>
        <v>0</v>
      </c>
      <c r="O50" s="288">
        <f t="shared" si="13"/>
        <v>0</v>
      </c>
      <c r="P50" s="352">
        <f t="shared" si="1"/>
        <v>0</v>
      </c>
      <c r="Q50" s="364">
        <f t="shared" si="14"/>
        <v>0</v>
      </c>
      <c r="R50" s="365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si="15"/>
        <v>0</v>
      </c>
      <c r="AA50" s="105">
        <f t="shared" si="16"/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22" t="str">
        <f t="shared" si="4"/>
        <v/>
      </c>
      <c r="AG50" s="154"/>
      <c r="AH50" s="231"/>
      <c r="AI50" s="69"/>
      <c r="AJ50" s="156"/>
      <c r="AK50" s="231"/>
      <c r="AL50" s="156"/>
      <c r="AM50" s="66"/>
      <c r="AN50" s="156"/>
      <c r="AO50" s="231"/>
      <c r="AP50" s="69"/>
      <c r="AQ50" s="156"/>
      <c r="AR50" s="231"/>
      <c r="AS50" s="156"/>
      <c r="AT50" s="66"/>
      <c r="AU50" s="156"/>
      <c r="AV50" s="231"/>
      <c r="AW50" s="69"/>
      <c r="AX50" s="156"/>
      <c r="AY50" s="231"/>
      <c r="AZ50" s="156"/>
      <c r="BA50" s="66"/>
      <c r="BB50" s="156"/>
      <c r="BC50" s="231"/>
      <c r="BD50" s="69"/>
      <c r="BE50" s="156"/>
      <c r="BF50" s="231"/>
      <c r="BG50" s="156"/>
      <c r="BH50" s="66"/>
      <c r="BI50" s="156"/>
      <c r="BJ50" s="231"/>
      <c r="BK50" s="292"/>
      <c r="BL50" s="22" t="str">
        <f t="shared" si="5"/>
        <v/>
      </c>
      <c r="BM50" s="253"/>
      <c r="BN50" s="232"/>
      <c r="BO50" s="163"/>
      <c r="BP50" s="73"/>
      <c r="BQ50" s="163"/>
      <c r="BR50" s="232"/>
      <c r="BS50" s="75"/>
      <c r="BT50" s="163"/>
      <c r="BU50" s="232"/>
      <c r="BV50" s="163"/>
      <c r="BW50" s="73"/>
      <c r="BX50" s="163"/>
      <c r="BY50" s="232"/>
      <c r="BZ50" s="75"/>
      <c r="CA50" s="163"/>
      <c r="CB50" s="232"/>
      <c r="CC50" s="163"/>
      <c r="CD50" s="73"/>
      <c r="CE50" s="163"/>
      <c r="CF50" s="232"/>
      <c r="CG50" s="75"/>
      <c r="CH50" s="163"/>
      <c r="CI50" s="232"/>
      <c r="CJ50" s="163"/>
      <c r="CK50" s="73"/>
      <c r="CL50" s="163"/>
      <c r="CM50" s="232"/>
      <c r="CN50" s="75"/>
      <c r="CO50" s="237"/>
      <c r="CP50" s="191"/>
      <c r="CQ50" s="240"/>
    </row>
    <row r="51" spans="1:102" s="12" customFormat="1" ht="21" customHeight="1" x14ac:dyDescent="0.25">
      <c r="A51" s="259"/>
      <c r="B51" s="260"/>
      <c r="C51" s="270"/>
      <c r="D51" s="316"/>
      <c r="E51" s="267"/>
      <c r="F51" s="268"/>
      <c r="G51" s="345" t="str">
        <f t="shared" si="6"/>
        <v/>
      </c>
      <c r="H51" s="346" t="str">
        <f t="shared" si="7"/>
        <v/>
      </c>
      <c r="I51" s="280">
        <f t="shared" si="8"/>
        <v>0</v>
      </c>
      <c r="J51" s="337">
        <f t="shared" si="9"/>
        <v>0</v>
      </c>
      <c r="K51" s="284">
        <f t="shared" si="10"/>
        <v>0</v>
      </c>
      <c r="L51" s="284">
        <f t="shared" si="0"/>
        <v>0</v>
      </c>
      <c r="M51" s="131">
        <f t="shared" si="11"/>
        <v>0</v>
      </c>
      <c r="N51" s="132">
        <f t="shared" si="12"/>
        <v>0</v>
      </c>
      <c r="O51" s="287">
        <f t="shared" si="13"/>
        <v>0</v>
      </c>
      <c r="P51" s="351">
        <f t="shared" si="1"/>
        <v>0</v>
      </c>
      <c r="Q51" s="364">
        <f t="shared" si="14"/>
        <v>0</v>
      </c>
      <c r="R51" s="365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15"/>
        <v>0</v>
      </c>
      <c r="AA51" s="105">
        <f t="shared" si="16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22" t="str">
        <f t="shared" si="4"/>
        <v/>
      </c>
      <c r="AG51" s="154"/>
      <c r="AH51" s="231"/>
      <c r="AI51" s="69"/>
      <c r="AJ51" s="156"/>
      <c r="AK51" s="231"/>
      <c r="AL51" s="156"/>
      <c r="AM51" s="66"/>
      <c r="AN51" s="156"/>
      <c r="AO51" s="231"/>
      <c r="AP51" s="69"/>
      <c r="AQ51" s="156"/>
      <c r="AR51" s="231"/>
      <c r="AS51" s="156"/>
      <c r="AT51" s="66"/>
      <c r="AU51" s="156"/>
      <c r="AV51" s="231"/>
      <c r="AW51" s="69"/>
      <c r="AX51" s="156"/>
      <c r="AY51" s="231"/>
      <c r="AZ51" s="156"/>
      <c r="BA51" s="66"/>
      <c r="BB51" s="156"/>
      <c r="BC51" s="231"/>
      <c r="BD51" s="69"/>
      <c r="BE51" s="156"/>
      <c r="BF51" s="231"/>
      <c r="BG51" s="156"/>
      <c r="BH51" s="66"/>
      <c r="BI51" s="156"/>
      <c r="BJ51" s="231"/>
      <c r="BK51" s="292"/>
      <c r="BL51" s="22" t="str">
        <f t="shared" si="5"/>
        <v/>
      </c>
      <c r="BM51" s="253"/>
      <c r="BN51" s="232"/>
      <c r="BO51" s="163"/>
      <c r="BP51" s="73"/>
      <c r="BQ51" s="163"/>
      <c r="BR51" s="232"/>
      <c r="BS51" s="75"/>
      <c r="BT51" s="163"/>
      <c r="BU51" s="232"/>
      <c r="BV51" s="163"/>
      <c r="BW51" s="73"/>
      <c r="BX51" s="163"/>
      <c r="BY51" s="232"/>
      <c r="BZ51" s="75"/>
      <c r="CA51" s="163"/>
      <c r="CB51" s="232"/>
      <c r="CC51" s="163"/>
      <c r="CD51" s="73"/>
      <c r="CE51" s="163"/>
      <c r="CF51" s="232"/>
      <c r="CG51" s="75"/>
      <c r="CH51" s="163"/>
      <c r="CI51" s="232"/>
      <c r="CJ51" s="163"/>
      <c r="CK51" s="73"/>
      <c r="CL51" s="163"/>
      <c r="CM51" s="232"/>
      <c r="CN51" s="75"/>
      <c r="CO51" s="237"/>
      <c r="CP51" s="191"/>
      <c r="CQ51" s="240"/>
      <c r="CR51" s="1"/>
      <c r="CS51" s="1"/>
      <c r="CT51" s="1"/>
      <c r="CU51" s="1"/>
      <c r="CV51" s="1"/>
      <c r="CW51" s="1"/>
      <c r="CX51" s="1"/>
    </row>
    <row r="52" spans="1:102" ht="21" customHeight="1" x14ac:dyDescent="0.25">
      <c r="A52" s="263"/>
      <c r="B52" s="264"/>
      <c r="C52" s="269"/>
      <c r="D52" s="315"/>
      <c r="E52" s="265"/>
      <c r="F52" s="266"/>
      <c r="G52" s="347" t="str">
        <f t="shared" si="6"/>
        <v/>
      </c>
      <c r="H52" s="344" t="str">
        <f t="shared" si="7"/>
        <v/>
      </c>
      <c r="I52" s="282">
        <f t="shared" si="8"/>
        <v>0</v>
      </c>
      <c r="J52" s="350">
        <f t="shared" si="9"/>
        <v>0</v>
      </c>
      <c r="K52" s="285">
        <f t="shared" si="10"/>
        <v>0</v>
      </c>
      <c r="L52" s="285">
        <f t="shared" si="0"/>
        <v>0</v>
      </c>
      <c r="M52" s="222">
        <f t="shared" si="11"/>
        <v>0</v>
      </c>
      <c r="N52" s="223">
        <f t="shared" si="12"/>
        <v>0</v>
      </c>
      <c r="O52" s="288">
        <f t="shared" si="13"/>
        <v>0</v>
      </c>
      <c r="P52" s="352">
        <f t="shared" si="1"/>
        <v>0</v>
      </c>
      <c r="Q52" s="364">
        <f t="shared" si="14"/>
        <v>0</v>
      </c>
      <c r="R52" s="365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15"/>
        <v>0</v>
      </c>
      <c r="AA52" s="105">
        <f t="shared" si="16"/>
        <v>0</v>
      </c>
      <c r="AB52" s="104">
        <f t="shared" si="3"/>
        <v>0</v>
      </c>
      <c r="AC52" s="110">
        <f t="shared" si="3"/>
        <v>0</v>
      </c>
      <c r="AD52" s="110">
        <f t="shared" si="3"/>
        <v>0</v>
      </c>
      <c r="AE52" s="111">
        <f t="shared" si="3"/>
        <v>0</v>
      </c>
      <c r="AF52" s="22" t="str">
        <f t="shared" si="4"/>
        <v/>
      </c>
      <c r="AG52" s="154"/>
      <c r="AH52" s="231"/>
      <c r="AI52" s="69"/>
      <c r="AJ52" s="156"/>
      <c r="AK52" s="231"/>
      <c r="AL52" s="156"/>
      <c r="AM52" s="66"/>
      <c r="AN52" s="156"/>
      <c r="AO52" s="231"/>
      <c r="AP52" s="69"/>
      <c r="AQ52" s="156"/>
      <c r="AR52" s="231"/>
      <c r="AS52" s="156"/>
      <c r="AT52" s="66"/>
      <c r="AU52" s="156"/>
      <c r="AV52" s="231"/>
      <c r="AW52" s="69"/>
      <c r="AX52" s="156"/>
      <c r="AY52" s="231"/>
      <c r="AZ52" s="156"/>
      <c r="BA52" s="66"/>
      <c r="BB52" s="156"/>
      <c r="BC52" s="231"/>
      <c r="BD52" s="69"/>
      <c r="BE52" s="156"/>
      <c r="BF52" s="231"/>
      <c r="BG52" s="156"/>
      <c r="BH52" s="66"/>
      <c r="BI52" s="156"/>
      <c r="BJ52" s="231"/>
      <c r="BK52" s="292"/>
      <c r="BL52" s="22" t="str">
        <f t="shared" si="5"/>
        <v/>
      </c>
      <c r="BM52" s="253"/>
      <c r="BN52" s="232"/>
      <c r="BO52" s="163"/>
      <c r="BP52" s="73"/>
      <c r="BQ52" s="163"/>
      <c r="BR52" s="232"/>
      <c r="BS52" s="75"/>
      <c r="BT52" s="163"/>
      <c r="BU52" s="232"/>
      <c r="BV52" s="163"/>
      <c r="BW52" s="73"/>
      <c r="BX52" s="163"/>
      <c r="BY52" s="232"/>
      <c r="BZ52" s="75"/>
      <c r="CA52" s="163"/>
      <c r="CB52" s="232"/>
      <c r="CC52" s="163"/>
      <c r="CD52" s="73"/>
      <c r="CE52" s="163"/>
      <c r="CF52" s="232"/>
      <c r="CG52" s="75"/>
      <c r="CH52" s="163"/>
      <c r="CI52" s="232"/>
      <c r="CJ52" s="163"/>
      <c r="CK52" s="73"/>
      <c r="CL52" s="163"/>
      <c r="CM52" s="232"/>
      <c r="CN52" s="75"/>
      <c r="CO52" s="237"/>
      <c r="CP52" s="191"/>
      <c r="CQ52" s="240"/>
      <c r="CX52" s="12"/>
    </row>
    <row r="53" spans="1:102" ht="6.75" customHeight="1" thickBot="1" x14ac:dyDescent="0.3">
      <c r="A53" s="23"/>
      <c r="B53" s="24"/>
      <c r="C53" s="41"/>
      <c r="D53" s="25"/>
      <c r="E53" s="42"/>
      <c r="F53" s="26"/>
      <c r="G53" s="348"/>
      <c r="H53" s="349"/>
      <c r="I53" s="32"/>
      <c r="J53" s="27"/>
      <c r="K53" s="30"/>
      <c r="L53" s="30"/>
      <c r="M53" s="27"/>
      <c r="N53" s="59"/>
      <c r="O53" s="30"/>
      <c r="P53" s="31"/>
      <c r="Q53" s="57"/>
      <c r="R53" s="58"/>
      <c r="S53" s="112"/>
      <c r="T53" s="113"/>
      <c r="U53" s="114"/>
      <c r="V53" s="115"/>
      <c r="W53" s="112"/>
      <c r="X53" s="113"/>
      <c r="Y53" s="116"/>
      <c r="Z53" s="117"/>
      <c r="AA53" s="117"/>
      <c r="AB53" s="118"/>
      <c r="AC53" s="119"/>
      <c r="AD53" s="119"/>
      <c r="AE53" s="120"/>
      <c r="AF53" s="29"/>
      <c r="AG53" s="32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8"/>
      <c r="BL53" s="29"/>
      <c r="BM53" s="32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8"/>
    </row>
    <row r="54" spans="1:102" ht="19.5" customHeight="1" thickBot="1" x14ac:dyDescent="0.3">
      <c r="A54" s="215"/>
      <c r="B54" s="216"/>
      <c r="C54" s="216"/>
      <c r="D54" s="218"/>
      <c r="E54" s="219"/>
      <c r="F54" s="219"/>
      <c r="G54" s="219"/>
      <c r="H54" s="219"/>
      <c r="I54" s="134"/>
      <c r="J54" s="134"/>
      <c r="K54" s="33"/>
      <c r="L54" s="33"/>
      <c r="M54" s="60"/>
      <c r="N54" s="60"/>
      <c r="O54" s="445" t="s">
        <v>6</v>
      </c>
      <c r="P54" s="446"/>
      <c r="Q54" s="366">
        <f>SUM(Q23:R52)</f>
        <v>0</v>
      </c>
      <c r="R54" s="367"/>
      <c r="S54" s="121">
        <f t="shared" ref="S54:AE54" si="28">SUM(S23:S53)</f>
        <v>0</v>
      </c>
      <c r="T54" s="122">
        <f t="shared" si="28"/>
        <v>0</v>
      </c>
      <c r="U54" s="123">
        <f t="shared" si="28"/>
        <v>0</v>
      </c>
      <c r="V54" s="124">
        <f t="shared" si="28"/>
        <v>0</v>
      </c>
      <c r="W54" s="121">
        <f t="shared" si="28"/>
        <v>0</v>
      </c>
      <c r="X54" s="122">
        <f t="shared" si="28"/>
        <v>0</v>
      </c>
      <c r="Y54" s="125">
        <f t="shared" si="28"/>
        <v>0</v>
      </c>
      <c r="Z54" s="126">
        <f t="shared" ref="Z54" si="29">SUM(Z23:Z53)</f>
        <v>0</v>
      </c>
      <c r="AA54" s="126">
        <f t="shared" si="28"/>
        <v>0</v>
      </c>
      <c r="AB54" s="127">
        <f t="shared" si="28"/>
        <v>0</v>
      </c>
      <c r="AC54" s="128">
        <f t="shared" si="28"/>
        <v>0</v>
      </c>
      <c r="AD54" s="128">
        <f t="shared" si="28"/>
        <v>0</v>
      </c>
      <c r="AE54" s="128">
        <f t="shared" si="28"/>
        <v>0</v>
      </c>
      <c r="AF54" s="226"/>
      <c r="AG54" s="135" t="str">
        <f t="shared" ref="AG54:BK54" si="30">IF(COUNTIF(AG$23:AG$53,11)+COUNTIF(AG$23:AG$53,12)+COUNTIF(AG$23:AG$53,13)+COUNTIF(AG$23:AG$53,14)+COUNTIF(AG$23:AG$53,30)+COUNTIF(AG$23:AG$53,45)+COUNTIF(AG$23:AG$53,60)+COUNTIF(AG$23:AG$53,22)+COUNTIF(AG$23:AG$53,23)+COUNTIF(AG$23:AG$53,24)+COUNTIF(AG$23:AG$53,25)+COUNTIF(AG$23:AG$53,"RS")+COUNTIF(AG$23:AG$53,"PES") =COUNTA(AG$23:AG$53),"","X")</f>
        <v/>
      </c>
      <c r="AH54" s="135" t="str">
        <f t="shared" si="30"/>
        <v/>
      </c>
      <c r="AI54" s="135" t="str">
        <f t="shared" si="30"/>
        <v/>
      </c>
      <c r="AJ54" s="135" t="str">
        <f t="shared" si="30"/>
        <v/>
      </c>
      <c r="AK54" s="135" t="str">
        <f t="shared" si="30"/>
        <v/>
      </c>
      <c r="AL54" s="135" t="str">
        <f t="shared" si="30"/>
        <v/>
      </c>
      <c r="AM54" s="135" t="str">
        <f t="shared" si="30"/>
        <v/>
      </c>
      <c r="AN54" s="135" t="str">
        <f t="shared" si="30"/>
        <v/>
      </c>
      <c r="AO54" s="135" t="str">
        <f t="shared" si="30"/>
        <v/>
      </c>
      <c r="AP54" s="135" t="str">
        <f t="shared" si="30"/>
        <v/>
      </c>
      <c r="AQ54" s="135" t="str">
        <f t="shared" si="30"/>
        <v/>
      </c>
      <c r="AR54" s="135" t="str">
        <f t="shared" si="30"/>
        <v/>
      </c>
      <c r="AS54" s="135" t="str">
        <f t="shared" si="30"/>
        <v/>
      </c>
      <c r="AT54" s="135" t="str">
        <f t="shared" si="30"/>
        <v/>
      </c>
      <c r="AU54" s="135" t="str">
        <f t="shared" si="30"/>
        <v/>
      </c>
      <c r="AV54" s="135" t="str">
        <f t="shared" si="30"/>
        <v/>
      </c>
      <c r="AW54" s="135" t="str">
        <f t="shared" si="30"/>
        <v/>
      </c>
      <c r="AX54" s="135" t="str">
        <f t="shared" si="30"/>
        <v/>
      </c>
      <c r="AY54" s="135" t="str">
        <f t="shared" si="30"/>
        <v/>
      </c>
      <c r="AZ54" s="135" t="str">
        <f t="shared" si="30"/>
        <v/>
      </c>
      <c r="BA54" s="135" t="str">
        <f t="shared" si="30"/>
        <v/>
      </c>
      <c r="BB54" s="135" t="str">
        <f t="shared" si="30"/>
        <v/>
      </c>
      <c r="BC54" s="135" t="str">
        <f t="shared" si="30"/>
        <v/>
      </c>
      <c r="BD54" s="135" t="str">
        <f t="shared" si="30"/>
        <v/>
      </c>
      <c r="BE54" s="135" t="str">
        <f t="shared" si="30"/>
        <v/>
      </c>
      <c r="BF54" s="135" t="str">
        <f t="shared" si="30"/>
        <v/>
      </c>
      <c r="BG54" s="135" t="str">
        <f t="shared" si="30"/>
        <v/>
      </c>
      <c r="BH54" s="135" t="str">
        <f t="shared" si="30"/>
        <v/>
      </c>
      <c r="BI54" s="135" t="str">
        <f t="shared" si="30"/>
        <v/>
      </c>
      <c r="BJ54" s="135" t="str">
        <f t="shared" si="30"/>
        <v/>
      </c>
      <c r="BK54" s="135" t="str">
        <f t="shared" si="30"/>
        <v/>
      </c>
      <c r="BL54" s="226"/>
      <c r="BM54" s="135" t="str">
        <f t="shared" ref="BM54:CQ54" si="31">IF(COUNTIF(BM$23:BM$53,11)+COUNTIF(BM$23:BM$53,12)+COUNTIF(BM$23:BM$53,13)+COUNTIF(BM$23:BM$53,14)+COUNTIF(BM$23:BM$53,30)+COUNTIF(BM$23:BM$53,45)+COUNTIF(BM$23:BM$53,60)+COUNTIF(BM$23:BM$53,22)+COUNTIF(BM$23:BM$53,23)+COUNTIF(BM$23:BM$53,24)+COUNTIF(BM$23:BM$53,25)+COUNTIF(BM$23:BM$53,"RS")+COUNTIF(BM$23:BM$53,"PES") =COUNTA(BM$23:BM$53),"","X")</f>
        <v/>
      </c>
      <c r="BN54" s="135" t="str">
        <f t="shared" si="31"/>
        <v/>
      </c>
      <c r="BO54" s="135" t="str">
        <f t="shared" si="31"/>
        <v/>
      </c>
      <c r="BP54" s="135" t="str">
        <f t="shared" si="31"/>
        <v/>
      </c>
      <c r="BQ54" s="135" t="str">
        <f t="shared" si="31"/>
        <v/>
      </c>
      <c r="BR54" s="135" t="str">
        <f t="shared" si="31"/>
        <v/>
      </c>
      <c r="BS54" s="135" t="str">
        <f t="shared" si="31"/>
        <v/>
      </c>
      <c r="BT54" s="135" t="str">
        <f t="shared" si="31"/>
        <v/>
      </c>
      <c r="BU54" s="135" t="str">
        <f t="shared" si="31"/>
        <v/>
      </c>
      <c r="BV54" s="135" t="str">
        <f t="shared" si="31"/>
        <v/>
      </c>
      <c r="BW54" s="135" t="str">
        <f t="shared" si="31"/>
        <v/>
      </c>
      <c r="BX54" s="135" t="str">
        <f t="shared" si="31"/>
        <v/>
      </c>
      <c r="BY54" s="135" t="str">
        <f t="shared" si="31"/>
        <v/>
      </c>
      <c r="BZ54" s="135" t="str">
        <f t="shared" si="31"/>
        <v/>
      </c>
      <c r="CA54" s="135" t="str">
        <f t="shared" si="31"/>
        <v/>
      </c>
      <c r="CB54" s="135" t="str">
        <f t="shared" si="31"/>
        <v/>
      </c>
      <c r="CC54" s="135" t="str">
        <f t="shared" si="31"/>
        <v/>
      </c>
      <c r="CD54" s="135" t="str">
        <f t="shared" si="31"/>
        <v/>
      </c>
      <c r="CE54" s="135" t="str">
        <f t="shared" si="31"/>
        <v/>
      </c>
      <c r="CF54" s="135" t="str">
        <f t="shared" si="31"/>
        <v/>
      </c>
      <c r="CG54" s="135" t="str">
        <f t="shared" si="31"/>
        <v/>
      </c>
      <c r="CH54" s="135" t="str">
        <f t="shared" si="31"/>
        <v/>
      </c>
      <c r="CI54" s="135" t="str">
        <f t="shared" si="31"/>
        <v/>
      </c>
      <c r="CJ54" s="135" t="str">
        <f t="shared" si="31"/>
        <v/>
      </c>
      <c r="CK54" s="135" t="str">
        <f t="shared" si="31"/>
        <v/>
      </c>
      <c r="CL54" s="135" t="str">
        <f t="shared" si="31"/>
        <v/>
      </c>
      <c r="CM54" s="135" t="str">
        <f t="shared" si="31"/>
        <v/>
      </c>
      <c r="CN54" s="135" t="str">
        <f t="shared" si="31"/>
        <v/>
      </c>
      <c r="CO54" s="135" t="str">
        <f t="shared" si="31"/>
        <v/>
      </c>
      <c r="CP54" s="135" t="str">
        <f t="shared" si="31"/>
        <v/>
      </c>
      <c r="CQ54" s="135" t="str">
        <f t="shared" si="31"/>
        <v/>
      </c>
    </row>
    <row r="55" spans="1:102" ht="19.5" customHeight="1" thickBot="1" x14ac:dyDescent="0.35">
      <c r="A55" s="211"/>
      <c r="B55" s="199"/>
      <c r="C55" s="199"/>
      <c r="D55" s="211"/>
      <c r="E55" s="213"/>
      <c r="F55" s="199"/>
      <c r="G55" s="334"/>
      <c r="H55" s="334"/>
      <c r="I55" s="212"/>
      <c r="J55" s="212"/>
      <c r="K55" s="6"/>
      <c r="L55" s="6"/>
      <c r="M55" s="61"/>
      <c r="N55" s="35"/>
      <c r="O55" s="447"/>
      <c r="P55" s="448"/>
      <c r="Q55" s="368"/>
      <c r="R55" s="36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227"/>
      <c r="AG55" s="363"/>
      <c r="AH55" s="363"/>
      <c r="AI55" s="363"/>
      <c r="AJ55" s="386"/>
      <c r="AK55" s="386"/>
      <c r="AL55" s="363"/>
      <c r="AM55" s="363"/>
      <c r="AN55" s="363"/>
      <c r="AO55" s="363"/>
      <c r="AP55" s="363"/>
      <c r="AQ55" s="363"/>
      <c r="AR55" s="363"/>
      <c r="AS55" s="363"/>
      <c r="AT55" s="212"/>
      <c r="AU55" s="228" t="str">
        <f>IF(COUNTIF(AG54:BK54,"X")=0,"","ERREUR DE VALEUR DANS LA COLONNE AVEC X")</f>
        <v/>
      </c>
      <c r="AV55" s="212"/>
      <c r="AW55" s="212"/>
      <c r="AX55" s="212"/>
      <c r="AY55" s="212"/>
      <c r="AZ55" s="212"/>
      <c r="BA55" s="2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227"/>
      <c r="BM55" s="363"/>
      <c r="BN55" s="363"/>
      <c r="BO55" s="363"/>
      <c r="BP55" s="386"/>
      <c r="BQ55" s="386"/>
      <c r="BR55" s="363"/>
      <c r="BS55" s="363"/>
      <c r="BT55" s="363"/>
      <c r="BU55" s="363"/>
      <c r="BV55" s="363"/>
      <c r="BW55" s="363"/>
      <c r="BX55" s="363"/>
      <c r="BY55" s="363"/>
      <c r="BZ55" s="212"/>
      <c r="CA55" s="228" t="str">
        <f>IF(COUNTIF(BM54:CQ54,"X")=0,"","ERREUR DE VALEUR DANS LA COLONNE AVEC X")</f>
        <v/>
      </c>
      <c r="CB55" s="212"/>
      <c r="CC55" s="212"/>
      <c r="CD55" s="212"/>
      <c r="CE55" s="212"/>
      <c r="CF55" s="212"/>
      <c r="CG55" s="2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W55" s="12"/>
    </row>
    <row r="56" spans="1:102" ht="20.25" customHeight="1" x14ac:dyDescent="0.3">
      <c r="A56" s="211"/>
      <c r="B56" s="199"/>
      <c r="C56" s="199"/>
      <c r="D56" s="211"/>
      <c r="E56" s="213"/>
      <c r="F56" s="199"/>
      <c r="G56" s="334"/>
      <c r="H56" s="334"/>
      <c r="I56" s="211"/>
      <c r="J56" s="217"/>
      <c r="K56" s="224"/>
      <c r="L56" s="224"/>
      <c r="M56" s="196"/>
      <c r="N56" s="196"/>
      <c r="O56" s="394" t="str">
        <f>IF(AND(AU55="",CA55=""),"","Erreur de valeur dans les prestations saisies")</f>
        <v/>
      </c>
      <c r="P56" s="394"/>
      <c r="Q56" s="394"/>
      <c r="R56" s="394"/>
      <c r="S56" s="36"/>
      <c r="T56" s="36"/>
      <c r="U56" s="36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12"/>
      <c r="AG56" s="220"/>
      <c r="AH56" s="220"/>
      <c r="AI56" s="220"/>
      <c r="AJ56" s="387"/>
      <c r="AK56" s="387"/>
      <c r="AL56" s="220"/>
      <c r="AM56" s="220"/>
      <c r="AN56" s="220"/>
      <c r="AO56" s="220"/>
      <c r="AP56" s="220"/>
      <c r="AQ56" s="220"/>
      <c r="AR56" s="220"/>
      <c r="AS56" s="220"/>
      <c r="AT56" s="212"/>
      <c r="AU56" s="229"/>
      <c r="AV56" s="212"/>
      <c r="AW56" s="212"/>
      <c r="AX56" s="212"/>
      <c r="AY56" s="212"/>
      <c r="AZ56" s="212"/>
      <c r="BA56" s="2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37"/>
      <c r="BM56" s="220"/>
      <c r="BN56" s="220"/>
      <c r="BO56" s="220"/>
      <c r="BP56" s="387"/>
      <c r="BQ56" s="387"/>
      <c r="BR56" s="220"/>
      <c r="BS56" s="220"/>
      <c r="BT56" s="220"/>
      <c r="BU56" s="220"/>
      <c r="BV56" s="220"/>
      <c r="BW56" s="220"/>
      <c r="BX56" s="220"/>
      <c r="BY56" s="220"/>
      <c r="BZ56" s="212"/>
      <c r="CA56" s="229"/>
      <c r="CB56" s="212"/>
      <c r="CC56" s="212"/>
      <c r="CD56" s="212"/>
      <c r="CE56" s="212"/>
      <c r="CF56" s="212"/>
      <c r="CG56" s="2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</row>
    <row r="57" spans="1:102" ht="20.25" customHeight="1" x14ac:dyDescent="0.25">
      <c r="A57" s="211"/>
      <c r="B57" s="214"/>
      <c r="C57" s="199"/>
      <c r="D57" s="211"/>
      <c r="E57" s="214"/>
      <c r="F57" s="199"/>
      <c r="G57" s="334"/>
      <c r="H57" s="334"/>
      <c r="I57" s="441"/>
      <c r="J57" s="441"/>
      <c r="K57" s="12"/>
      <c r="L57" s="12"/>
      <c r="M57" s="196"/>
      <c r="N57" s="196"/>
      <c r="O57" s="394"/>
      <c r="P57" s="394"/>
      <c r="Q57" s="394"/>
      <c r="R57" s="394"/>
      <c r="S57" s="36"/>
      <c r="T57" s="36"/>
      <c r="U57" s="36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441"/>
      <c r="AU57" s="441"/>
      <c r="AV57" s="441"/>
      <c r="AW57" s="441"/>
      <c r="AX57" s="441"/>
      <c r="AY57" s="460"/>
      <c r="AZ57" s="460"/>
      <c r="BA57" s="460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37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441"/>
      <c r="CA57" s="441"/>
      <c r="CB57" s="441"/>
      <c r="CC57" s="441"/>
      <c r="CD57" s="441"/>
      <c r="CE57" s="460"/>
      <c r="CF57" s="460"/>
      <c r="CG57" s="460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102" s="12" customFormat="1" ht="15.75" customHeight="1" thickBot="1" x14ac:dyDescent="0.3">
      <c r="E58" s="225"/>
      <c r="M58" s="196"/>
      <c r="N58" s="196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CR58" s="1"/>
      <c r="CS58" s="1"/>
      <c r="CT58" s="1"/>
      <c r="CU58" s="1"/>
      <c r="CV58" s="1"/>
      <c r="CW58" s="1"/>
      <c r="CX58" s="1"/>
    </row>
    <row r="59" spans="1:102" ht="14.2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96"/>
      <c r="N59" s="196"/>
      <c r="O59" s="12"/>
      <c r="P59" s="12"/>
      <c r="Q59" s="39"/>
      <c r="R59" s="39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4" spans="1:102" s="3" customFormat="1" hidden="1" x14ac:dyDescent="0.25">
      <c r="A64" s="3" t="s">
        <v>83</v>
      </c>
    </row>
    <row r="65" spans="1:1" s="3" customFormat="1" hidden="1" x14ac:dyDescent="0.25">
      <c r="A65" s="3" t="s">
        <v>88</v>
      </c>
    </row>
    <row r="66" spans="1:1" s="3" customFormat="1" hidden="1" x14ac:dyDescent="0.25">
      <c r="A66" s="3" t="s">
        <v>84</v>
      </c>
    </row>
    <row r="67" spans="1:1" s="3" customFormat="1" hidden="1" x14ac:dyDescent="0.25">
      <c r="A67" s="3" t="s">
        <v>85</v>
      </c>
    </row>
    <row r="68" spans="1:1" s="3" customFormat="1" hidden="1" x14ac:dyDescent="0.25">
      <c r="A68" s="3" t="s">
        <v>86</v>
      </c>
    </row>
    <row r="69" spans="1:1" s="3" customFormat="1" hidden="1" x14ac:dyDescent="0.25">
      <c r="A69" s="3" t="s">
        <v>87</v>
      </c>
    </row>
  </sheetData>
  <sheetProtection algorithmName="SHA-512" hashValue="iV+DaMgXrTKmUa6V3EtiGYK77u02MNk+wL8tmRGF68zzCYR60jpR8i54LCrEI1pLN4U6HR7lLsz0XhSC+/V2JA==" saltValue="++0uExHu+QuApWeU8x21Dg==" spinCount="100000" sheet="1" selectLockedCells="1" sort="0"/>
  <mergeCells count="132">
    <mergeCell ref="A1:R1"/>
    <mergeCell ref="A2:R2"/>
    <mergeCell ref="I57:J57"/>
    <mergeCell ref="Q42:R42"/>
    <mergeCell ref="Q43:R43"/>
    <mergeCell ref="Q36:R36"/>
    <mergeCell ref="Q37:R37"/>
    <mergeCell ref="Q38:R38"/>
    <mergeCell ref="Q39:R39"/>
    <mergeCell ref="Q40:R40"/>
    <mergeCell ref="Q41:R41"/>
    <mergeCell ref="Q30:R30"/>
    <mergeCell ref="Q31:R31"/>
    <mergeCell ref="Q32:R32"/>
    <mergeCell ref="Q34:R34"/>
    <mergeCell ref="Q35:R35"/>
    <mergeCell ref="Q33:R33"/>
    <mergeCell ref="Q27:R27"/>
    <mergeCell ref="Q50:R50"/>
    <mergeCell ref="Q51:R51"/>
    <mergeCell ref="Q52:R52"/>
    <mergeCell ref="Q47:R47"/>
    <mergeCell ref="Q48:R48"/>
    <mergeCell ref="Q49:R49"/>
    <mergeCell ref="Q44:R44"/>
    <mergeCell ref="Q45:R45"/>
    <mergeCell ref="Q46:R46"/>
    <mergeCell ref="BZ57:CD57"/>
    <mergeCell ref="CE57:CG57"/>
    <mergeCell ref="AP55:AS55"/>
    <mergeCell ref="BM55:BO55"/>
    <mergeCell ref="BP55:BP56"/>
    <mergeCell ref="BQ55:BQ56"/>
    <mergeCell ref="BR55:BU55"/>
    <mergeCell ref="BV55:BY55"/>
    <mergeCell ref="O54:P55"/>
    <mergeCell ref="Q54:R55"/>
    <mergeCell ref="AG55:AI55"/>
    <mergeCell ref="AJ55:AJ56"/>
    <mergeCell ref="AK55:AK56"/>
    <mergeCell ref="AL55:AO55"/>
    <mergeCell ref="O56:R57"/>
    <mergeCell ref="AT57:AX57"/>
    <mergeCell ref="AY57:BA57"/>
    <mergeCell ref="Q28:R28"/>
    <mergeCell ref="Q29:R29"/>
    <mergeCell ref="Q24:R24"/>
    <mergeCell ref="Q25:R25"/>
    <mergeCell ref="Q26:R26"/>
    <mergeCell ref="M21:P21"/>
    <mergeCell ref="Q21:R21"/>
    <mergeCell ref="Q22:R22"/>
    <mergeCell ref="Q23:R23"/>
    <mergeCell ref="A19:C19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K21:K22"/>
    <mergeCell ref="L21:L22"/>
    <mergeCell ref="Z20:Z22"/>
    <mergeCell ref="G21:G22"/>
    <mergeCell ref="H21:H22"/>
    <mergeCell ref="A17:C17"/>
    <mergeCell ref="E17:F17"/>
    <mergeCell ref="Q17:R17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G15:R15"/>
    <mergeCell ref="G16:R16"/>
    <mergeCell ref="G17:I17"/>
    <mergeCell ref="G18:I18"/>
    <mergeCell ref="BS12:BX12"/>
    <mergeCell ref="A10:C10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0:I10"/>
    <mergeCell ref="G11:I11"/>
    <mergeCell ref="G12:L12"/>
    <mergeCell ref="G13:O13"/>
    <mergeCell ref="G14:J14"/>
    <mergeCell ref="A3:B3"/>
    <mergeCell ref="F3:R4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</mergeCells>
  <dataValidations count="1">
    <dataValidation type="list" allowBlank="1" showInputMessage="1" showErrorMessage="1" sqref="D23:D52" xr:uid="{FA7A1546-015C-4792-BB12-10EBCBB7225F}">
      <formula1>$A$64:$A$69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DF4F4-0FFA-42AD-A5A9-31137904526D}">
  <dimension ref="A1:DE69"/>
  <sheetViews>
    <sheetView showGridLines="0" showRuler="0" zoomScale="80" zoomScaleNormal="80" zoomScalePageLayoutView="80" workbookViewId="0">
      <selection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38" t="s">
        <v>90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</row>
    <row r="2" spans="1:109" ht="31.95" customHeight="1" x14ac:dyDescent="0.4">
      <c r="A2" s="440" t="s">
        <v>95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</row>
    <row r="3" spans="1:109" ht="16.5" customHeight="1" x14ac:dyDescent="0.4">
      <c r="A3" s="450"/>
      <c r="B3" s="450"/>
      <c r="F3" s="431" t="str">
        <f>IF(A5="","",LOOKUP($A$5,CR$6:CR$14,CS6:CS14))</f>
        <v/>
      </c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20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5"/>
      <c r="AH3" s="416" t="s">
        <v>74</v>
      </c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BL3" s="205"/>
      <c r="BN3" s="415" t="s">
        <v>74</v>
      </c>
      <c r="BO3" s="415"/>
      <c r="BP3" s="415"/>
      <c r="BQ3" s="415"/>
      <c r="BR3" s="415"/>
      <c r="BS3" s="415"/>
      <c r="BT3" s="415"/>
      <c r="BU3" s="415"/>
      <c r="BV3" s="415"/>
      <c r="BW3" s="415"/>
      <c r="BX3" s="415"/>
      <c r="BY3" s="415"/>
      <c r="BZ3" s="415"/>
      <c r="DE3" s="203"/>
    </row>
    <row r="4" spans="1:109" ht="16.5" customHeight="1" x14ac:dyDescent="0.4">
      <c r="A4" s="449" t="s">
        <v>91</v>
      </c>
      <c r="B4" s="449"/>
      <c r="C4" s="202" t="s">
        <v>73</v>
      </c>
      <c r="D4" s="319" t="s">
        <v>7</v>
      </c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20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BL4" s="151" t="s">
        <v>91</v>
      </c>
      <c r="BN4" s="415"/>
      <c r="BO4" s="415"/>
      <c r="BP4" s="415"/>
      <c r="BQ4" s="415"/>
      <c r="BR4" s="415"/>
      <c r="BS4" s="415"/>
      <c r="BT4" s="415"/>
      <c r="BU4" s="415"/>
      <c r="BV4" s="415"/>
      <c r="BW4" s="415"/>
      <c r="BX4" s="415"/>
      <c r="BY4" s="415"/>
      <c r="BZ4" s="415"/>
    </row>
    <row r="5" spans="1:109" ht="30.75" customHeight="1" x14ac:dyDescent="0.25">
      <c r="A5" s="478" t="str">
        <f>IF('janvier-février'!A5="","",'janvier-février'!A5)</f>
        <v/>
      </c>
      <c r="B5" s="478"/>
      <c r="C5" s="520"/>
      <c r="D5" s="521"/>
      <c r="F5" s="432" t="str">
        <f>IF(A5="","",LOOKUP($A$5,CR$6:CR$14,CT6:CT14))</f>
        <v/>
      </c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204"/>
      <c r="T5" s="204"/>
      <c r="U5" s="204"/>
      <c r="V5" s="204"/>
      <c r="W5" s="204"/>
      <c r="X5" s="204"/>
      <c r="Y5" s="204"/>
      <c r="Z5" s="258"/>
      <c r="AA5" s="204"/>
      <c r="AB5" s="204"/>
      <c r="AC5" s="204"/>
      <c r="AD5" s="204"/>
      <c r="AE5" s="204"/>
      <c r="AF5" s="201" t="str">
        <f>IF(A5="","",A5)</f>
        <v/>
      </c>
      <c r="AH5" s="424" t="str">
        <f>IF(A10="","",A10)</f>
        <v/>
      </c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BD5" s="5"/>
      <c r="BL5" s="201" t="str">
        <f>IF(A5="","",A5)</f>
        <v/>
      </c>
      <c r="BN5" s="417" t="str">
        <f>IF(A10="","",A10)</f>
        <v/>
      </c>
      <c r="BO5" s="417"/>
      <c r="BP5" s="417"/>
      <c r="BQ5" s="417"/>
      <c r="BR5" s="417"/>
      <c r="BS5" s="417"/>
      <c r="BT5" s="417"/>
      <c r="BU5" s="417"/>
      <c r="BV5" s="417"/>
      <c r="BW5" s="417"/>
      <c r="BX5" s="417"/>
      <c r="BY5" s="417"/>
      <c r="BZ5" s="417"/>
      <c r="CJ5" s="5"/>
      <c r="CS5" s="6"/>
      <c r="CT5" s="6"/>
      <c r="CU5" s="7"/>
      <c r="CV5" s="7"/>
    </row>
    <row r="6" spans="1:109" ht="26.25" customHeight="1" x14ac:dyDescent="0.25">
      <c r="F6" s="432" t="str">
        <f>IF(A5="","",LOOKUP($A$5,CR$6:CR$14,CU$6:CU$14))</f>
        <v/>
      </c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204"/>
      <c r="T6" s="204"/>
      <c r="U6" s="204"/>
      <c r="V6" s="204"/>
      <c r="W6" s="204"/>
      <c r="X6" s="204"/>
      <c r="Y6" s="204"/>
      <c r="Z6" s="258"/>
      <c r="AA6" s="204"/>
      <c r="AB6" s="204"/>
      <c r="AC6" s="204"/>
      <c r="AD6" s="204"/>
      <c r="AE6" s="204"/>
      <c r="AH6" s="424" t="str">
        <f>IF(A11="","",A11)</f>
        <v/>
      </c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BN6" s="417" t="str">
        <f>IF(A11="","",A11)</f>
        <v/>
      </c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32" t="str">
        <f>IF(A5="","",IF(LOOKUP($A$5,CR$6:CR$14,CV$6:CV$14)="","",LOOKUP($A$5,CR$6:CR$14,CV$6:CV$14)))</f>
        <v/>
      </c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T7" s="204"/>
      <c r="U7" s="204"/>
      <c r="V7" s="204"/>
      <c r="W7" s="204"/>
      <c r="X7" s="204"/>
      <c r="Y7" s="204"/>
      <c r="Z7" s="258"/>
      <c r="AA7" s="204"/>
      <c r="AB7" s="204"/>
      <c r="AC7" s="204"/>
      <c r="AD7" s="204"/>
      <c r="AE7" s="204"/>
      <c r="AF7" s="204"/>
      <c r="AG7" s="5"/>
      <c r="AH7" s="424" t="str">
        <f>IF(A12="","",A12)</f>
        <v/>
      </c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BG7" s="5"/>
      <c r="BH7" s="5"/>
      <c r="BL7" s="204"/>
      <c r="BN7" s="417" t="str">
        <f>IF(A12="","",A12)</f>
        <v/>
      </c>
      <c r="BO7" s="417"/>
      <c r="BP7" s="417"/>
      <c r="BQ7" s="417"/>
      <c r="BR7" s="417"/>
      <c r="BS7" s="417"/>
      <c r="BT7" s="417"/>
      <c r="BU7" s="417"/>
      <c r="BV7" s="417"/>
      <c r="BW7" s="417"/>
      <c r="BX7" s="417"/>
      <c r="BY7" s="417"/>
      <c r="BZ7" s="417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4"/>
      <c r="U8" s="204"/>
      <c r="V8" s="204"/>
      <c r="W8" s="204"/>
      <c r="X8" s="204"/>
      <c r="Y8" s="204"/>
      <c r="Z8" s="258"/>
      <c r="AA8" s="204"/>
      <c r="AB8" s="204"/>
      <c r="AC8" s="204"/>
      <c r="AD8" s="204"/>
      <c r="AE8" s="204"/>
      <c r="AF8" s="204"/>
      <c r="AG8" s="5"/>
      <c r="AH8" s="419" t="str">
        <f>IF(A13="","",A13)</f>
        <v/>
      </c>
      <c r="AI8" s="419"/>
      <c r="AJ8" s="419"/>
      <c r="AK8" s="419"/>
      <c r="AL8" s="419"/>
      <c r="AM8" s="419"/>
      <c r="AN8" s="419"/>
      <c r="AO8" s="419"/>
      <c r="AP8" s="419"/>
      <c r="AQ8" s="419"/>
      <c r="AR8" s="419"/>
      <c r="AS8" s="419"/>
      <c r="AT8" s="419"/>
      <c r="BG8" s="5"/>
      <c r="BH8" s="5"/>
      <c r="BL8" s="204"/>
      <c r="BN8" s="418" t="str">
        <f>IF(AI13="","",AI13)</f>
        <v/>
      </c>
      <c r="BO8" s="418"/>
      <c r="BP8" s="418"/>
      <c r="BQ8" s="418"/>
      <c r="BR8" s="418"/>
      <c r="BS8" s="418"/>
      <c r="BT8" s="418"/>
      <c r="BU8" s="418"/>
      <c r="BV8" s="418"/>
      <c r="BW8" s="418"/>
      <c r="BX8" s="418"/>
      <c r="BY8" s="418"/>
      <c r="BZ8" s="418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49" t="s">
        <v>75</v>
      </c>
      <c r="B9" s="449"/>
      <c r="C9" s="449"/>
      <c r="E9" s="433" t="s">
        <v>28</v>
      </c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5"/>
      <c r="T9" s="204"/>
      <c r="U9" s="204"/>
      <c r="V9" s="204"/>
      <c r="W9" s="204"/>
      <c r="X9" s="204"/>
      <c r="Y9" s="204"/>
      <c r="Z9" s="258"/>
      <c r="AA9" s="204"/>
      <c r="AB9" s="204"/>
      <c r="AC9" s="204"/>
      <c r="AD9" s="204"/>
      <c r="AE9" s="204"/>
      <c r="AF9" s="204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4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79" t="str">
        <f>IF('janvier-février'!A10="","",'janvier-février'!A10)</f>
        <v/>
      </c>
      <c r="B10" s="480"/>
      <c r="C10" s="481"/>
      <c r="D10" s="9"/>
      <c r="E10" s="436" t="s">
        <v>52</v>
      </c>
      <c r="F10" s="437"/>
      <c r="G10" s="463" t="s">
        <v>35</v>
      </c>
      <c r="H10" s="464"/>
      <c r="I10" s="464"/>
      <c r="J10" s="428"/>
      <c r="K10" s="428"/>
      <c r="L10" s="428"/>
      <c r="M10" s="428"/>
      <c r="N10" s="428"/>
      <c r="O10" s="335" t="s">
        <v>34</v>
      </c>
      <c r="P10" s="336"/>
      <c r="Q10" s="55"/>
      <c r="R10" s="56"/>
      <c r="T10" s="204"/>
      <c r="U10" s="204"/>
      <c r="V10" s="204"/>
      <c r="W10" s="204"/>
      <c r="X10" s="204"/>
      <c r="Y10" s="204"/>
      <c r="Z10" s="258"/>
      <c r="AA10" s="204"/>
      <c r="AB10" s="204"/>
      <c r="AC10" s="204"/>
      <c r="AD10" s="204"/>
      <c r="AE10" s="204"/>
      <c r="AF10" s="204"/>
      <c r="AG10" s="5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173"/>
      <c r="AS10" s="173"/>
      <c r="AT10" s="179"/>
      <c r="BF10" s="11"/>
      <c r="BG10" s="11"/>
      <c r="BH10" s="11"/>
      <c r="BI10" s="11"/>
      <c r="BJ10" s="11"/>
      <c r="BL10" s="204"/>
      <c r="BN10" s="427"/>
      <c r="BO10" s="427"/>
      <c r="BP10" s="427"/>
      <c r="BQ10" s="427"/>
      <c r="BR10" s="427"/>
      <c r="BS10" s="427"/>
      <c r="BT10" s="427"/>
      <c r="BU10" s="427"/>
      <c r="BV10" s="427"/>
      <c r="BW10" s="427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482" t="str">
        <f>IF('janvier-février'!A11="","",'janvier-février'!A11)</f>
        <v/>
      </c>
      <c r="B11" s="483"/>
      <c r="C11" s="484"/>
      <c r="D11" s="485"/>
      <c r="E11" s="454" t="s">
        <v>45</v>
      </c>
      <c r="F11" s="437"/>
      <c r="G11" s="463" t="s">
        <v>35</v>
      </c>
      <c r="H11" s="464"/>
      <c r="I11" s="464"/>
      <c r="J11" s="428"/>
      <c r="K11" s="428"/>
      <c r="L11" s="428"/>
      <c r="M11" s="428"/>
      <c r="N11" s="428"/>
      <c r="O11" s="335" t="s">
        <v>34</v>
      </c>
      <c r="P11" s="336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486" t="str">
        <f>IF('janvier-février'!A12="","",'janvier-février'!A12)</f>
        <v/>
      </c>
      <c r="B12" s="487"/>
      <c r="C12" s="488"/>
      <c r="D12" s="485"/>
      <c r="E12" s="52" t="s">
        <v>48</v>
      </c>
      <c r="F12" s="51" t="s">
        <v>46</v>
      </c>
      <c r="G12" s="421" t="s">
        <v>47</v>
      </c>
      <c r="H12" s="465"/>
      <c r="I12" s="465"/>
      <c r="J12" s="465"/>
      <c r="K12" s="465"/>
      <c r="L12" s="466"/>
      <c r="M12" s="421" t="s">
        <v>118</v>
      </c>
      <c r="N12" s="422"/>
      <c r="O12" s="422"/>
      <c r="P12" s="422"/>
      <c r="Q12" s="422"/>
      <c r="R12" s="423"/>
      <c r="AH12" s="429" t="str">
        <f>IF(C5="","",C5)</f>
        <v/>
      </c>
      <c r="AI12" s="430"/>
      <c r="AJ12" s="430"/>
      <c r="AK12" s="430"/>
      <c r="AL12" s="186"/>
      <c r="AM12" s="420" t="str">
        <f>IF(D5="","",D5)</f>
        <v/>
      </c>
      <c r="AN12" s="420"/>
      <c r="AO12" s="420"/>
      <c r="AP12" s="420"/>
      <c r="AQ12" s="420"/>
      <c r="AR12" s="420"/>
      <c r="AS12" s="9"/>
      <c r="AT12" s="9"/>
      <c r="BM12" s="9"/>
      <c r="BN12" s="425" t="str">
        <f>IF(C5="","",C5)</f>
        <v/>
      </c>
      <c r="BO12" s="426"/>
      <c r="BP12" s="426"/>
      <c r="BQ12" s="426"/>
      <c r="BR12" s="179"/>
      <c r="BS12" s="427" t="str">
        <f>IF(D5="","",D5)</f>
        <v/>
      </c>
      <c r="BT12" s="427"/>
      <c r="BU12" s="427"/>
      <c r="BV12" s="427"/>
      <c r="BW12" s="427"/>
      <c r="BX12" s="427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489" t="str">
        <f>IF('janvier-février'!A13="","",'janvier-février'!A13)</f>
        <v/>
      </c>
      <c r="B13" s="499"/>
      <c r="C13" s="500"/>
      <c r="D13" s="485"/>
      <c r="E13" s="406" t="s">
        <v>27</v>
      </c>
      <c r="F13" s="407"/>
      <c r="G13" s="406" t="s">
        <v>40</v>
      </c>
      <c r="H13" s="467"/>
      <c r="I13" s="467"/>
      <c r="J13" s="467"/>
      <c r="K13" s="467"/>
      <c r="L13" s="467"/>
      <c r="M13" s="467"/>
      <c r="N13" s="467"/>
      <c r="O13" s="468"/>
      <c r="P13" s="406" t="s">
        <v>0</v>
      </c>
      <c r="Q13" s="412"/>
      <c r="R13" s="407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8"/>
      <c r="CB13" s="208"/>
      <c r="CC13" s="208"/>
      <c r="CD13" s="208"/>
      <c r="CE13" s="208"/>
      <c r="CF13" s="208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4" t="s">
        <v>76</v>
      </c>
      <c r="B14" s="405"/>
      <c r="C14" s="405"/>
      <c r="D14" s="485"/>
      <c r="E14" s="455">
        <v>3635000000</v>
      </c>
      <c r="F14" s="456"/>
      <c r="G14" s="469" t="str">
        <f>IF(A5="","CC",LOOKUP($A5,CR$6:CR$14,CW$6:CW$14))</f>
        <v>CC</v>
      </c>
      <c r="H14" s="470"/>
      <c r="I14" s="470"/>
      <c r="J14" s="471"/>
      <c r="K14" s="413" t="str">
        <f>IF(A5="","OI",LOOKUP($A5,CR$6:CR$14,CX$6:CX$14))</f>
        <v>OI</v>
      </c>
      <c r="L14" s="414"/>
      <c r="M14" s="414"/>
      <c r="N14" s="414"/>
      <c r="O14" s="414"/>
      <c r="P14" s="457">
        <f>Q54</f>
        <v>0</v>
      </c>
      <c r="Q14" s="458"/>
      <c r="R14" s="459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01" t="str">
        <f>IF('janvier-février'!A15="","",'janvier-février'!A15)</f>
        <v/>
      </c>
      <c r="B15" s="502"/>
      <c r="C15" s="503"/>
      <c r="D15" s="322"/>
      <c r="E15" s="408" t="s">
        <v>41</v>
      </c>
      <c r="F15" s="391"/>
      <c r="G15" s="472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4"/>
      <c r="AH15" s="361"/>
      <c r="AI15" s="361"/>
      <c r="AJ15" s="361"/>
      <c r="AK15" s="361"/>
      <c r="AL15" s="361"/>
      <c r="AM15" s="361"/>
      <c r="AN15" s="362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09" t="s">
        <v>79</v>
      </c>
      <c r="B16" s="409"/>
      <c r="C16" s="409"/>
      <c r="D16" s="209"/>
      <c r="E16" s="390" t="s">
        <v>42</v>
      </c>
      <c r="F16" s="391"/>
      <c r="G16" s="472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4"/>
      <c r="AH16" s="360"/>
      <c r="AI16" s="360"/>
      <c r="AJ16" s="360"/>
      <c r="AK16" s="360"/>
      <c r="AL16" s="360"/>
      <c r="AM16" s="360"/>
      <c r="AN16" s="360"/>
      <c r="AO16" s="198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01" t="str">
        <f>IF('janvier-février'!A17="","",'janvier-février'!A17)</f>
        <v>CH</v>
      </c>
      <c r="B17" s="502"/>
      <c r="C17" s="503"/>
      <c r="D17" s="322"/>
      <c r="E17" s="390" t="s">
        <v>43</v>
      </c>
      <c r="F17" s="391"/>
      <c r="G17" s="475" t="s">
        <v>35</v>
      </c>
      <c r="H17" s="464"/>
      <c r="I17" s="464"/>
      <c r="J17" s="54"/>
      <c r="K17" s="54"/>
      <c r="L17" s="54"/>
      <c r="M17" s="54"/>
      <c r="N17" s="54"/>
      <c r="O17" s="335" t="s">
        <v>34</v>
      </c>
      <c r="P17" s="336"/>
      <c r="Q17" s="384"/>
      <c r="R17" s="385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0"/>
      <c r="AI17" s="360"/>
      <c r="AJ17" s="360"/>
      <c r="AK17" s="360"/>
      <c r="AL17" s="360"/>
      <c r="AM17" s="360"/>
      <c r="AN17" s="360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8"/>
      <c r="CN17" s="198"/>
      <c r="CO17" s="198"/>
      <c r="CP17" s="198"/>
      <c r="CQ17" s="198"/>
      <c r="CX17" s="12"/>
      <c r="CY17" s="50"/>
    </row>
    <row r="18" spans="1:103" ht="25.5" customHeight="1" x14ac:dyDescent="0.3">
      <c r="A18" s="242"/>
      <c r="B18" s="147"/>
      <c r="E18" s="397" t="s">
        <v>44</v>
      </c>
      <c r="F18" s="391"/>
      <c r="G18" s="475" t="s">
        <v>35</v>
      </c>
      <c r="H18" s="464"/>
      <c r="I18" s="464"/>
      <c r="J18" s="54"/>
      <c r="K18" s="54"/>
      <c r="L18" s="54"/>
      <c r="M18" s="54"/>
      <c r="N18" s="54"/>
      <c r="O18" s="335" t="s">
        <v>34</v>
      </c>
      <c r="P18" s="336"/>
      <c r="Q18" s="377"/>
      <c r="R18" s="378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1"/>
      <c r="AI18" s="361"/>
      <c r="AJ18" s="361"/>
      <c r="AK18" s="361"/>
      <c r="AL18" s="361"/>
      <c r="AM18" s="361"/>
      <c r="AN18" s="361"/>
      <c r="AO18" s="198"/>
      <c r="AP18" s="198"/>
      <c r="AQ18" s="198"/>
      <c r="AR18" s="198"/>
      <c r="AS18" s="198"/>
      <c r="AT18" s="198"/>
      <c r="AU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8"/>
      <c r="CN18" s="198"/>
      <c r="CO18" s="198"/>
      <c r="CP18" s="198"/>
      <c r="CQ18" s="198"/>
      <c r="CY18" s="50"/>
    </row>
    <row r="19" spans="1:103" ht="25.5" customHeight="1" thickBot="1" x14ac:dyDescent="0.3">
      <c r="A19" s="411"/>
      <c r="B19" s="411"/>
      <c r="C19" s="411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1"/>
      <c r="AI19" s="361"/>
      <c r="AJ19" s="361"/>
      <c r="AK19" s="361"/>
      <c r="AL19" s="361"/>
      <c r="AM19" s="361"/>
      <c r="AN19" s="362"/>
      <c r="AO19" s="198"/>
      <c r="AP19" s="198"/>
      <c r="AQ19" s="198"/>
      <c r="AR19" s="198"/>
      <c r="AS19" s="198"/>
      <c r="AT19" s="198"/>
      <c r="AU19" s="198"/>
      <c r="AV19" s="198"/>
      <c r="AW19" s="198"/>
      <c r="AX19"/>
      <c r="AY19"/>
      <c r="AZ19"/>
      <c r="BA19"/>
      <c r="BB19"/>
      <c r="BC19" s="198"/>
      <c r="BD19"/>
      <c r="BE19"/>
      <c r="BF19"/>
      <c r="BG19"/>
      <c r="BH19"/>
      <c r="BI19"/>
      <c r="BJ19"/>
      <c r="BK19"/>
      <c r="BL19" s="18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7"/>
      <c r="CD19" s="207"/>
      <c r="CE19" s="207"/>
      <c r="CF19" s="207"/>
      <c r="CG19" s="207"/>
      <c r="CH19" s="207"/>
      <c r="CI19" s="207"/>
      <c r="CJ19" s="207"/>
      <c r="CK19" s="207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1" t="s">
        <v>32</v>
      </c>
      <c r="J20" s="382"/>
      <c r="K20" s="382"/>
      <c r="L20" s="382"/>
      <c r="M20" s="382"/>
      <c r="N20" s="382"/>
      <c r="O20" s="382"/>
      <c r="P20" s="383"/>
      <c r="Q20" s="388">
        <v>2024</v>
      </c>
      <c r="R20" s="389"/>
      <c r="S20" s="370" t="s">
        <v>63</v>
      </c>
      <c r="T20" s="371"/>
      <c r="U20" s="372"/>
      <c r="V20" s="370" t="s">
        <v>64</v>
      </c>
      <c r="W20" s="371"/>
      <c r="X20" s="371"/>
      <c r="Y20" s="372"/>
      <c r="Z20" s="373" t="s">
        <v>65</v>
      </c>
      <c r="AA20" s="373" t="s">
        <v>100</v>
      </c>
      <c r="AB20" s="370" t="s">
        <v>66</v>
      </c>
      <c r="AC20" s="371"/>
      <c r="AD20" s="371"/>
      <c r="AE20" s="372"/>
      <c r="AF20" s="64" t="s">
        <v>105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106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4"/>
      <c r="B21" s="295"/>
      <c r="C21" s="476" t="s">
        <v>80</v>
      </c>
      <c r="D21" s="495" t="s">
        <v>82</v>
      </c>
      <c r="E21" s="496"/>
      <c r="F21" s="497"/>
      <c r="G21" s="400" t="s">
        <v>125</v>
      </c>
      <c r="H21" s="402" t="s">
        <v>126</v>
      </c>
      <c r="I21" s="395" t="s">
        <v>77</v>
      </c>
      <c r="J21" s="396"/>
      <c r="K21" s="398" t="s">
        <v>102</v>
      </c>
      <c r="L21" s="398" t="s">
        <v>101</v>
      </c>
      <c r="M21" s="461" t="s">
        <v>67</v>
      </c>
      <c r="N21" s="461"/>
      <c r="O21" s="461"/>
      <c r="P21" s="462"/>
      <c r="Q21" s="375" t="s">
        <v>0</v>
      </c>
      <c r="R21" s="376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3"/>
      <c r="AA21" s="373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6" t="s">
        <v>1</v>
      </c>
      <c r="B22" s="297" t="s">
        <v>2</v>
      </c>
      <c r="C22" s="477"/>
      <c r="D22" s="324" t="s">
        <v>81</v>
      </c>
      <c r="E22" s="297" t="s">
        <v>30</v>
      </c>
      <c r="F22" s="298" t="s">
        <v>31</v>
      </c>
      <c r="G22" s="401"/>
      <c r="H22" s="403"/>
      <c r="I22" s="279" t="s">
        <v>26</v>
      </c>
      <c r="J22" s="277" t="s">
        <v>29</v>
      </c>
      <c r="K22" s="399"/>
      <c r="L22" s="399"/>
      <c r="M22" s="129" t="s">
        <v>68</v>
      </c>
      <c r="N22" s="129" t="s">
        <v>69</v>
      </c>
      <c r="O22" s="286" t="s">
        <v>26</v>
      </c>
      <c r="P22" s="130" t="s">
        <v>29</v>
      </c>
      <c r="Q22" s="392" t="s">
        <v>4</v>
      </c>
      <c r="R22" s="393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4"/>
      <c r="AA22" s="374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53">
        <v>1</v>
      </c>
      <c r="AH22" s="230">
        <v>2</v>
      </c>
      <c r="AI22" s="155">
        <v>3</v>
      </c>
      <c r="AJ22" s="230">
        <v>4</v>
      </c>
      <c r="AK22" s="68">
        <v>5</v>
      </c>
      <c r="AL22" s="230">
        <v>6</v>
      </c>
      <c r="AM22" s="155">
        <v>7</v>
      </c>
      <c r="AN22" s="230">
        <v>8</v>
      </c>
      <c r="AO22" s="155">
        <v>9</v>
      </c>
      <c r="AP22" s="230">
        <v>10</v>
      </c>
      <c r="AQ22" s="155">
        <v>11</v>
      </c>
      <c r="AR22" s="68">
        <v>12</v>
      </c>
      <c r="AS22" s="230">
        <v>13</v>
      </c>
      <c r="AT22" s="155">
        <v>14</v>
      </c>
      <c r="AU22" s="230">
        <v>15</v>
      </c>
      <c r="AV22" s="155">
        <v>16</v>
      </c>
      <c r="AW22" s="230">
        <v>17</v>
      </c>
      <c r="AX22" s="155">
        <v>18</v>
      </c>
      <c r="AY22" s="68">
        <v>19</v>
      </c>
      <c r="AZ22" s="230">
        <v>20</v>
      </c>
      <c r="BA22" s="155">
        <v>21</v>
      </c>
      <c r="BB22" s="230">
        <v>22</v>
      </c>
      <c r="BC22" s="155">
        <v>23</v>
      </c>
      <c r="BD22" s="230">
        <v>24</v>
      </c>
      <c r="BE22" s="155">
        <v>25</v>
      </c>
      <c r="BF22" s="68">
        <v>26</v>
      </c>
      <c r="BG22" s="230">
        <v>27</v>
      </c>
      <c r="BH22" s="155">
        <v>28</v>
      </c>
      <c r="BI22" s="230">
        <v>29</v>
      </c>
      <c r="BJ22" s="155">
        <v>30</v>
      </c>
      <c r="BK22" s="243">
        <v>31</v>
      </c>
      <c r="BL22" s="21" t="s">
        <v>36</v>
      </c>
      <c r="BM22" s="159">
        <v>1</v>
      </c>
      <c r="BN22" s="71">
        <v>2</v>
      </c>
      <c r="BO22" s="234">
        <v>3</v>
      </c>
      <c r="BP22" s="162">
        <v>4</v>
      </c>
      <c r="BQ22" s="234">
        <v>5</v>
      </c>
      <c r="BR22" s="162">
        <v>6</v>
      </c>
      <c r="BS22" s="234">
        <v>7</v>
      </c>
      <c r="BT22" s="162">
        <v>8</v>
      </c>
      <c r="BU22" s="71">
        <v>9</v>
      </c>
      <c r="BV22" s="234">
        <v>10</v>
      </c>
      <c r="BW22" s="162">
        <v>11</v>
      </c>
      <c r="BX22" s="234">
        <v>12</v>
      </c>
      <c r="BY22" s="162">
        <v>13</v>
      </c>
      <c r="BZ22" s="234">
        <v>14</v>
      </c>
      <c r="CA22" s="162">
        <v>15</v>
      </c>
      <c r="CB22" s="71">
        <v>16</v>
      </c>
      <c r="CC22" s="234">
        <v>17</v>
      </c>
      <c r="CD22" s="162">
        <v>18</v>
      </c>
      <c r="CE22" s="234">
        <v>19</v>
      </c>
      <c r="CF22" s="162">
        <v>20</v>
      </c>
      <c r="CG22" s="234">
        <v>21</v>
      </c>
      <c r="CH22" s="162">
        <v>22</v>
      </c>
      <c r="CI22" s="71">
        <v>23</v>
      </c>
      <c r="CJ22" s="234">
        <v>24</v>
      </c>
      <c r="CK22" s="162">
        <v>25</v>
      </c>
      <c r="CL22" s="234">
        <v>26</v>
      </c>
      <c r="CM22" s="162">
        <v>27</v>
      </c>
      <c r="CN22" s="234">
        <v>28</v>
      </c>
      <c r="CO22" s="190">
        <v>29</v>
      </c>
      <c r="CP22" s="138">
        <v>30</v>
      </c>
      <c r="CQ22" s="246"/>
    </row>
    <row r="23" spans="1:103" s="12" customFormat="1" ht="21" customHeight="1" x14ac:dyDescent="0.25">
      <c r="A23" s="259"/>
      <c r="B23" s="260"/>
      <c r="C23" s="270"/>
      <c r="D23" s="318"/>
      <c r="E23" s="261"/>
      <c r="F23" s="262"/>
      <c r="G23" s="353" t="str">
        <f>IF(COUNTA(AG23:BK23)&gt;0,"O","")</f>
        <v/>
      </c>
      <c r="H23" s="354" t="str">
        <f>IF(COUNTA(BM23:CK23)&gt;0,"O","")</f>
        <v/>
      </c>
      <c r="I23" s="280">
        <f>S23*30+T23*45+U23*60</f>
        <v>0</v>
      </c>
      <c r="J23" s="337">
        <f>S23*65+T23*97.5+U23*130</f>
        <v>0</v>
      </c>
      <c r="K23" s="284">
        <f>Z23</f>
        <v>0</v>
      </c>
      <c r="L23" s="284">
        <f t="shared" ref="L23:L52" si="0">AA23</f>
        <v>0</v>
      </c>
      <c r="M23" s="131">
        <f>V23+W23+X23+Y23</f>
        <v>0</v>
      </c>
      <c r="N23" s="132">
        <f>AB23+AC23+AD23+AE23</f>
        <v>0</v>
      </c>
      <c r="O23" s="287">
        <f>SUM(M23:N23)*60</f>
        <v>0</v>
      </c>
      <c r="P23" s="351">
        <f t="shared" ref="P23:P52" si="1">V23*130+W23*70+X23*50+Y23*40+AB23*65+AC23*46.7+AD23*37.5+AE23*32</f>
        <v>0</v>
      </c>
      <c r="Q23" s="364">
        <f>J23+P23+Z23*130+AA23*195</f>
        <v>0</v>
      </c>
      <c r="R23" s="365"/>
      <c r="S23" s="101">
        <f t="shared" ref="S23:Y40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52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52" si="4">IF(OR(A23="",B23=""),"",A23&amp;" "&amp;B23)</f>
        <v/>
      </c>
      <c r="AG23" s="154"/>
      <c r="AH23" s="231"/>
      <c r="AI23" s="156"/>
      <c r="AJ23" s="231"/>
      <c r="AK23" s="69"/>
      <c r="AL23" s="232"/>
      <c r="AM23" s="157"/>
      <c r="AN23" s="232"/>
      <c r="AO23" s="157"/>
      <c r="AP23" s="232"/>
      <c r="AQ23" s="157"/>
      <c r="AR23" s="75"/>
      <c r="AS23" s="232"/>
      <c r="AT23" s="157"/>
      <c r="AU23" s="232"/>
      <c r="AV23" s="157"/>
      <c r="AW23" s="232"/>
      <c r="AX23" s="157"/>
      <c r="AY23" s="75"/>
      <c r="AZ23" s="232"/>
      <c r="BA23" s="156"/>
      <c r="BB23" s="231"/>
      <c r="BC23" s="156"/>
      <c r="BD23" s="231"/>
      <c r="BE23" s="156"/>
      <c r="BF23" s="69"/>
      <c r="BG23" s="231"/>
      <c r="BH23" s="156"/>
      <c r="BI23" s="231"/>
      <c r="BJ23" s="156"/>
      <c r="BK23" s="244"/>
      <c r="BL23" s="62" t="str">
        <f t="shared" ref="BL23:BL52" si="5">IF(OR(A23="",B23=""),"",A23&amp;" "&amp;B23)</f>
        <v/>
      </c>
      <c r="BM23" s="160"/>
      <c r="BN23" s="75"/>
      <c r="BO23" s="232"/>
      <c r="BP23" s="163"/>
      <c r="BQ23" s="232"/>
      <c r="BR23" s="163"/>
      <c r="BS23" s="232"/>
      <c r="BT23" s="163"/>
      <c r="BU23" s="75"/>
      <c r="BV23" s="232"/>
      <c r="BW23" s="163"/>
      <c r="BX23" s="232"/>
      <c r="BY23" s="163"/>
      <c r="BZ23" s="232"/>
      <c r="CA23" s="163"/>
      <c r="CB23" s="75"/>
      <c r="CC23" s="232"/>
      <c r="CD23" s="163"/>
      <c r="CE23" s="232"/>
      <c r="CF23" s="163"/>
      <c r="CG23" s="232"/>
      <c r="CH23" s="163"/>
      <c r="CI23" s="75"/>
      <c r="CJ23" s="232"/>
      <c r="CK23" s="163"/>
      <c r="CL23" s="232"/>
      <c r="CM23" s="163"/>
      <c r="CN23" s="232"/>
      <c r="CO23" s="191"/>
      <c r="CP23" s="139"/>
      <c r="CQ23" s="247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3"/>
      <c r="B24" s="264"/>
      <c r="C24" s="269"/>
      <c r="D24" s="315"/>
      <c r="E24" s="265"/>
      <c r="F24" s="266"/>
      <c r="G24" s="355" t="str">
        <f t="shared" ref="G24:G52" si="6">IF(COUNTA(AG24:BK24)&gt;0,"O","")</f>
        <v/>
      </c>
      <c r="H24" s="356" t="str">
        <f t="shared" ref="H24:H52" si="7">IF(COUNTA(BM24:CK24)&gt;0,"O","")</f>
        <v/>
      </c>
      <c r="I24" s="281">
        <f t="shared" ref="I24:I52" si="8">S24*30+T24*45+U24*60</f>
        <v>0</v>
      </c>
      <c r="J24" s="350">
        <f t="shared" ref="J24:J52" si="9">S24*65+T24*97.5+U24*130</f>
        <v>0</v>
      </c>
      <c r="K24" s="285">
        <f t="shared" ref="K24:K52" si="10">Z24</f>
        <v>0</v>
      </c>
      <c r="L24" s="285">
        <f t="shared" si="0"/>
        <v>0</v>
      </c>
      <c r="M24" s="222">
        <f t="shared" ref="M24:M52" si="11">V24+W24+X24+Y24</f>
        <v>0</v>
      </c>
      <c r="N24" s="223">
        <f t="shared" ref="N24:N52" si="12">AB24+AC24+AD24+AE24</f>
        <v>0</v>
      </c>
      <c r="O24" s="288">
        <f t="shared" ref="O24:O52" si="13">SUM(M24:N24)*60</f>
        <v>0</v>
      </c>
      <c r="P24" s="352">
        <f t="shared" si="1"/>
        <v>0</v>
      </c>
      <c r="Q24" s="364">
        <f t="shared" ref="Q24:Q52" si="14">J24+P24+Z24*130+AA24*195</f>
        <v>0</v>
      </c>
      <c r="R24" s="365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52" si="15">COUNTIF(AG24:CQ24,"RS")</f>
        <v>0</v>
      </c>
      <c r="AA24" s="105">
        <f t="shared" ref="AA24:AA52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54"/>
      <c r="AH24" s="231"/>
      <c r="AI24" s="156"/>
      <c r="AJ24" s="231"/>
      <c r="AK24" s="69"/>
      <c r="AL24" s="232"/>
      <c r="AM24" s="157"/>
      <c r="AN24" s="232"/>
      <c r="AO24" s="157"/>
      <c r="AP24" s="232"/>
      <c r="AQ24" s="157"/>
      <c r="AR24" s="75"/>
      <c r="AS24" s="232"/>
      <c r="AT24" s="157"/>
      <c r="AU24" s="232"/>
      <c r="AV24" s="157"/>
      <c r="AW24" s="232"/>
      <c r="AX24" s="157"/>
      <c r="AY24" s="75"/>
      <c r="AZ24" s="232"/>
      <c r="BA24" s="156"/>
      <c r="BB24" s="231"/>
      <c r="BC24" s="156"/>
      <c r="BD24" s="231"/>
      <c r="BE24" s="156"/>
      <c r="BF24" s="69"/>
      <c r="BG24" s="231"/>
      <c r="BH24" s="156"/>
      <c r="BI24" s="231"/>
      <c r="BJ24" s="156"/>
      <c r="BK24" s="244"/>
      <c r="BL24" s="62" t="str">
        <f t="shared" si="5"/>
        <v/>
      </c>
      <c r="BM24" s="160"/>
      <c r="BN24" s="75"/>
      <c r="BO24" s="232"/>
      <c r="BP24" s="163"/>
      <c r="BQ24" s="232"/>
      <c r="BR24" s="163"/>
      <c r="BS24" s="232"/>
      <c r="BT24" s="163"/>
      <c r="BU24" s="75"/>
      <c r="BV24" s="232"/>
      <c r="BW24" s="163"/>
      <c r="BX24" s="232"/>
      <c r="BY24" s="163"/>
      <c r="BZ24" s="232"/>
      <c r="CA24" s="163"/>
      <c r="CB24" s="75"/>
      <c r="CC24" s="232"/>
      <c r="CD24" s="163"/>
      <c r="CE24" s="232"/>
      <c r="CF24" s="163"/>
      <c r="CG24" s="232"/>
      <c r="CH24" s="163"/>
      <c r="CI24" s="75"/>
      <c r="CJ24" s="232"/>
      <c r="CK24" s="163"/>
      <c r="CL24" s="232"/>
      <c r="CM24" s="163"/>
      <c r="CN24" s="232"/>
      <c r="CO24" s="191"/>
      <c r="CP24" s="139"/>
      <c r="CQ24" s="247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59"/>
      <c r="B25" s="260"/>
      <c r="C25" s="270"/>
      <c r="D25" s="316"/>
      <c r="E25" s="267"/>
      <c r="F25" s="262"/>
      <c r="G25" s="357" t="str">
        <f t="shared" si="6"/>
        <v/>
      </c>
      <c r="H25" s="358" t="str">
        <f t="shared" si="7"/>
        <v/>
      </c>
      <c r="I25" s="280">
        <f t="shared" si="8"/>
        <v>0</v>
      </c>
      <c r="J25" s="337">
        <f t="shared" si="9"/>
        <v>0</v>
      </c>
      <c r="K25" s="284">
        <f t="shared" si="10"/>
        <v>0</v>
      </c>
      <c r="L25" s="284">
        <f t="shared" si="0"/>
        <v>0</v>
      </c>
      <c r="M25" s="131">
        <f t="shared" si="11"/>
        <v>0</v>
      </c>
      <c r="N25" s="132">
        <f t="shared" si="12"/>
        <v>0</v>
      </c>
      <c r="O25" s="287">
        <f t="shared" si="13"/>
        <v>0</v>
      </c>
      <c r="P25" s="351">
        <f t="shared" si="1"/>
        <v>0</v>
      </c>
      <c r="Q25" s="364">
        <f t="shared" si="14"/>
        <v>0</v>
      </c>
      <c r="R25" s="365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54"/>
      <c r="AH25" s="231"/>
      <c r="AI25" s="156"/>
      <c r="AJ25" s="231"/>
      <c r="AK25" s="69"/>
      <c r="AL25" s="232"/>
      <c r="AM25" s="157"/>
      <c r="AN25" s="232"/>
      <c r="AO25" s="157"/>
      <c r="AP25" s="232"/>
      <c r="AQ25" s="157"/>
      <c r="AR25" s="75"/>
      <c r="AS25" s="232"/>
      <c r="AT25" s="157"/>
      <c r="AU25" s="232"/>
      <c r="AV25" s="157"/>
      <c r="AW25" s="232"/>
      <c r="AX25" s="157"/>
      <c r="AY25" s="75"/>
      <c r="AZ25" s="232"/>
      <c r="BA25" s="156"/>
      <c r="BB25" s="231"/>
      <c r="BC25" s="156"/>
      <c r="BD25" s="231"/>
      <c r="BE25" s="156"/>
      <c r="BF25" s="69"/>
      <c r="BG25" s="231"/>
      <c r="BH25" s="156"/>
      <c r="BI25" s="231"/>
      <c r="BJ25" s="156"/>
      <c r="BK25" s="244"/>
      <c r="BL25" s="62" t="str">
        <f t="shared" si="5"/>
        <v/>
      </c>
      <c r="BM25" s="160"/>
      <c r="BN25" s="75"/>
      <c r="BO25" s="232"/>
      <c r="BP25" s="163"/>
      <c r="BQ25" s="232"/>
      <c r="BR25" s="163"/>
      <c r="BS25" s="232"/>
      <c r="BT25" s="163"/>
      <c r="BU25" s="75"/>
      <c r="BV25" s="232"/>
      <c r="BW25" s="163"/>
      <c r="BX25" s="232"/>
      <c r="BY25" s="163"/>
      <c r="BZ25" s="232"/>
      <c r="CA25" s="163"/>
      <c r="CB25" s="75"/>
      <c r="CC25" s="232"/>
      <c r="CD25" s="163"/>
      <c r="CE25" s="232"/>
      <c r="CF25" s="163"/>
      <c r="CG25" s="232"/>
      <c r="CH25" s="163"/>
      <c r="CI25" s="75"/>
      <c r="CJ25" s="232"/>
      <c r="CK25" s="163"/>
      <c r="CL25" s="232"/>
      <c r="CM25" s="163"/>
      <c r="CN25" s="232"/>
      <c r="CO25" s="191"/>
      <c r="CP25" s="139"/>
      <c r="CQ25" s="247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3"/>
      <c r="B26" s="264"/>
      <c r="C26" s="269"/>
      <c r="D26" s="315"/>
      <c r="E26" s="265"/>
      <c r="F26" s="266"/>
      <c r="G26" s="355" t="str">
        <f t="shared" si="6"/>
        <v/>
      </c>
      <c r="H26" s="356" t="str">
        <f t="shared" si="7"/>
        <v/>
      </c>
      <c r="I26" s="282">
        <f t="shared" ref="I26:I33" si="17">S26*30+T26*45+U26*60</f>
        <v>0</v>
      </c>
      <c r="J26" s="350">
        <f t="shared" ref="J26:J33" si="18">S26*65+T26*97.5+U26*130</f>
        <v>0</v>
      </c>
      <c r="K26" s="285">
        <f t="shared" si="10"/>
        <v>0</v>
      </c>
      <c r="L26" s="285">
        <f t="shared" ref="L26:L33" si="19">AA26</f>
        <v>0</v>
      </c>
      <c r="M26" s="222">
        <f t="shared" ref="M26:M33" si="20">V26+W26+X26+Y26</f>
        <v>0</v>
      </c>
      <c r="N26" s="223">
        <f t="shared" ref="N26:N33" si="21">AB26+AC26+AD26+AE26</f>
        <v>0</v>
      </c>
      <c r="O26" s="288">
        <f t="shared" ref="O26:O33" si="22">SUM(M26:N26)*60</f>
        <v>0</v>
      </c>
      <c r="P26" s="352">
        <f t="shared" ref="P26:P33" si="23">V26*130+W26*70+X26*50+Y26*40+AB26*65+AC26*46.7+AD26*37.5+AE26*32</f>
        <v>0</v>
      </c>
      <c r="Q26" s="364">
        <f t="shared" ref="Q26:Q33" si="24">J26+P26+Z26*130+AA26*195</f>
        <v>0</v>
      </c>
      <c r="R26" s="365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ref="AA26:AA33" si="25">COUNTIF(AG26:CQ26,"PES")</f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54"/>
      <c r="AH26" s="231"/>
      <c r="AI26" s="156"/>
      <c r="AJ26" s="231"/>
      <c r="AK26" s="69"/>
      <c r="AL26" s="232"/>
      <c r="AM26" s="157"/>
      <c r="AN26" s="232"/>
      <c r="AO26" s="157"/>
      <c r="AP26" s="232"/>
      <c r="AQ26" s="157"/>
      <c r="AR26" s="75"/>
      <c r="AS26" s="232"/>
      <c r="AT26" s="157"/>
      <c r="AU26" s="232"/>
      <c r="AV26" s="157"/>
      <c r="AW26" s="232"/>
      <c r="AX26" s="157"/>
      <c r="AY26" s="75"/>
      <c r="AZ26" s="232"/>
      <c r="BA26" s="156"/>
      <c r="BB26" s="231"/>
      <c r="BC26" s="156"/>
      <c r="BD26" s="231"/>
      <c r="BE26" s="156"/>
      <c r="BF26" s="69"/>
      <c r="BG26" s="231"/>
      <c r="BH26" s="156"/>
      <c r="BI26" s="231"/>
      <c r="BJ26" s="156"/>
      <c r="BK26" s="244"/>
      <c r="BL26" s="62" t="str">
        <f t="shared" si="5"/>
        <v/>
      </c>
      <c r="BM26" s="160"/>
      <c r="BN26" s="75"/>
      <c r="BO26" s="232"/>
      <c r="BP26" s="163"/>
      <c r="BQ26" s="232"/>
      <c r="BR26" s="163"/>
      <c r="BS26" s="232"/>
      <c r="BT26" s="163"/>
      <c r="BU26" s="75"/>
      <c r="BV26" s="232"/>
      <c r="BW26" s="163"/>
      <c r="BX26" s="232"/>
      <c r="BY26" s="163"/>
      <c r="BZ26" s="232"/>
      <c r="CA26" s="163"/>
      <c r="CB26" s="75"/>
      <c r="CC26" s="232"/>
      <c r="CD26" s="163"/>
      <c r="CE26" s="232"/>
      <c r="CF26" s="163"/>
      <c r="CG26" s="232"/>
      <c r="CH26" s="163"/>
      <c r="CI26" s="75"/>
      <c r="CJ26" s="232"/>
      <c r="CK26" s="163"/>
      <c r="CL26" s="232"/>
      <c r="CM26" s="163"/>
      <c r="CN26" s="232"/>
      <c r="CO26" s="191"/>
      <c r="CP26" s="139"/>
      <c r="CQ26" s="247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59"/>
      <c r="B27" s="260"/>
      <c r="C27" s="270"/>
      <c r="D27" s="316"/>
      <c r="E27" s="267"/>
      <c r="F27" s="268"/>
      <c r="G27" s="357" t="str">
        <f t="shared" si="6"/>
        <v/>
      </c>
      <c r="H27" s="358" t="str">
        <f t="shared" si="7"/>
        <v/>
      </c>
      <c r="I27" s="280">
        <f t="shared" si="17"/>
        <v>0</v>
      </c>
      <c r="J27" s="337">
        <f t="shared" si="18"/>
        <v>0</v>
      </c>
      <c r="K27" s="284">
        <f t="shared" si="10"/>
        <v>0</v>
      </c>
      <c r="L27" s="284">
        <f t="shared" si="19"/>
        <v>0</v>
      </c>
      <c r="M27" s="131">
        <f t="shared" si="20"/>
        <v>0</v>
      </c>
      <c r="N27" s="132">
        <f t="shared" si="21"/>
        <v>0</v>
      </c>
      <c r="O27" s="287">
        <f t="shared" si="22"/>
        <v>0</v>
      </c>
      <c r="P27" s="351">
        <f t="shared" si="23"/>
        <v>0</v>
      </c>
      <c r="Q27" s="364">
        <f t="shared" si="24"/>
        <v>0</v>
      </c>
      <c r="R27" s="365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si="25"/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54"/>
      <c r="AH27" s="231"/>
      <c r="AI27" s="156"/>
      <c r="AJ27" s="231"/>
      <c r="AK27" s="69"/>
      <c r="AL27" s="232"/>
      <c r="AM27" s="157"/>
      <c r="AN27" s="232"/>
      <c r="AO27" s="157"/>
      <c r="AP27" s="232"/>
      <c r="AQ27" s="157"/>
      <c r="AR27" s="75"/>
      <c r="AS27" s="232"/>
      <c r="AT27" s="157"/>
      <c r="AU27" s="232"/>
      <c r="AV27" s="157"/>
      <c r="AW27" s="232"/>
      <c r="AX27" s="157"/>
      <c r="AY27" s="75"/>
      <c r="AZ27" s="232"/>
      <c r="BA27" s="156"/>
      <c r="BB27" s="231"/>
      <c r="BC27" s="156"/>
      <c r="BD27" s="231"/>
      <c r="BE27" s="156"/>
      <c r="BF27" s="69"/>
      <c r="BG27" s="231"/>
      <c r="BH27" s="156"/>
      <c r="BI27" s="231"/>
      <c r="BJ27" s="156"/>
      <c r="BK27" s="244"/>
      <c r="BL27" s="62" t="str">
        <f t="shared" si="5"/>
        <v/>
      </c>
      <c r="BM27" s="160"/>
      <c r="BN27" s="75"/>
      <c r="BO27" s="232"/>
      <c r="BP27" s="163"/>
      <c r="BQ27" s="232"/>
      <c r="BR27" s="163"/>
      <c r="BS27" s="232"/>
      <c r="BT27" s="163"/>
      <c r="BU27" s="75"/>
      <c r="BV27" s="232"/>
      <c r="BW27" s="163"/>
      <c r="BX27" s="232"/>
      <c r="BY27" s="163"/>
      <c r="BZ27" s="232"/>
      <c r="CA27" s="163"/>
      <c r="CB27" s="75"/>
      <c r="CC27" s="232"/>
      <c r="CD27" s="163"/>
      <c r="CE27" s="232"/>
      <c r="CF27" s="163"/>
      <c r="CG27" s="232"/>
      <c r="CH27" s="163"/>
      <c r="CI27" s="75"/>
      <c r="CJ27" s="232"/>
      <c r="CK27" s="163"/>
      <c r="CL27" s="232"/>
      <c r="CM27" s="163"/>
      <c r="CN27" s="232"/>
      <c r="CO27" s="191"/>
      <c r="CP27" s="139"/>
      <c r="CQ27" s="247"/>
    </row>
    <row r="28" spans="1:103" s="12" customFormat="1" ht="21" customHeight="1" x14ac:dyDescent="0.25">
      <c r="A28" s="263"/>
      <c r="B28" s="264"/>
      <c r="C28" s="269"/>
      <c r="D28" s="315"/>
      <c r="E28" s="265"/>
      <c r="F28" s="266"/>
      <c r="G28" s="355" t="str">
        <f t="shared" si="6"/>
        <v/>
      </c>
      <c r="H28" s="356" t="str">
        <f t="shared" si="7"/>
        <v/>
      </c>
      <c r="I28" s="282">
        <f t="shared" si="17"/>
        <v>0</v>
      </c>
      <c r="J28" s="350">
        <f t="shared" si="18"/>
        <v>0</v>
      </c>
      <c r="K28" s="285">
        <f t="shared" si="10"/>
        <v>0</v>
      </c>
      <c r="L28" s="285">
        <f t="shared" si="19"/>
        <v>0</v>
      </c>
      <c r="M28" s="222">
        <f t="shared" si="20"/>
        <v>0</v>
      </c>
      <c r="N28" s="223">
        <f t="shared" si="21"/>
        <v>0</v>
      </c>
      <c r="O28" s="288">
        <f t="shared" si="22"/>
        <v>0</v>
      </c>
      <c r="P28" s="352">
        <f t="shared" si="23"/>
        <v>0</v>
      </c>
      <c r="Q28" s="364">
        <f t="shared" si="24"/>
        <v>0</v>
      </c>
      <c r="R28" s="365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si="25"/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54"/>
      <c r="AH28" s="231"/>
      <c r="AI28" s="156"/>
      <c r="AJ28" s="231"/>
      <c r="AK28" s="69"/>
      <c r="AL28" s="232"/>
      <c r="AM28" s="157"/>
      <c r="AN28" s="232"/>
      <c r="AO28" s="157"/>
      <c r="AP28" s="232"/>
      <c r="AQ28" s="157"/>
      <c r="AR28" s="75"/>
      <c r="AS28" s="232"/>
      <c r="AT28" s="157"/>
      <c r="AU28" s="232"/>
      <c r="AV28" s="157"/>
      <c r="AW28" s="232"/>
      <c r="AX28" s="157"/>
      <c r="AY28" s="75"/>
      <c r="AZ28" s="232"/>
      <c r="BA28" s="156"/>
      <c r="BB28" s="231"/>
      <c r="BC28" s="156"/>
      <c r="BD28" s="231"/>
      <c r="BE28" s="156"/>
      <c r="BF28" s="84"/>
      <c r="BG28" s="233"/>
      <c r="BH28" s="158"/>
      <c r="BI28" s="233"/>
      <c r="BJ28" s="158"/>
      <c r="BK28" s="245"/>
      <c r="BL28" s="62" t="str">
        <f t="shared" si="5"/>
        <v/>
      </c>
      <c r="BM28" s="161"/>
      <c r="BN28" s="75"/>
      <c r="BO28" s="232"/>
      <c r="BP28" s="163"/>
      <c r="BQ28" s="232"/>
      <c r="BR28" s="163"/>
      <c r="BS28" s="232"/>
      <c r="BT28" s="164"/>
      <c r="BU28" s="72"/>
      <c r="BV28" s="235"/>
      <c r="BW28" s="164"/>
      <c r="BX28" s="235"/>
      <c r="BY28" s="164"/>
      <c r="BZ28" s="235"/>
      <c r="CA28" s="164"/>
      <c r="CB28" s="72"/>
      <c r="CC28" s="235"/>
      <c r="CD28" s="164"/>
      <c r="CE28" s="235"/>
      <c r="CF28" s="164"/>
      <c r="CG28" s="235"/>
      <c r="CH28" s="164"/>
      <c r="CI28" s="72"/>
      <c r="CJ28" s="235"/>
      <c r="CK28" s="164"/>
      <c r="CL28" s="235"/>
      <c r="CM28" s="164"/>
      <c r="CN28" s="235"/>
      <c r="CO28" s="191"/>
      <c r="CP28" s="139"/>
      <c r="CQ28" s="247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59"/>
      <c r="B29" s="260"/>
      <c r="C29" s="270"/>
      <c r="D29" s="316"/>
      <c r="E29" s="267"/>
      <c r="F29" s="268"/>
      <c r="G29" s="357" t="str">
        <f t="shared" si="6"/>
        <v/>
      </c>
      <c r="H29" s="358" t="str">
        <f t="shared" si="7"/>
        <v/>
      </c>
      <c r="I29" s="280">
        <f t="shared" si="17"/>
        <v>0</v>
      </c>
      <c r="J29" s="337">
        <f t="shared" si="18"/>
        <v>0</v>
      </c>
      <c r="K29" s="284">
        <f t="shared" si="10"/>
        <v>0</v>
      </c>
      <c r="L29" s="284">
        <f t="shared" si="19"/>
        <v>0</v>
      </c>
      <c r="M29" s="131">
        <f t="shared" si="20"/>
        <v>0</v>
      </c>
      <c r="N29" s="132">
        <f t="shared" si="21"/>
        <v>0</v>
      </c>
      <c r="O29" s="287">
        <f t="shared" si="22"/>
        <v>0</v>
      </c>
      <c r="P29" s="351">
        <f t="shared" si="23"/>
        <v>0</v>
      </c>
      <c r="Q29" s="364">
        <f t="shared" si="24"/>
        <v>0</v>
      </c>
      <c r="R29" s="365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25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54"/>
      <c r="AH29" s="231"/>
      <c r="AI29" s="156"/>
      <c r="AJ29" s="231"/>
      <c r="AK29" s="69"/>
      <c r="AL29" s="232"/>
      <c r="AM29" s="157"/>
      <c r="AN29" s="232"/>
      <c r="AO29" s="157"/>
      <c r="AP29" s="232"/>
      <c r="AQ29" s="157"/>
      <c r="AR29" s="75"/>
      <c r="AS29" s="232"/>
      <c r="AT29" s="157"/>
      <c r="AU29" s="232"/>
      <c r="AV29" s="157"/>
      <c r="AW29" s="232"/>
      <c r="AX29" s="157"/>
      <c r="AY29" s="75"/>
      <c r="AZ29" s="232"/>
      <c r="BA29" s="156"/>
      <c r="BB29" s="231"/>
      <c r="BC29" s="156"/>
      <c r="BD29" s="231"/>
      <c r="BE29" s="156"/>
      <c r="BF29" s="69"/>
      <c r="BG29" s="231"/>
      <c r="BH29" s="156"/>
      <c r="BI29" s="231"/>
      <c r="BJ29" s="156"/>
      <c r="BK29" s="244"/>
      <c r="BL29" s="22" t="str">
        <f t="shared" si="5"/>
        <v/>
      </c>
      <c r="BM29" s="160"/>
      <c r="BN29" s="75"/>
      <c r="BO29" s="232"/>
      <c r="BP29" s="163"/>
      <c r="BQ29" s="232"/>
      <c r="BR29" s="163"/>
      <c r="BS29" s="232"/>
      <c r="BT29" s="163"/>
      <c r="BU29" s="75"/>
      <c r="BV29" s="232"/>
      <c r="BW29" s="163"/>
      <c r="BX29" s="232"/>
      <c r="BY29" s="163"/>
      <c r="BZ29" s="232"/>
      <c r="CA29" s="163"/>
      <c r="CB29" s="75"/>
      <c r="CC29" s="232"/>
      <c r="CD29" s="163"/>
      <c r="CE29" s="232"/>
      <c r="CF29" s="163"/>
      <c r="CG29" s="232"/>
      <c r="CH29" s="163"/>
      <c r="CI29" s="75"/>
      <c r="CJ29" s="232"/>
      <c r="CK29" s="163"/>
      <c r="CL29" s="232"/>
      <c r="CM29" s="163"/>
      <c r="CN29" s="232"/>
      <c r="CO29" s="191"/>
      <c r="CP29" s="139"/>
      <c r="CQ29" s="247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3"/>
      <c r="B30" s="264"/>
      <c r="C30" s="269"/>
      <c r="D30" s="315"/>
      <c r="E30" s="265"/>
      <c r="F30" s="266"/>
      <c r="G30" s="355" t="str">
        <f t="shared" si="6"/>
        <v/>
      </c>
      <c r="H30" s="356" t="str">
        <f t="shared" si="7"/>
        <v/>
      </c>
      <c r="I30" s="282">
        <f t="shared" si="17"/>
        <v>0</v>
      </c>
      <c r="J30" s="350">
        <f t="shared" si="18"/>
        <v>0</v>
      </c>
      <c r="K30" s="285">
        <f t="shared" si="10"/>
        <v>0</v>
      </c>
      <c r="L30" s="285">
        <f t="shared" si="19"/>
        <v>0</v>
      </c>
      <c r="M30" s="222">
        <f t="shared" si="20"/>
        <v>0</v>
      </c>
      <c r="N30" s="223">
        <f t="shared" si="21"/>
        <v>0</v>
      </c>
      <c r="O30" s="288">
        <f t="shared" si="22"/>
        <v>0</v>
      </c>
      <c r="P30" s="352">
        <f t="shared" si="23"/>
        <v>0</v>
      </c>
      <c r="Q30" s="364">
        <f t="shared" si="24"/>
        <v>0</v>
      </c>
      <c r="R30" s="365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si="25"/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54"/>
      <c r="AH30" s="231"/>
      <c r="AI30" s="156"/>
      <c r="AJ30" s="231"/>
      <c r="AK30" s="69"/>
      <c r="AL30" s="232"/>
      <c r="AM30" s="157"/>
      <c r="AN30" s="232"/>
      <c r="AO30" s="157"/>
      <c r="AP30" s="232"/>
      <c r="AQ30" s="157"/>
      <c r="AR30" s="75"/>
      <c r="AS30" s="232"/>
      <c r="AT30" s="157"/>
      <c r="AU30" s="232"/>
      <c r="AV30" s="157"/>
      <c r="AW30" s="232"/>
      <c r="AX30" s="157"/>
      <c r="AY30" s="75"/>
      <c r="AZ30" s="232"/>
      <c r="BA30" s="156"/>
      <c r="BB30" s="231"/>
      <c r="BC30" s="156"/>
      <c r="BD30" s="231"/>
      <c r="BE30" s="156"/>
      <c r="BF30" s="69"/>
      <c r="BG30" s="231"/>
      <c r="BH30" s="156"/>
      <c r="BI30" s="231"/>
      <c r="BJ30" s="156"/>
      <c r="BK30" s="244"/>
      <c r="BL30" s="62" t="str">
        <f t="shared" si="5"/>
        <v/>
      </c>
      <c r="BM30" s="160"/>
      <c r="BN30" s="75"/>
      <c r="BO30" s="232"/>
      <c r="BP30" s="163"/>
      <c r="BQ30" s="232"/>
      <c r="BR30" s="163"/>
      <c r="BS30" s="232"/>
      <c r="BT30" s="163"/>
      <c r="BU30" s="75"/>
      <c r="BV30" s="232"/>
      <c r="BW30" s="163"/>
      <c r="BX30" s="232"/>
      <c r="BY30" s="163"/>
      <c r="BZ30" s="232"/>
      <c r="CA30" s="163"/>
      <c r="CB30" s="75"/>
      <c r="CC30" s="232"/>
      <c r="CD30" s="163"/>
      <c r="CE30" s="232"/>
      <c r="CF30" s="163"/>
      <c r="CG30" s="232"/>
      <c r="CH30" s="163"/>
      <c r="CI30" s="75"/>
      <c r="CJ30" s="232"/>
      <c r="CK30" s="163"/>
      <c r="CL30" s="232"/>
      <c r="CM30" s="163"/>
      <c r="CN30" s="232"/>
      <c r="CO30" s="191"/>
      <c r="CP30" s="139"/>
      <c r="CQ30" s="247"/>
    </row>
    <row r="31" spans="1:103" ht="21" customHeight="1" x14ac:dyDescent="0.25">
      <c r="A31" s="259"/>
      <c r="B31" s="260"/>
      <c r="C31" s="270"/>
      <c r="D31" s="316"/>
      <c r="E31" s="267"/>
      <c r="F31" s="268"/>
      <c r="G31" s="357" t="str">
        <f t="shared" si="6"/>
        <v/>
      </c>
      <c r="H31" s="358" t="str">
        <f t="shared" si="7"/>
        <v/>
      </c>
      <c r="I31" s="283">
        <f t="shared" si="17"/>
        <v>0</v>
      </c>
      <c r="J31" s="337">
        <f t="shared" si="18"/>
        <v>0</v>
      </c>
      <c r="K31" s="284">
        <f t="shared" si="10"/>
        <v>0</v>
      </c>
      <c r="L31" s="284">
        <f t="shared" si="19"/>
        <v>0</v>
      </c>
      <c r="M31" s="131">
        <f t="shared" si="20"/>
        <v>0</v>
      </c>
      <c r="N31" s="133">
        <f t="shared" si="21"/>
        <v>0</v>
      </c>
      <c r="O31" s="287">
        <f t="shared" si="22"/>
        <v>0</v>
      </c>
      <c r="P31" s="351">
        <f t="shared" si="23"/>
        <v>0</v>
      </c>
      <c r="Q31" s="364">
        <f t="shared" si="24"/>
        <v>0</v>
      </c>
      <c r="R31" s="365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25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54"/>
      <c r="AH31" s="231"/>
      <c r="AI31" s="156"/>
      <c r="AJ31" s="231"/>
      <c r="AK31" s="69"/>
      <c r="AL31" s="232"/>
      <c r="AM31" s="157"/>
      <c r="AN31" s="232"/>
      <c r="AO31" s="157"/>
      <c r="AP31" s="232"/>
      <c r="AQ31" s="157"/>
      <c r="AR31" s="75"/>
      <c r="AS31" s="232"/>
      <c r="AT31" s="157"/>
      <c r="AU31" s="232"/>
      <c r="AV31" s="157"/>
      <c r="AW31" s="232"/>
      <c r="AX31" s="157"/>
      <c r="AY31" s="75"/>
      <c r="AZ31" s="232"/>
      <c r="BA31" s="156"/>
      <c r="BB31" s="231"/>
      <c r="BC31" s="156"/>
      <c r="BD31" s="231"/>
      <c r="BE31" s="156"/>
      <c r="BF31" s="69"/>
      <c r="BG31" s="231"/>
      <c r="BH31" s="156"/>
      <c r="BI31" s="231"/>
      <c r="BJ31" s="156"/>
      <c r="BK31" s="244"/>
      <c r="BL31" s="63" t="str">
        <f t="shared" si="5"/>
        <v/>
      </c>
      <c r="BM31" s="160"/>
      <c r="BN31" s="75"/>
      <c r="BO31" s="232"/>
      <c r="BP31" s="163"/>
      <c r="BQ31" s="232"/>
      <c r="BR31" s="163"/>
      <c r="BS31" s="232"/>
      <c r="BT31" s="163"/>
      <c r="BU31" s="75"/>
      <c r="BV31" s="232"/>
      <c r="BW31" s="163"/>
      <c r="BX31" s="232"/>
      <c r="BY31" s="163"/>
      <c r="BZ31" s="232"/>
      <c r="CA31" s="163"/>
      <c r="CB31" s="75"/>
      <c r="CC31" s="232"/>
      <c r="CD31" s="163"/>
      <c r="CE31" s="232"/>
      <c r="CF31" s="163"/>
      <c r="CG31" s="232"/>
      <c r="CH31" s="163"/>
      <c r="CI31" s="75"/>
      <c r="CJ31" s="232"/>
      <c r="CK31" s="163"/>
      <c r="CL31" s="232"/>
      <c r="CM31" s="163"/>
      <c r="CN31" s="232"/>
      <c r="CO31" s="192"/>
      <c r="CP31" s="140"/>
      <c r="CQ31" s="248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3"/>
      <c r="B32" s="264"/>
      <c r="C32" s="269"/>
      <c r="D32" s="315"/>
      <c r="E32" s="265"/>
      <c r="F32" s="266"/>
      <c r="G32" s="355" t="str">
        <f t="shared" si="6"/>
        <v/>
      </c>
      <c r="H32" s="356" t="str">
        <f t="shared" si="7"/>
        <v/>
      </c>
      <c r="I32" s="282">
        <f t="shared" si="17"/>
        <v>0</v>
      </c>
      <c r="J32" s="350">
        <f t="shared" si="18"/>
        <v>0</v>
      </c>
      <c r="K32" s="285">
        <f t="shared" si="10"/>
        <v>0</v>
      </c>
      <c r="L32" s="285">
        <f t="shared" si="19"/>
        <v>0</v>
      </c>
      <c r="M32" s="222">
        <f t="shared" si="20"/>
        <v>0</v>
      </c>
      <c r="N32" s="223">
        <f t="shared" si="21"/>
        <v>0</v>
      </c>
      <c r="O32" s="288">
        <f t="shared" si="22"/>
        <v>0</v>
      </c>
      <c r="P32" s="352">
        <f t="shared" si="23"/>
        <v>0</v>
      </c>
      <c r="Q32" s="364">
        <f t="shared" si="24"/>
        <v>0</v>
      </c>
      <c r="R32" s="365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25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54"/>
      <c r="AH32" s="231"/>
      <c r="AI32" s="156"/>
      <c r="AJ32" s="231"/>
      <c r="AK32" s="69"/>
      <c r="AL32" s="232"/>
      <c r="AM32" s="157"/>
      <c r="AN32" s="232"/>
      <c r="AO32" s="157"/>
      <c r="AP32" s="232"/>
      <c r="AQ32" s="157"/>
      <c r="AR32" s="75"/>
      <c r="AS32" s="232"/>
      <c r="AT32" s="157"/>
      <c r="AU32" s="232"/>
      <c r="AV32" s="157"/>
      <c r="AW32" s="232"/>
      <c r="AX32" s="157"/>
      <c r="AY32" s="75"/>
      <c r="AZ32" s="232"/>
      <c r="BA32" s="156"/>
      <c r="BB32" s="231"/>
      <c r="BC32" s="156"/>
      <c r="BD32" s="231"/>
      <c r="BE32" s="156"/>
      <c r="BF32" s="69"/>
      <c r="BG32" s="231"/>
      <c r="BH32" s="156"/>
      <c r="BI32" s="231"/>
      <c r="BJ32" s="156"/>
      <c r="BK32" s="244"/>
      <c r="BL32" s="22" t="str">
        <f t="shared" si="5"/>
        <v/>
      </c>
      <c r="BM32" s="160"/>
      <c r="BN32" s="75"/>
      <c r="BO32" s="232"/>
      <c r="BP32" s="163"/>
      <c r="BQ32" s="232"/>
      <c r="BR32" s="163"/>
      <c r="BS32" s="232"/>
      <c r="BT32" s="163"/>
      <c r="BU32" s="75"/>
      <c r="BV32" s="232"/>
      <c r="BW32" s="163"/>
      <c r="BX32" s="232"/>
      <c r="BY32" s="163"/>
      <c r="BZ32" s="232"/>
      <c r="CA32" s="163"/>
      <c r="CB32" s="75"/>
      <c r="CC32" s="232"/>
      <c r="CD32" s="163"/>
      <c r="CE32" s="232"/>
      <c r="CF32" s="163"/>
      <c r="CG32" s="232"/>
      <c r="CH32" s="163"/>
      <c r="CI32" s="75"/>
      <c r="CJ32" s="232"/>
      <c r="CK32" s="163"/>
      <c r="CL32" s="232"/>
      <c r="CM32" s="163"/>
      <c r="CN32" s="232"/>
      <c r="CO32" s="191"/>
      <c r="CP32" s="139"/>
      <c r="CQ32" s="247"/>
      <c r="CR32" s="12"/>
      <c r="CS32" s="12"/>
      <c r="CT32" s="12"/>
      <c r="CU32" s="12"/>
      <c r="CV32" s="12"/>
      <c r="CW32" s="12"/>
    </row>
    <row r="33" spans="1:102" ht="21" customHeight="1" x14ac:dyDescent="0.25">
      <c r="A33" s="259"/>
      <c r="B33" s="260"/>
      <c r="C33" s="270"/>
      <c r="D33" s="316"/>
      <c r="E33" s="267"/>
      <c r="F33" s="268"/>
      <c r="G33" s="357" t="str">
        <f t="shared" si="6"/>
        <v/>
      </c>
      <c r="H33" s="358" t="str">
        <f t="shared" si="7"/>
        <v/>
      </c>
      <c r="I33" s="280">
        <f t="shared" si="17"/>
        <v>0</v>
      </c>
      <c r="J33" s="337">
        <f t="shared" si="18"/>
        <v>0</v>
      </c>
      <c r="K33" s="284">
        <f t="shared" si="10"/>
        <v>0</v>
      </c>
      <c r="L33" s="284">
        <f t="shared" si="19"/>
        <v>0</v>
      </c>
      <c r="M33" s="131">
        <f t="shared" si="20"/>
        <v>0</v>
      </c>
      <c r="N33" s="132">
        <f t="shared" si="21"/>
        <v>0</v>
      </c>
      <c r="O33" s="287">
        <f t="shared" si="22"/>
        <v>0</v>
      </c>
      <c r="P33" s="351">
        <f t="shared" si="23"/>
        <v>0</v>
      </c>
      <c r="Q33" s="364">
        <f t="shared" si="24"/>
        <v>0</v>
      </c>
      <c r="R33" s="365"/>
      <c r="S33" s="101">
        <f t="shared" si="2"/>
        <v>0</v>
      </c>
      <c r="T33" s="102">
        <f t="shared" si="2"/>
        <v>0</v>
      </c>
      <c r="U33" s="103">
        <f t="shared" si="2"/>
        <v>0</v>
      </c>
      <c r="V33" s="104">
        <f t="shared" si="2"/>
        <v>0</v>
      </c>
      <c r="W33" s="101">
        <f t="shared" si="2"/>
        <v>0</v>
      </c>
      <c r="X33" s="102">
        <f t="shared" si="2"/>
        <v>0</v>
      </c>
      <c r="Y33" s="103">
        <f t="shared" si="2"/>
        <v>0</v>
      </c>
      <c r="Z33" s="105">
        <f t="shared" si="15"/>
        <v>0</v>
      </c>
      <c r="AA33" s="105">
        <f t="shared" si="25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54"/>
      <c r="AH33" s="231"/>
      <c r="AI33" s="156"/>
      <c r="AJ33" s="231"/>
      <c r="AK33" s="69"/>
      <c r="AL33" s="232"/>
      <c r="AM33" s="157"/>
      <c r="AN33" s="232"/>
      <c r="AO33" s="157"/>
      <c r="AP33" s="232"/>
      <c r="AQ33" s="157"/>
      <c r="AR33" s="75"/>
      <c r="AS33" s="232"/>
      <c r="AT33" s="157"/>
      <c r="AU33" s="232"/>
      <c r="AV33" s="157"/>
      <c r="AW33" s="232"/>
      <c r="AX33" s="157"/>
      <c r="AY33" s="75"/>
      <c r="AZ33" s="232"/>
      <c r="BA33" s="156"/>
      <c r="BB33" s="231"/>
      <c r="BC33" s="156"/>
      <c r="BD33" s="231"/>
      <c r="BE33" s="156"/>
      <c r="BF33" s="69"/>
      <c r="BG33" s="231"/>
      <c r="BH33" s="156"/>
      <c r="BI33" s="231"/>
      <c r="BJ33" s="156"/>
      <c r="BK33" s="244"/>
      <c r="BL33" s="22" t="str">
        <f t="shared" si="5"/>
        <v/>
      </c>
      <c r="BM33" s="160"/>
      <c r="BN33" s="75"/>
      <c r="BO33" s="232"/>
      <c r="BP33" s="163"/>
      <c r="BQ33" s="232"/>
      <c r="BR33" s="163"/>
      <c r="BS33" s="232"/>
      <c r="BT33" s="163"/>
      <c r="BU33" s="75"/>
      <c r="BV33" s="232"/>
      <c r="BW33" s="163"/>
      <c r="BX33" s="232"/>
      <c r="BY33" s="163"/>
      <c r="BZ33" s="232"/>
      <c r="CA33" s="163"/>
      <c r="CB33" s="75"/>
      <c r="CC33" s="232"/>
      <c r="CD33" s="163"/>
      <c r="CE33" s="232"/>
      <c r="CF33" s="163"/>
      <c r="CG33" s="232"/>
      <c r="CH33" s="163"/>
      <c r="CI33" s="75"/>
      <c r="CJ33" s="232"/>
      <c r="CK33" s="163"/>
      <c r="CL33" s="232"/>
      <c r="CM33" s="163"/>
      <c r="CN33" s="232"/>
      <c r="CO33" s="191"/>
      <c r="CP33" s="139"/>
      <c r="CQ33" s="247"/>
      <c r="CW33" s="12"/>
    </row>
    <row r="34" spans="1:102" s="12" customFormat="1" ht="21" customHeight="1" x14ac:dyDescent="0.25">
      <c r="A34" s="263"/>
      <c r="B34" s="264"/>
      <c r="C34" s="269"/>
      <c r="D34" s="315"/>
      <c r="E34" s="265"/>
      <c r="F34" s="266"/>
      <c r="G34" s="355" t="str">
        <f t="shared" si="6"/>
        <v/>
      </c>
      <c r="H34" s="356" t="str">
        <f t="shared" si="7"/>
        <v/>
      </c>
      <c r="I34" s="282">
        <f t="shared" si="8"/>
        <v>0</v>
      </c>
      <c r="J34" s="350">
        <f t="shared" si="9"/>
        <v>0</v>
      </c>
      <c r="K34" s="285">
        <f t="shared" si="10"/>
        <v>0</v>
      </c>
      <c r="L34" s="285">
        <f t="shared" si="0"/>
        <v>0</v>
      </c>
      <c r="M34" s="222">
        <f t="shared" si="11"/>
        <v>0</v>
      </c>
      <c r="N34" s="223">
        <f t="shared" si="12"/>
        <v>0</v>
      </c>
      <c r="O34" s="288">
        <f t="shared" si="13"/>
        <v>0</v>
      </c>
      <c r="P34" s="352">
        <f t="shared" si="1"/>
        <v>0</v>
      </c>
      <c r="Q34" s="364">
        <f t="shared" si="14"/>
        <v>0</v>
      </c>
      <c r="R34" s="365"/>
      <c r="S34" s="101">
        <f t="shared" si="2"/>
        <v>0</v>
      </c>
      <c r="T34" s="102">
        <f t="shared" si="2"/>
        <v>0</v>
      </c>
      <c r="U34" s="103">
        <f t="shared" si="2"/>
        <v>0</v>
      </c>
      <c r="V34" s="104">
        <f t="shared" si="2"/>
        <v>0</v>
      </c>
      <c r="W34" s="101">
        <f t="shared" si="2"/>
        <v>0</v>
      </c>
      <c r="X34" s="102">
        <f t="shared" si="2"/>
        <v>0</v>
      </c>
      <c r="Y34" s="103">
        <f t="shared" si="2"/>
        <v>0</v>
      </c>
      <c r="Z34" s="105">
        <f t="shared" si="15"/>
        <v>0</v>
      </c>
      <c r="AA34" s="105">
        <f t="shared" si="16"/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62" t="str">
        <f t="shared" si="4"/>
        <v/>
      </c>
      <c r="AG34" s="154"/>
      <c r="AH34" s="231"/>
      <c r="AI34" s="156"/>
      <c r="AJ34" s="231"/>
      <c r="AK34" s="69"/>
      <c r="AL34" s="232"/>
      <c r="AM34" s="157"/>
      <c r="AN34" s="232"/>
      <c r="AO34" s="157"/>
      <c r="AP34" s="232"/>
      <c r="AQ34" s="157"/>
      <c r="AR34" s="75"/>
      <c r="AS34" s="232"/>
      <c r="AT34" s="157"/>
      <c r="AU34" s="232"/>
      <c r="AV34" s="157"/>
      <c r="AW34" s="232"/>
      <c r="AX34" s="157"/>
      <c r="AY34" s="75"/>
      <c r="AZ34" s="232"/>
      <c r="BA34" s="156"/>
      <c r="BB34" s="231"/>
      <c r="BC34" s="156"/>
      <c r="BD34" s="231"/>
      <c r="BE34" s="156"/>
      <c r="BF34" s="69"/>
      <c r="BG34" s="231"/>
      <c r="BH34" s="156"/>
      <c r="BI34" s="231"/>
      <c r="BJ34" s="156"/>
      <c r="BK34" s="244"/>
      <c r="BL34" s="62" t="str">
        <f t="shared" si="5"/>
        <v/>
      </c>
      <c r="BM34" s="160"/>
      <c r="BN34" s="75"/>
      <c r="BO34" s="232"/>
      <c r="BP34" s="163"/>
      <c r="BQ34" s="232"/>
      <c r="BR34" s="163"/>
      <c r="BS34" s="232"/>
      <c r="BT34" s="163"/>
      <c r="BU34" s="75"/>
      <c r="BV34" s="232"/>
      <c r="BW34" s="163"/>
      <c r="BX34" s="232"/>
      <c r="BY34" s="163"/>
      <c r="BZ34" s="232"/>
      <c r="CA34" s="163"/>
      <c r="CB34" s="75"/>
      <c r="CC34" s="232"/>
      <c r="CD34" s="163"/>
      <c r="CE34" s="232"/>
      <c r="CF34" s="163"/>
      <c r="CG34" s="232"/>
      <c r="CH34" s="163"/>
      <c r="CI34" s="75"/>
      <c r="CJ34" s="232"/>
      <c r="CK34" s="163"/>
      <c r="CL34" s="232"/>
      <c r="CM34" s="163"/>
      <c r="CN34" s="232"/>
      <c r="CO34" s="191"/>
      <c r="CP34" s="139"/>
      <c r="CQ34" s="247"/>
      <c r="CR34" s="1"/>
      <c r="CS34" s="1"/>
      <c r="CT34" s="1"/>
      <c r="CU34" s="1"/>
      <c r="CV34" s="1"/>
      <c r="CW34" s="1"/>
      <c r="CX34" s="1"/>
    </row>
    <row r="35" spans="1:102" ht="21" customHeight="1" x14ac:dyDescent="0.25">
      <c r="A35" s="259"/>
      <c r="B35" s="260"/>
      <c r="C35" s="270"/>
      <c r="D35" s="316"/>
      <c r="E35" s="267"/>
      <c r="F35" s="268"/>
      <c r="G35" s="357" t="str">
        <f t="shared" si="6"/>
        <v/>
      </c>
      <c r="H35" s="358" t="str">
        <f t="shared" si="7"/>
        <v/>
      </c>
      <c r="I35" s="280">
        <f t="shared" si="8"/>
        <v>0</v>
      </c>
      <c r="J35" s="337">
        <f t="shared" si="9"/>
        <v>0</v>
      </c>
      <c r="K35" s="284">
        <f t="shared" si="10"/>
        <v>0</v>
      </c>
      <c r="L35" s="284">
        <f t="shared" si="0"/>
        <v>0</v>
      </c>
      <c r="M35" s="131">
        <f t="shared" si="11"/>
        <v>0</v>
      </c>
      <c r="N35" s="132">
        <f t="shared" si="12"/>
        <v>0</v>
      </c>
      <c r="O35" s="287">
        <f t="shared" si="13"/>
        <v>0</v>
      </c>
      <c r="P35" s="351">
        <f t="shared" si="1"/>
        <v>0</v>
      </c>
      <c r="Q35" s="364">
        <f t="shared" si="14"/>
        <v>0</v>
      </c>
      <c r="R35" s="365"/>
      <c r="S35" s="101">
        <f t="shared" si="2"/>
        <v>0</v>
      </c>
      <c r="T35" s="102">
        <f t="shared" si="2"/>
        <v>0</v>
      </c>
      <c r="U35" s="103">
        <f t="shared" si="2"/>
        <v>0</v>
      </c>
      <c r="V35" s="104">
        <f t="shared" si="2"/>
        <v>0</v>
      </c>
      <c r="W35" s="101">
        <f t="shared" si="2"/>
        <v>0</v>
      </c>
      <c r="X35" s="102">
        <f t="shared" si="2"/>
        <v>0</v>
      </c>
      <c r="Y35" s="103">
        <f t="shared" si="2"/>
        <v>0</v>
      </c>
      <c r="Z35" s="105">
        <f t="shared" si="15"/>
        <v>0</v>
      </c>
      <c r="AA35" s="105">
        <f t="shared" si="16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62" t="str">
        <f t="shared" si="4"/>
        <v/>
      </c>
      <c r="AG35" s="154"/>
      <c r="AH35" s="231"/>
      <c r="AI35" s="156"/>
      <c r="AJ35" s="231"/>
      <c r="AK35" s="69"/>
      <c r="AL35" s="232"/>
      <c r="AM35" s="157"/>
      <c r="AN35" s="232"/>
      <c r="AO35" s="157"/>
      <c r="AP35" s="232"/>
      <c r="AQ35" s="157"/>
      <c r="AR35" s="75"/>
      <c r="AS35" s="232"/>
      <c r="AT35" s="157"/>
      <c r="AU35" s="232"/>
      <c r="AV35" s="157"/>
      <c r="AW35" s="232"/>
      <c r="AX35" s="157"/>
      <c r="AY35" s="75"/>
      <c r="AZ35" s="232"/>
      <c r="BA35" s="156"/>
      <c r="BB35" s="231"/>
      <c r="BC35" s="156"/>
      <c r="BD35" s="231"/>
      <c r="BE35" s="156"/>
      <c r="BF35" s="69"/>
      <c r="BG35" s="231"/>
      <c r="BH35" s="156"/>
      <c r="BI35" s="231"/>
      <c r="BJ35" s="156"/>
      <c r="BK35" s="244"/>
      <c r="BL35" s="62" t="str">
        <f t="shared" si="5"/>
        <v/>
      </c>
      <c r="BM35" s="160"/>
      <c r="BN35" s="75"/>
      <c r="BO35" s="232"/>
      <c r="BP35" s="163"/>
      <c r="BQ35" s="232"/>
      <c r="BR35" s="163"/>
      <c r="BS35" s="232"/>
      <c r="BT35" s="163"/>
      <c r="BU35" s="75"/>
      <c r="BV35" s="232"/>
      <c r="BW35" s="163"/>
      <c r="BX35" s="232"/>
      <c r="BY35" s="163"/>
      <c r="BZ35" s="232"/>
      <c r="CA35" s="163"/>
      <c r="CB35" s="75"/>
      <c r="CC35" s="232"/>
      <c r="CD35" s="163"/>
      <c r="CE35" s="232"/>
      <c r="CF35" s="163"/>
      <c r="CG35" s="232"/>
      <c r="CH35" s="163"/>
      <c r="CI35" s="75"/>
      <c r="CJ35" s="232"/>
      <c r="CK35" s="163"/>
      <c r="CL35" s="232"/>
      <c r="CM35" s="163"/>
      <c r="CN35" s="232"/>
      <c r="CO35" s="191"/>
      <c r="CP35" s="139"/>
      <c r="CQ35" s="247"/>
    </row>
    <row r="36" spans="1:102" s="12" customFormat="1" ht="21" customHeight="1" x14ac:dyDescent="0.25">
      <c r="A36" s="263"/>
      <c r="B36" s="264"/>
      <c r="C36" s="269"/>
      <c r="D36" s="315"/>
      <c r="E36" s="265"/>
      <c r="F36" s="266"/>
      <c r="G36" s="355" t="str">
        <f t="shared" si="6"/>
        <v/>
      </c>
      <c r="H36" s="356" t="str">
        <f t="shared" si="7"/>
        <v/>
      </c>
      <c r="I36" s="282">
        <f t="shared" si="8"/>
        <v>0</v>
      </c>
      <c r="J36" s="350">
        <f t="shared" si="9"/>
        <v>0</v>
      </c>
      <c r="K36" s="285">
        <f t="shared" si="10"/>
        <v>0</v>
      </c>
      <c r="L36" s="285">
        <f t="shared" si="0"/>
        <v>0</v>
      </c>
      <c r="M36" s="222">
        <f t="shared" si="11"/>
        <v>0</v>
      </c>
      <c r="N36" s="223">
        <f t="shared" si="12"/>
        <v>0</v>
      </c>
      <c r="O36" s="288">
        <f t="shared" si="13"/>
        <v>0</v>
      </c>
      <c r="P36" s="352">
        <f t="shared" si="1"/>
        <v>0</v>
      </c>
      <c r="Q36" s="364">
        <f t="shared" si="14"/>
        <v>0</v>
      </c>
      <c r="R36" s="365"/>
      <c r="S36" s="101">
        <f t="shared" si="2"/>
        <v>0</v>
      </c>
      <c r="T36" s="102">
        <f t="shared" si="2"/>
        <v>0</v>
      </c>
      <c r="U36" s="103">
        <f t="shared" si="2"/>
        <v>0</v>
      </c>
      <c r="V36" s="104">
        <f t="shared" si="2"/>
        <v>0</v>
      </c>
      <c r="W36" s="101">
        <f t="shared" si="2"/>
        <v>0</v>
      </c>
      <c r="X36" s="102">
        <f t="shared" si="2"/>
        <v>0</v>
      </c>
      <c r="Y36" s="103">
        <f t="shared" si="2"/>
        <v>0</v>
      </c>
      <c r="Z36" s="105">
        <f t="shared" si="15"/>
        <v>0</v>
      </c>
      <c r="AA36" s="105">
        <f t="shared" si="16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62" t="str">
        <f t="shared" si="4"/>
        <v/>
      </c>
      <c r="AG36" s="154"/>
      <c r="AH36" s="231"/>
      <c r="AI36" s="156"/>
      <c r="AJ36" s="231"/>
      <c r="AK36" s="69"/>
      <c r="AL36" s="232"/>
      <c r="AM36" s="157"/>
      <c r="AN36" s="232"/>
      <c r="AO36" s="157"/>
      <c r="AP36" s="232"/>
      <c r="AQ36" s="157"/>
      <c r="AR36" s="75"/>
      <c r="AS36" s="232"/>
      <c r="AT36" s="157"/>
      <c r="AU36" s="232"/>
      <c r="AV36" s="157"/>
      <c r="AW36" s="232"/>
      <c r="AX36" s="157"/>
      <c r="AY36" s="75"/>
      <c r="AZ36" s="232"/>
      <c r="BA36" s="156"/>
      <c r="BB36" s="231"/>
      <c r="BC36" s="156"/>
      <c r="BD36" s="231"/>
      <c r="BE36" s="156"/>
      <c r="BF36" s="84"/>
      <c r="BG36" s="233"/>
      <c r="BH36" s="158"/>
      <c r="BI36" s="233"/>
      <c r="BJ36" s="158"/>
      <c r="BK36" s="245"/>
      <c r="BL36" s="62" t="str">
        <f t="shared" si="5"/>
        <v/>
      </c>
      <c r="BM36" s="161"/>
      <c r="BN36" s="75"/>
      <c r="BO36" s="232"/>
      <c r="BP36" s="163"/>
      <c r="BQ36" s="232"/>
      <c r="BR36" s="163"/>
      <c r="BS36" s="232"/>
      <c r="BT36" s="164"/>
      <c r="BU36" s="72"/>
      <c r="BV36" s="235"/>
      <c r="BW36" s="164"/>
      <c r="BX36" s="235"/>
      <c r="BY36" s="164"/>
      <c r="BZ36" s="235"/>
      <c r="CA36" s="164"/>
      <c r="CB36" s="72"/>
      <c r="CC36" s="235"/>
      <c r="CD36" s="164"/>
      <c r="CE36" s="235"/>
      <c r="CF36" s="164"/>
      <c r="CG36" s="235"/>
      <c r="CH36" s="164"/>
      <c r="CI36" s="72"/>
      <c r="CJ36" s="235"/>
      <c r="CK36" s="164"/>
      <c r="CL36" s="235"/>
      <c r="CM36" s="164"/>
      <c r="CN36" s="235"/>
      <c r="CO36" s="191"/>
      <c r="CP36" s="139"/>
      <c r="CQ36" s="247"/>
      <c r="CR36" s="1"/>
      <c r="CS36" s="1"/>
      <c r="CT36" s="1"/>
      <c r="CU36" s="1"/>
      <c r="CV36" s="1"/>
      <c r="CW36" s="1"/>
      <c r="CX36" s="1"/>
    </row>
    <row r="37" spans="1:102" s="12" customFormat="1" ht="21" customHeight="1" x14ac:dyDescent="0.25">
      <c r="A37" s="259"/>
      <c r="B37" s="260"/>
      <c r="C37" s="270"/>
      <c r="D37" s="316"/>
      <c r="E37" s="267"/>
      <c r="F37" s="268"/>
      <c r="G37" s="357" t="str">
        <f t="shared" si="6"/>
        <v/>
      </c>
      <c r="H37" s="358" t="str">
        <f t="shared" si="7"/>
        <v/>
      </c>
      <c r="I37" s="280">
        <f t="shared" si="8"/>
        <v>0</v>
      </c>
      <c r="J37" s="337">
        <f t="shared" si="9"/>
        <v>0</v>
      </c>
      <c r="K37" s="284">
        <f t="shared" si="10"/>
        <v>0</v>
      </c>
      <c r="L37" s="284">
        <f t="shared" si="0"/>
        <v>0</v>
      </c>
      <c r="M37" s="131">
        <f t="shared" si="11"/>
        <v>0</v>
      </c>
      <c r="N37" s="132">
        <f t="shared" si="12"/>
        <v>0</v>
      </c>
      <c r="O37" s="287">
        <f t="shared" si="13"/>
        <v>0</v>
      </c>
      <c r="P37" s="351">
        <f t="shared" si="1"/>
        <v>0</v>
      </c>
      <c r="Q37" s="364">
        <f t="shared" si="14"/>
        <v>0</v>
      </c>
      <c r="R37" s="365"/>
      <c r="S37" s="101">
        <f t="shared" si="2"/>
        <v>0</v>
      </c>
      <c r="T37" s="102">
        <f t="shared" si="2"/>
        <v>0</v>
      </c>
      <c r="U37" s="103">
        <f t="shared" si="2"/>
        <v>0</v>
      </c>
      <c r="V37" s="104">
        <f t="shared" si="2"/>
        <v>0</v>
      </c>
      <c r="W37" s="101">
        <f t="shared" si="2"/>
        <v>0</v>
      </c>
      <c r="X37" s="102">
        <f t="shared" si="2"/>
        <v>0</v>
      </c>
      <c r="Y37" s="103">
        <f t="shared" si="2"/>
        <v>0</v>
      </c>
      <c r="Z37" s="105">
        <f t="shared" si="15"/>
        <v>0</v>
      </c>
      <c r="AA37" s="105">
        <f t="shared" si="16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62" t="str">
        <f t="shared" si="4"/>
        <v/>
      </c>
      <c r="AG37" s="154"/>
      <c r="AH37" s="231"/>
      <c r="AI37" s="156"/>
      <c r="AJ37" s="231"/>
      <c r="AK37" s="69"/>
      <c r="AL37" s="232"/>
      <c r="AM37" s="157"/>
      <c r="AN37" s="232"/>
      <c r="AO37" s="157"/>
      <c r="AP37" s="232"/>
      <c r="AQ37" s="157"/>
      <c r="AR37" s="75"/>
      <c r="AS37" s="232"/>
      <c r="AT37" s="157"/>
      <c r="AU37" s="232"/>
      <c r="AV37" s="157"/>
      <c r="AW37" s="232"/>
      <c r="AX37" s="157"/>
      <c r="AY37" s="75"/>
      <c r="AZ37" s="232"/>
      <c r="BA37" s="156"/>
      <c r="BB37" s="231"/>
      <c r="BC37" s="156"/>
      <c r="BD37" s="231"/>
      <c r="BE37" s="156"/>
      <c r="BF37" s="69"/>
      <c r="BG37" s="231"/>
      <c r="BH37" s="156"/>
      <c r="BI37" s="231"/>
      <c r="BJ37" s="156"/>
      <c r="BK37" s="244"/>
      <c r="BL37" s="22" t="str">
        <f t="shared" si="5"/>
        <v/>
      </c>
      <c r="BM37" s="160"/>
      <c r="BN37" s="75"/>
      <c r="BO37" s="232"/>
      <c r="BP37" s="163"/>
      <c r="BQ37" s="232"/>
      <c r="BR37" s="163"/>
      <c r="BS37" s="232"/>
      <c r="BT37" s="163"/>
      <c r="BU37" s="75"/>
      <c r="BV37" s="232"/>
      <c r="BW37" s="163"/>
      <c r="BX37" s="232"/>
      <c r="BY37" s="163"/>
      <c r="BZ37" s="232"/>
      <c r="CA37" s="163"/>
      <c r="CB37" s="75"/>
      <c r="CC37" s="232"/>
      <c r="CD37" s="163"/>
      <c r="CE37" s="232"/>
      <c r="CF37" s="163"/>
      <c r="CG37" s="232"/>
      <c r="CH37" s="163"/>
      <c r="CI37" s="75"/>
      <c r="CJ37" s="232"/>
      <c r="CK37" s="163"/>
      <c r="CL37" s="232"/>
      <c r="CM37" s="163"/>
      <c r="CN37" s="232"/>
      <c r="CO37" s="191"/>
      <c r="CP37" s="139"/>
      <c r="CQ37" s="247"/>
      <c r="CR37" s="1"/>
      <c r="CS37" s="1"/>
      <c r="CT37" s="1"/>
      <c r="CU37" s="1"/>
      <c r="CV37" s="1"/>
      <c r="CW37" s="1"/>
      <c r="CX37" s="1"/>
    </row>
    <row r="38" spans="1:102" s="12" customFormat="1" ht="21" customHeight="1" x14ac:dyDescent="0.25">
      <c r="A38" s="263"/>
      <c r="B38" s="264"/>
      <c r="C38" s="269"/>
      <c r="D38" s="315"/>
      <c r="E38" s="265"/>
      <c r="F38" s="266"/>
      <c r="G38" s="355" t="str">
        <f t="shared" si="6"/>
        <v/>
      </c>
      <c r="H38" s="356" t="str">
        <f t="shared" si="7"/>
        <v/>
      </c>
      <c r="I38" s="282">
        <f t="shared" si="8"/>
        <v>0</v>
      </c>
      <c r="J38" s="350">
        <f t="shared" si="9"/>
        <v>0</v>
      </c>
      <c r="K38" s="285">
        <f t="shared" si="10"/>
        <v>0</v>
      </c>
      <c r="L38" s="285">
        <f t="shared" si="0"/>
        <v>0</v>
      </c>
      <c r="M38" s="222">
        <f t="shared" si="11"/>
        <v>0</v>
      </c>
      <c r="N38" s="223">
        <f t="shared" si="12"/>
        <v>0</v>
      </c>
      <c r="O38" s="288">
        <f t="shared" si="13"/>
        <v>0</v>
      </c>
      <c r="P38" s="352">
        <f t="shared" si="1"/>
        <v>0</v>
      </c>
      <c r="Q38" s="364">
        <f t="shared" si="14"/>
        <v>0</v>
      </c>
      <c r="R38" s="365"/>
      <c r="S38" s="101">
        <f t="shared" si="2"/>
        <v>0</v>
      </c>
      <c r="T38" s="102">
        <f t="shared" si="2"/>
        <v>0</v>
      </c>
      <c r="U38" s="103">
        <f t="shared" si="2"/>
        <v>0</v>
      </c>
      <c r="V38" s="104">
        <f t="shared" si="2"/>
        <v>0</v>
      </c>
      <c r="W38" s="101">
        <f t="shared" si="2"/>
        <v>0</v>
      </c>
      <c r="X38" s="102">
        <f t="shared" si="2"/>
        <v>0</v>
      </c>
      <c r="Y38" s="103">
        <f t="shared" si="2"/>
        <v>0</v>
      </c>
      <c r="Z38" s="105">
        <f t="shared" si="15"/>
        <v>0</v>
      </c>
      <c r="AA38" s="105">
        <f t="shared" si="1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62" t="str">
        <f t="shared" si="4"/>
        <v/>
      </c>
      <c r="AG38" s="154"/>
      <c r="AH38" s="231"/>
      <c r="AI38" s="156"/>
      <c r="AJ38" s="231"/>
      <c r="AK38" s="69"/>
      <c r="AL38" s="232"/>
      <c r="AM38" s="157"/>
      <c r="AN38" s="232"/>
      <c r="AO38" s="157"/>
      <c r="AP38" s="232"/>
      <c r="AQ38" s="157"/>
      <c r="AR38" s="75"/>
      <c r="AS38" s="232"/>
      <c r="AT38" s="157"/>
      <c r="AU38" s="232"/>
      <c r="AV38" s="157"/>
      <c r="AW38" s="232"/>
      <c r="AX38" s="157"/>
      <c r="AY38" s="75"/>
      <c r="AZ38" s="232"/>
      <c r="BA38" s="156"/>
      <c r="BB38" s="231"/>
      <c r="BC38" s="156"/>
      <c r="BD38" s="231"/>
      <c r="BE38" s="156"/>
      <c r="BF38" s="69"/>
      <c r="BG38" s="231"/>
      <c r="BH38" s="156"/>
      <c r="BI38" s="231"/>
      <c r="BJ38" s="156"/>
      <c r="BK38" s="244"/>
      <c r="BL38" s="62" t="str">
        <f t="shared" si="5"/>
        <v/>
      </c>
      <c r="BM38" s="160"/>
      <c r="BN38" s="75"/>
      <c r="BO38" s="232"/>
      <c r="BP38" s="163"/>
      <c r="BQ38" s="232"/>
      <c r="BR38" s="163"/>
      <c r="BS38" s="232"/>
      <c r="BT38" s="163"/>
      <c r="BU38" s="75"/>
      <c r="BV38" s="232"/>
      <c r="BW38" s="163"/>
      <c r="BX38" s="232"/>
      <c r="BY38" s="163"/>
      <c r="BZ38" s="232"/>
      <c r="CA38" s="163"/>
      <c r="CB38" s="75"/>
      <c r="CC38" s="232"/>
      <c r="CD38" s="163"/>
      <c r="CE38" s="232"/>
      <c r="CF38" s="163"/>
      <c r="CG38" s="232"/>
      <c r="CH38" s="163"/>
      <c r="CI38" s="75"/>
      <c r="CJ38" s="232"/>
      <c r="CK38" s="163"/>
      <c r="CL38" s="232"/>
      <c r="CM38" s="163"/>
      <c r="CN38" s="232"/>
      <c r="CO38" s="191"/>
      <c r="CP38" s="139"/>
      <c r="CQ38" s="247"/>
    </row>
    <row r="39" spans="1:102" ht="21" customHeight="1" x14ac:dyDescent="0.25">
      <c r="A39" s="259"/>
      <c r="B39" s="260"/>
      <c r="C39" s="270"/>
      <c r="D39" s="316"/>
      <c r="E39" s="267"/>
      <c r="F39" s="268"/>
      <c r="G39" s="357" t="str">
        <f t="shared" si="6"/>
        <v/>
      </c>
      <c r="H39" s="358" t="str">
        <f t="shared" si="7"/>
        <v/>
      </c>
      <c r="I39" s="283">
        <f t="shared" si="8"/>
        <v>0</v>
      </c>
      <c r="J39" s="337">
        <f t="shared" si="9"/>
        <v>0</v>
      </c>
      <c r="K39" s="284">
        <f t="shared" si="10"/>
        <v>0</v>
      </c>
      <c r="L39" s="284">
        <f t="shared" si="0"/>
        <v>0</v>
      </c>
      <c r="M39" s="131">
        <f t="shared" si="11"/>
        <v>0</v>
      </c>
      <c r="N39" s="133">
        <f t="shared" si="12"/>
        <v>0</v>
      </c>
      <c r="O39" s="287">
        <f t="shared" si="13"/>
        <v>0</v>
      </c>
      <c r="P39" s="351">
        <f t="shared" si="1"/>
        <v>0</v>
      </c>
      <c r="Q39" s="364">
        <f t="shared" si="14"/>
        <v>0</v>
      </c>
      <c r="R39" s="365"/>
      <c r="S39" s="101">
        <f t="shared" si="2"/>
        <v>0</v>
      </c>
      <c r="T39" s="102">
        <f t="shared" si="2"/>
        <v>0</v>
      </c>
      <c r="U39" s="103">
        <f t="shared" si="2"/>
        <v>0</v>
      </c>
      <c r="V39" s="104">
        <f t="shared" si="2"/>
        <v>0</v>
      </c>
      <c r="W39" s="101">
        <f t="shared" si="2"/>
        <v>0</v>
      </c>
      <c r="X39" s="102">
        <f t="shared" si="2"/>
        <v>0</v>
      </c>
      <c r="Y39" s="103">
        <f t="shared" si="2"/>
        <v>0</v>
      </c>
      <c r="Z39" s="105">
        <f t="shared" si="15"/>
        <v>0</v>
      </c>
      <c r="AA39" s="105">
        <f t="shared" si="1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22" t="str">
        <f t="shared" si="4"/>
        <v/>
      </c>
      <c r="AG39" s="154"/>
      <c r="AH39" s="231"/>
      <c r="AI39" s="156"/>
      <c r="AJ39" s="231"/>
      <c r="AK39" s="69"/>
      <c r="AL39" s="232"/>
      <c r="AM39" s="157"/>
      <c r="AN39" s="232"/>
      <c r="AO39" s="157"/>
      <c r="AP39" s="232"/>
      <c r="AQ39" s="157"/>
      <c r="AR39" s="75"/>
      <c r="AS39" s="232"/>
      <c r="AT39" s="157"/>
      <c r="AU39" s="232"/>
      <c r="AV39" s="157"/>
      <c r="AW39" s="232"/>
      <c r="AX39" s="157"/>
      <c r="AY39" s="75"/>
      <c r="AZ39" s="232"/>
      <c r="BA39" s="156"/>
      <c r="BB39" s="231"/>
      <c r="BC39" s="156"/>
      <c r="BD39" s="231"/>
      <c r="BE39" s="156"/>
      <c r="BF39" s="69"/>
      <c r="BG39" s="231"/>
      <c r="BH39" s="156"/>
      <c r="BI39" s="231"/>
      <c r="BJ39" s="156"/>
      <c r="BK39" s="244"/>
      <c r="BL39" s="63" t="str">
        <f t="shared" si="5"/>
        <v/>
      </c>
      <c r="BM39" s="160"/>
      <c r="BN39" s="75"/>
      <c r="BO39" s="232"/>
      <c r="BP39" s="163"/>
      <c r="BQ39" s="232"/>
      <c r="BR39" s="163"/>
      <c r="BS39" s="232"/>
      <c r="BT39" s="163"/>
      <c r="BU39" s="75"/>
      <c r="BV39" s="232"/>
      <c r="BW39" s="163"/>
      <c r="BX39" s="232"/>
      <c r="BY39" s="163"/>
      <c r="BZ39" s="232"/>
      <c r="CA39" s="163"/>
      <c r="CB39" s="75"/>
      <c r="CC39" s="232"/>
      <c r="CD39" s="163"/>
      <c r="CE39" s="232"/>
      <c r="CF39" s="163"/>
      <c r="CG39" s="232"/>
      <c r="CH39" s="163"/>
      <c r="CI39" s="75"/>
      <c r="CJ39" s="232"/>
      <c r="CK39" s="163"/>
      <c r="CL39" s="232"/>
      <c r="CM39" s="163"/>
      <c r="CN39" s="232"/>
      <c r="CO39" s="192"/>
      <c r="CP39" s="140"/>
      <c r="CQ39" s="248"/>
      <c r="CR39" s="12"/>
      <c r="CS39" s="12"/>
      <c r="CT39" s="12"/>
      <c r="CU39" s="12"/>
      <c r="CV39" s="12"/>
      <c r="CW39" s="12"/>
      <c r="CX39" s="12"/>
    </row>
    <row r="40" spans="1:102" ht="21" customHeight="1" x14ac:dyDescent="0.25">
      <c r="A40" s="263"/>
      <c r="B40" s="264"/>
      <c r="C40" s="269"/>
      <c r="D40" s="315"/>
      <c r="E40" s="265"/>
      <c r="F40" s="266"/>
      <c r="G40" s="355" t="str">
        <f t="shared" si="6"/>
        <v/>
      </c>
      <c r="H40" s="356" t="str">
        <f t="shared" si="7"/>
        <v/>
      </c>
      <c r="I40" s="282">
        <f t="shared" si="8"/>
        <v>0</v>
      </c>
      <c r="J40" s="350">
        <f t="shared" si="9"/>
        <v>0</v>
      </c>
      <c r="K40" s="285">
        <f t="shared" si="10"/>
        <v>0</v>
      </c>
      <c r="L40" s="285">
        <f t="shared" si="0"/>
        <v>0</v>
      </c>
      <c r="M40" s="222">
        <f t="shared" si="11"/>
        <v>0</v>
      </c>
      <c r="N40" s="223">
        <f t="shared" si="12"/>
        <v>0</v>
      </c>
      <c r="O40" s="288">
        <f t="shared" si="13"/>
        <v>0</v>
      </c>
      <c r="P40" s="352">
        <f t="shared" si="1"/>
        <v>0</v>
      </c>
      <c r="Q40" s="364">
        <f t="shared" si="14"/>
        <v>0</v>
      </c>
      <c r="R40" s="365"/>
      <c r="S40" s="101">
        <f t="shared" si="2"/>
        <v>0</v>
      </c>
      <c r="T40" s="102">
        <f t="shared" si="2"/>
        <v>0</v>
      </c>
      <c r="U40" s="103">
        <f t="shared" si="2"/>
        <v>0</v>
      </c>
      <c r="V40" s="104">
        <f t="shared" si="2"/>
        <v>0</v>
      </c>
      <c r="W40" s="101">
        <f t="shared" si="2"/>
        <v>0</v>
      </c>
      <c r="X40" s="102">
        <f t="shared" si="2"/>
        <v>0</v>
      </c>
      <c r="Y40" s="103">
        <f t="shared" si="2"/>
        <v>0</v>
      </c>
      <c r="Z40" s="105">
        <f t="shared" si="15"/>
        <v>0</v>
      </c>
      <c r="AA40" s="105">
        <f t="shared" si="1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54"/>
      <c r="AH40" s="231"/>
      <c r="AI40" s="156"/>
      <c r="AJ40" s="231"/>
      <c r="AK40" s="69"/>
      <c r="AL40" s="232"/>
      <c r="AM40" s="157"/>
      <c r="AN40" s="232"/>
      <c r="AO40" s="157"/>
      <c r="AP40" s="232"/>
      <c r="AQ40" s="157"/>
      <c r="AR40" s="75"/>
      <c r="AS40" s="232"/>
      <c r="AT40" s="157"/>
      <c r="AU40" s="232"/>
      <c r="AV40" s="157"/>
      <c r="AW40" s="232"/>
      <c r="AX40" s="157"/>
      <c r="AY40" s="75"/>
      <c r="AZ40" s="232"/>
      <c r="BA40" s="156"/>
      <c r="BB40" s="231"/>
      <c r="BC40" s="156"/>
      <c r="BD40" s="231"/>
      <c r="BE40" s="156"/>
      <c r="BF40" s="69"/>
      <c r="BG40" s="231"/>
      <c r="BH40" s="156"/>
      <c r="BI40" s="231"/>
      <c r="BJ40" s="156"/>
      <c r="BK40" s="244"/>
      <c r="BL40" s="22" t="str">
        <f t="shared" si="5"/>
        <v/>
      </c>
      <c r="BM40" s="160"/>
      <c r="BN40" s="75"/>
      <c r="BO40" s="232"/>
      <c r="BP40" s="163"/>
      <c r="BQ40" s="232"/>
      <c r="BR40" s="163"/>
      <c r="BS40" s="232"/>
      <c r="BT40" s="163"/>
      <c r="BU40" s="75"/>
      <c r="BV40" s="232"/>
      <c r="BW40" s="163"/>
      <c r="BX40" s="232"/>
      <c r="BY40" s="163"/>
      <c r="BZ40" s="232"/>
      <c r="CA40" s="163"/>
      <c r="CB40" s="75"/>
      <c r="CC40" s="232"/>
      <c r="CD40" s="163"/>
      <c r="CE40" s="232"/>
      <c r="CF40" s="163"/>
      <c r="CG40" s="232"/>
      <c r="CH40" s="163"/>
      <c r="CI40" s="75"/>
      <c r="CJ40" s="232"/>
      <c r="CK40" s="163"/>
      <c r="CL40" s="232"/>
      <c r="CM40" s="163"/>
      <c r="CN40" s="232"/>
      <c r="CO40" s="191"/>
      <c r="CP40" s="139"/>
      <c r="CQ40" s="247"/>
      <c r="CR40" s="12"/>
      <c r="CS40" s="12"/>
      <c r="CT40" s="12"/>
      <c r="CU40" s="12"/>
      <c r="CV40" s="12"/>
      <c r="CW40" s="12"/>
    </row>
    <row r="41" spans="1:102" ht="21" customHeight="1" x14ac:dyDescent="0.25">
      <c r="A41" s="259"/>
      <c r="B41" s="260"/>
      <c r="C41" s="270"/>
      <c r="D41" s="316"/>
      <c r="E41" s="267"/>
      <c r="F41" s="268"/>
      <c r="G41" s="357" t="str">
        <f t="shared" si="6"/>
        <v/>
      </c>
      <c r="H41" s="358" t="str">
        <f t="shared" si="7"/>
        <v/>
      </c>
      <c r="I41" s="280">
        <f t="shared" si="8"/>
        <v>0</v>
      </c>
      <c r="J41" s="337">
        <f t="shared" si="9"/>
        <v>0</v>
      </c>
      <c r="K41" s="284">
        <f t="shared" si="10"/>
        <v>0</v>
      </c>
      <c r="L41" s="284">
        <f t="shared" si="0"/>
        <v>0</v>
      </c>
      <c r="M41" s="131">
        <f t="shared" si="11"/>
        <v>0</v>
      </c>
      <c r="N41" s="132">
        <f t="shared" si="12"/>
        <v>0</v>
      </c>
      <c r="O41" s="287">
        <f t="shared" si="13"/>
        <v>0</v>
      </c>
      <c r="P41" s="351">
        <f t="shared" si="1"/>
        <v>0</v>
      </c>
      <c r="Q41" s="364">
        <f t="shared" si="14"/>
        <v>0</v>
      </c>
      <c r="R41" s="365"/>
      <c r="S41" s="101">
        <f t="shared" ref="S41:Y46" si="26">COUNTIF($AG41:$CQ41,S$22)</f>
        <v>0</v>
      </c>
      <c r="T41" s="102">
        <f t="shared" si="26"/>
        <v>0</v>
      </c>
      <c r="U41" s="103">
        <f t="shared" si="26"/>
        <v>0</v>
      </c>
      <c r="V41" s="104">
        <f t="shared" si="26"/>
        <v>0</v>
      </c>
      <c r="W41" s="101">
        <f t="shared" si="26"/>
        <v>0</v>
      </c>
      <c r="X41" s="102">
        <f t="shared" si="26"/>
        <v>0</v>
      </c>
      <c r="Y41" s="103">
        <f t="shared" si="26"/>
        <v>0</v>
      </c>
      <c r="Z41" s="105">
        <f t="shared" si="15"/>
        <v>0</v>
      </c>
      <c r="AA41" s="105">
        <f t="shared" si="1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62" t="str">
        <f t="shared" si="4"/>
        <v/>
      </c>
      <c r="AG41" s="154"/>
      <c r="AH41" s="231"/>
      <c r="AI41" s="156"/>
      <c r="AJ41" s="231"/>
      <c r="AK41" s="69"/>
      <c r="AL41" s="232"/>
      <c r="AM41" s="157"/>
      <c r="AN41" s="232"/>
      <c r="AO41" s="157"/>
      <c r="AP41" s="232"/>
      <c r="AQ41" s="157"/>
      <c r="AR41" s="75"/>
      <c r="AS41" s="232"/>
      <c r="AT41" s="157"/>
      <c r="AU41" s="232"/>
      <c r="AV41" s="157"/>
      <c r="AW41" s="232"/>
      <c r="AX41" s="157"/>
      <c r="AY41" s="75"/>
      <c r="AZ41" s="232"/>
      <c r="BA41" s="156"/>
      <c r="BB41" s="231"/>
      <c r="BC41" s="156"/>
      <c r="BD41" s="231"/>
      <c r="BE41" s="156"/>
      <c r="BF41" s="69"/>
      <c r="BG41" s="231"/>
      <c r="BH41" s="156"/>
      <c r="BI41" s="231"/>
      <c r="BJ41" s="156"/>
      <c r="BK41" s="244"/>
      <c r="BL41" s="22" t="str">
        <f t="shared" si="5"/>
        <v/>
      </c>
      <c r="BM41" s="160"/>
      <c r="BN41" s="75"/>
      <c r="BO41" s="232"/>
      <c r="BP41" s="163"/>
      <c r="BQ41" s="232"/>
      <c r="BR41" s="163"/>
      <c r="BS41" s="232"/>
      <c r="BT41" s="163"/>
      <c r="BU41" s="75"/>
      <c r="BV41" s="232"/>
      <c r="BW41" s="163"/>
      <c r="BX41" s="232"/>
      <c r="BY41" s="163"/>
      <c r="BZ41" s="232"/>
      <c r="CA41" s="163"/>
      <c r="CB41" s="75"/>
      <c r="CC41" s="232"/>
      <c r="CD41" s="163"/>
      <c r="CE41" s="232"/>
      <c r="CF41" s="163"/>
      <c r="CG41" s="232"/>
      <c r="CH41" s="163"/>
      <c r="CI41" s="75"/>
      <c r="CJ41" s="232"/>
      <c r="CK41" s="163"/>
      <c r="CL41" s="232"/>
      <c r="CM41" s="163"/>
      <c r="CN41" s="232"/>
      <c r="CO41" s="191"/>
      <c r="CP41" s="139"/>
      <c r="CQ41" s="247"/>
      <c r="CW41" s="12"/>
    </row>
    <row r="42" spans="1:102" s="12" customFormat="1" ht="21" customHeight="1" x14ac:dyDescent="0.25">
      <c r="A42" s="263"/>
      <c r="B42" s="264"/>
      <c r="C42" s="269"/>
      <c r="D42" s="315"/>
      <c r="E42" s="265"/>
      <c r="F42" s="266"/>
      <c r="G42" s="355" t="str">
        <f t="shared" si="6"/>
        <v/>
      </c>
      <c r="H42" s="356" t="str">
        <f t="shared" si="7"/>
        <v/>
      </c>
      <c r="I42" s="281">
        <f t="shared" si="8"/>
        <v>0</v>
      </c>
      <c r="J42" s="350">
        <f t="shared" si="9"/>
        <v>0</v>
      </c>
      <c r="K42" s="285">
        <f t="shared" si="10"/>
        <v>0</v>
      </c>
      <c r="L42" s="285">
        <f t="shared" si="0"/>
        <v>0</v>
      </c>
      <c r="M42" s="222">
        <f t="shared" si="11"/>
        <v>0</v>
      </c>
      <c r="N42" s="223">
        <f t="shared" si="12"/>
        <v>0</v>
      </c>
      <c r="O42" s="288">
        <f t="shared" si="13"/>
        <v>0</v>
      </c>
      <c r="P42" s="352">
        <f t="shared" si="1"/>
        <v>0</v>
      </c>
      <c r="Q42" s="364">
        <f t="shared" si="14"/>
        <v>0</v>
      </c>
      <c r="R42" s="365"/>
      <c r="S42" s="101">
        <f t="shared" si="26"/>
        <v>0</v>
      </c>
      <c r="T42" s="102">
        <f t="shared" si="26"/>
        <v>0</v>
      </c>
      <c r="U42" s="103">
        <f t="shared" si="26"/>
        <v>0</v>
      </c>
      <c r="V42" s="104">
        <f t="shared" si="26"/>
        <v>0</v>
      </c>
      <c r="W42" s="101">
        <f t="shared" si="26"/>
        <v>0</v>
      </c>
      <c r="X42" s="102">
        <f t="shared" si="26"/>
        <v>0</v>
      </c>
      <c r="Y42" s="103">
        <f t="shared" si="26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54"/>
      <c r="AH42" s="231"/>
      <c r="AI42" s="156"/>
      <c r="AJ42" s="231"/>
      <c r="AK42" s="69"/>
      <c r="AL42" s="231"/>
      <c r="AM42" s="156"/>
      <c r="AN42" s="231"/>
      <c r="AO42" s="156"/>
      <c r="AP42" s="231"/>
      <c r="AQ42" s="156"/>
      <c r="AR42" s="69"/>
      <c r="AS42" s="231"/>
      <c r="AT42" s="156"/>
      <c r="AU42" s="231"/>
      <c r="AV42" s="156"/>
      <c r="AW42" s="231"/>
      <c r="AX42" s="156"/>
      <c r="AY42" s="69"/>
      <c r="AZ42" s="231"/>
      <c r="BA42" s="156"/>
      <c r="BB42" s="231"/>
      <c r="BC42" s="156"/>
      <c r="BD42" s="231"/>
      <c r="BE42" s="156"/>
      <c r="BF42" s="69"/>
      <c r="BG42" s="231"/>
      <c r="BH42" s="156"/>
      <c r="BI42" s="231"/>
      <c r="BJ42" s="156"/>
      <c r="BK42" s="244"/>
      <c r="BL42" s="22" t="str">
        <f t="shared" si="5"/>
        <v/>
      </c>
      <c r="BM42" s="160"/>
      <c r="BN42" s="75"/>
      <c r="BO42" s="232"/>
      <c r="BP42" s="163"/>
      <c r="BQ42" s="232"/>
      <c r="BR42" s="163"/>
      <c r="BS42" s="232"/>
      <c r="BT42" s="163"/>
      <c r="BU42" s="75"/>
      <c r="BV42" s="232"/>
      <c r="BW42" s="163"/>
      <c r="BX42" s="232"/>
      <c r="BY42" s="163"/>
      <c r="BZ42" s="232"/>
      <c r="CA42" s="163"/>
      <c r="CB42" s="75"/>
      <c r="CC42" s="232"/>
      <c r="CD42" s="163"/>
      <c r="CE42" s="232"/>
      <c r="CF42" s="163"/>
      <c r="CG42" s="232"/>
      <c r="CH42" s="163"/>
      <c r="CI42" s="75"/>
      <c r="CJ42" s="232"/>
      <c r="CK42" s="163"/>
      <c r="CL42" s="232"/>
      <c r="CM42" s="163"/>
      <c r="CN42" s="232"/>
      <c r="CO42" s="191"/>
      <c r="CP42" s="139"/>
      <c r="CQ42" s="247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59"/>
      <c r="B43" s="260"/>
      <c r="C43" s="270"/>
      <c r="D43" s="316"/>
      <c r="E43" s="267"/>
      <c r="F43" s="268"/>
      <c r="G43" s="357" t="str">
        <f t="shared" si="6"/>
        <v/>
      </c>
      <c r="H43" s="358" t="str">
        <f t="shared" si="7"/>
        <v/>
      </c>
      <c r="I43" s="280">
        <f t="shared" si="8"/>
        <v>0</v>
      </c>
      <c r="J43" s="337">
        <f t="shared" si="9"/>
        <v>0</v>
      </c>
      <c r="K43" s="284">
        <f t="shared" si="10"/>
        <v>0</v>
      </c>
      <c r="L43" s="284">
        <f t="shared" si="0"/>
        <v>0</v>
      </c>
      <c r="M43" s="131">
        <f t="shared" si="11"/>
        <v>0</v>
      </c>
      <c r="N43" s="132">
        <f t="shared" si="12"/>
        <v>0</v>
      </c>
      <c r="O43" s="287">
        <f t="shared" si="13"/>
        <v>0</v>
      </c>
      <c r="P43" s="351">
        <f t="shared" si="1"/>
        <v>0</v>
      </c>
      <c r="Q43" s="364">
        <f t="shared" si="14"/>
        <v>0</v>
      </c>
      <c r="R43" s="365"/>
      <c r="S43" s="101">
        <f t="shared" si="26"/>
        <v>0</v>
      </c>
      <c r="T43" s="102">
        <f t="shared" si="26"/>
        <v>0</v>
      </c>
      <c r="U43" s="103">
        <f t="shared" si="26"/>
        <v>0</v>
      </c>
      <c r="V43" s="104">
        <f t="shared" si="26"/>
        <v>0</v>
      </c>
      <c r="W43" s="101">
        <f t="shared" si="26"/>
        <v>0</v>
      </c>
      <c r="X43" s="102">
        <f t="shared" si="26"/>
        <v>0</v>
      </c>
      <c r="Y43" s="103">
        <f t="shared" si="26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54"/>
      <c r="AH43" s="231"/>
      <c r="AI43" s="156"/>
      <c r="AJ43" s="231"/>
      <c r="AK43" s="69"/>
      <c r="AL43" s="231"/>
      <c r="AM43" s="156"/>
      <c r="AN43" s="231"/>
      <c r="AO43" s="156"/>
      <c r="AP43" s="231"/>
      <c r="AQ43" s="156"/>
      <c r="AR43" s="69"/>
      <c r="AS43" s="231"/>
      <c r="AT43" s="156"/>
      <c r="AU43" s="231"/>
      <c r="AV43" s="156"/>
      <c r="AW43" s="231"/>
      <c r="AX43" s="156"/>
      <c r="AY43" s="69"/>
      <c r="AZ43" s="231"/>
      <c r="BA43" s="156"/>
      <c r="BB43" s="231"/>
      <c r="BC43" s="156"/>
      <c r="BD43" s="231"/>
      <c r="BE43" s="156"/>
      <c r="BF43" s="69"/>
      <c r="BG43" s="231"/>
      <c r="BH43" s="156"/>
      <c r="BI43" s="231"/>
      <c r="BJ43" s="156"/>
      <c r="BK43" s="244"/>
      <c r="BL43" s="22" t="str">
        <f t="shared" si="5"/>
        <v/>
      </c>
      <c r="BM43" s="160"/>
      <c r="BN43" s="75"/>
      <c r="BO43" s="232"/>
      <c r="BP43" s="163"/>
      <c r="BQ43" s="232"/>
      <c r="BR43" s="163"/>
      <c r="BS43" s="232"/>
      <c r="BT43" s="163"/>
      <c r="BU43" s="75"/>
      <c r="BV43" s="232"/>
      <c r="BW43" s="163"/>
      <c r="BX43" s="232"/>
      <c r="BY43" s="163"/>
      <c r="BZ43" s="232"/>
      <c r="CA43" s="163"/>
      <c r="CB43" s="75"/>
      <c r="CC43" s="232"/>
      <c r="CD43" s="163"/>
      <c r="CE43" s="232"/>
      <c r="CF43" s="163"/>
      <c r="CG43" s="232"/>
      <c r="CH43" s="163"/>
      <c r="CI43" s="75"/>
      <c r="CJ43" s="232"/>
      <c r="CK43" s="163"/>
      <c r="CL43" s="232"/>
      <c r="CM43" s="163"/>
      <c r="CN43" s="232"/>
      <c r="CO43" s="191"/>
      <c r="CP43" s="139"/>
      <c r="CQ43" s="247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3"/>
      <c r="B44" s="264"/>
      <c r="C44" s="269"/>
      <c r="D44" s="315"/>
      <c r="E44" s="265"/>
      <c r="F44" s="266"/>
      <c r="G44" s="355" t="str">
        <f t="shared" si="6"/>
        <v/>
      </c>
      <c r="H44" s="356" t="str">
        <f t="shared" si="7"/>
        <v/>
      </c>
      <c r="I44" s="281">
        <f t="shared" si="8"/>
        <v>0</v>
      </c>
      <c r="J44" s="350">
        <f t="shared" si="9"/>
        <v>0</v>
      </c>
      <c r="K44" s="285">
        <f t="shared" si="10"/>
        <v>0</v>
      </c>
      <c r="L44" s="285">
        <f t="shared" si="0"/>
        <v>0</v>
      </c>
      <c r="M44" s="222">
        <f t="shared" si="11"/>
        <v>0</v>
      </c>
      <c r="N44" s="223">
        <f t="shared" si="12"/>
        <v>0</v>
      </c>
      <c r="O44" s="288">
        <f t="shared" si="13"/>
        <v>0</v>
      </c>
      <c r="P44" s="352">
        <f t="shared" si="1"/>
        <v>0</v>
      </c>
      <c r="Q44" s="364">
        <f t="shared" si="14"/>
        <v>0</v>
      </c>
      <c r="R44" s="365"/>
      <c r="S44" s="101">
        <f t="shared" si="26"/>
        <v>0</v>
      </c>
      <c r="T44" s="102">
        <f t="shared" si="26"/>
        <v>0</v>
      </c>
      <c r="U44" s="103">
        <f t="shared" si="26"/>
        <v>0</v>
      </c>
      <c r="V44" s="104">
        <f t="shared" si="26"/>
        <v>0</v>
      </c>
      <c r="W44" s="101">
        <f t="shared" si="26"/>
        <v>0</v>
      </c>
      <c r="X44" s="102">
        <f t="shared" si="26"/>
        <v>0</v>
      </c>
      <c r="Y44" s="103">
        <f t="shared" si="26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54"/>
      <c r="AH44" s="231"/>
      <c r="AI44" s="156"/>
      <c r="AJ44" s="231"/>
      <c r="AK44" s="69"/>
      <c r="AL44" s="231"/>
      <c r="AM44" s="156"/>
      <c r="AN44" s="231"/>
      <c r="AO44" s="156"/>
      <c r="AP44" s="231"/>
      <c r="AQ44" s="156"/>
      <c r="AR44" s="69"/>
      <c r="AS44" s="231"/>
      <c r="AT44" s="156"/>
      <c r="AU44" s="231"/>
      <c r="AV44" s="156"/>
      <c r="AW44" s="231"/>
      <c r="AX44" s="156"/>
      <c r="AY44" s="69"/>
      <c r="AZ44" s="231"/>
      <c r="BA44" s="156"/>
      <c r="BB44" s="231"/>
      <c r="BC44" s="156"/>
      <c r="BD44" s="231"/>
      <c r="BE44" s="156"/>
      <c r="BF44" s="69"/>
      <c r="BG44" s="231"/>
      <c r="BH44" s="156"/>
      <c r="BI44" s="231"/>
      <c r="BJ44" s="156"/>
      <c r="BK44" s="244"/>
      <c r="BL44" s="22" t="str">
        <f t="shared" si="5"/>
        <v/>
      </c>
      <c r="BM44" s="160"/>
      <c r="BN44" s="75"/>
      <c r="BO44" s="232"/>
      <c r="BP44" s="163"/>
      <c r="BQ44" s="232"/>
      <c r="BR44" s="163"/>
      <c r="BS44" s="232"/>
      <c r="BT44" s="163"/>
      <c r="BU44" s="75"/>
      <c r="BV44" s="232"/>
      <c r="BW44" s="163"/>
      <c r="BX44" s="232"/>
      <c r="BY44" s="163"/>
      <c r="BZ44" s="232"/>
      <c r="CA44" s="163"/>
      <c r="CB44" s="75"/>
      <c r="CC44" s="232"/>
      <c r="CD44" s="163"/>
      <c r="CE44" s="232"/>
      <c r="CF44" s="163"/>
      <c r="CG44" s="232"/>
      <c r="CH44" s="163"/>
      <c r="CI44" s="75"/>
      <c r="CJ44" s="232"/>
      <c r="CK44" s="163"/>
      <c r="CL44" s="232"/>
      <c r="CM44" s="163"/>
      <c r="CN44" s="232"/>
      <c r="CO44" s="191"/>
      <c r="CP44" s="139"/>
      <c r="CQ44" s="247"/>
    </row>
    <row r="45" spans="1:102" s="12" customFormat="1" ht="21" customHeight="1" x14ac:dyDescent="0.25">
      <c r="A45" s="259"/>
      <c r="B45" s="260"/>
      <c r="C45" s="270"/>
      <c r="D45" s="316"/>
      <c r="E45" s="267"/>
      <c r="F45" s="268"/>
      <c r="G45" s="357" t="str">
        <f t="shared" si="6"/>
        <v/>
      </c>
      <c r="H45" s="358" t="str">
        <f t="shared" si="7"/>
        <v/>
      </c>
      <c r="I45" s="280">
        <f t="shared" si="8"/>
        <v>0</v>
      </c>
      <c r="J45" s="337">
        <f t="shared" si="9"/>
        <v>0</v>
      </c>
      <c r="K45" s="284">
        <f t="shared" si="10"/>
        <v>0</v>
      </c>
      <c r="L45" s="284">
        <f t="shared" si="0"/>
        <v>0</v>
      </c>
      <c r="M45" s="131">
        <f t="shared" si="11"/>
        <v>0</v>
      </c>
      <c r="N45" s="132">
        <f t="shared" si="12"/>
        <v>0</v>
      </c>
      <c r="O45" s="287">
        <f t="shared" si="13"/>
        <v>0</v>
      </c>
      <c r="P45" s="351">
        <f t="shared" si="1"/>
        <v>0</v>
      </c>
      <c r="Q45" s="364">
        <f t="shared" si="14"/>
        <v>0</v>
      </c>
      <c r="R45" s="365"/>
      <c r="S45" s="101">
        <f t="shared" si="26"/>
        <v>0</v>
      </c>
      <c r="T45" s="102">
        <f t="shared" si="26"/>
        <v>0</v>
      </c>
      <c r="U45" s="103">
        <f t="shared" si="26"/>
        <v>0</v>
      </c>
      <c r="V45" s="104">
        <f t="shared" si="26"/>
        <v>0</v>
      </c>
      <c r="W45" s="101">
        <f t="shared" si="26"/>
        <v>0</v>
      </c>
      <c r="X45" s="102">
        <f t="shared" si="26"/>
        <v>0</v>
      </c>
      <c r="Y45" s="103">
        <f t="shared" si="26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54"/>
      <c r="AH45" s="231"/>
      <c r="AI45" s="156"/>
      <c r="AJ45" s="231"/>
      <c r="AK45" s="69"/>
      <c r="AL45" s="231"/>
      <c r="AM45" s="156"/>
      <c r="AN45" s="231"/>
      <c r="AO45" s="156"/>
      <c r="AP45" s="231"/>
      <c r="AQ45" s="156"/>
      <c r="AR45" s="69"/>
      <c r="AS45" s="231"/>
      <c r="AT45" s="156"/>
      <c r="AU45" s="231"/>
      <c r="AV45" s="156"/>
      <c r="AW45" s="231"/>
      <c r="AX45" s="156"/>
      <c r="AY45" s="69"/>
      <c r="AZ45" s="231"/>
      <c r="BA45" s="156"/>
      <c r="BB45" s="231"/>
      <c r="BC45" s="156"/>
      <c r="BD45" s="231"/>
      <c r="BE45" s="156"/>
      <c r="BF45" s="69"/>
      <c r="BG45" s="231"/>
      <c r="BH45" s="156"/>
      <c r="BI45" s="231"/>
      <c r="BJ45" s="156"/>
      <c r="BK45" s="244"/>
      <c r="BL45" s="22" t="str">
        <f t="shared" si="5"/>
        <v/>
      </c>
      <c r="BM45" s="160"/>
      <c r="BN45" s="75"/>
      <c r="BO45" s="232"/>
      <c r="BP45" s="163"/>
      <c r="BQ45" s="232"/>
      <c r="BR45" s="163"/>
      <c r="BS45" s="232"/>
      <c r="BT45" s="163"/>
      <c r="BU45" s="75"/>
      <c r="BV45" s="232"/>
      <c r="BW45" s="163"/>
      <c r="BX45" s="232"/>
      <c r="BY45" s="163"/>
      <c r="BZ45" s="232"/>
      <c r="CA45" s="163"/>
      <c r="CB45" s="75"/>
      <c r="CC45" s="232"/>
      <c r="CD45" s="163"/>
      <c r="CE45" s="232"/>
      <c r="CF45" s="163"/>
      <c r="CG45" s="232"/>
      <c r="CH45" s="163"/>
      <c r="CI45" s="75"/>
      <c r="CJ45" s="232"/>
      <c r="CK45" s="163"/>
      <c r="CL45" s="232"/>
      <c r="CM45" s="163"/>
      <c r="CN45" s="232"/>
      <c r="CO45" s="191"/>
      <c r="CP45" s="139"/>
      <c r="CQ45" s="247"/>
    </row>
    <row r="46" spans="1:102" ht="21" customHeight="1" x14ac:dyDescent="0.25">
      <c r="A46" s="263"/>
      <c r="B46" s="264"/>
      <c r="C46" s="269"/>
      <c r="D46" s="315"/>
      <c r="E46" s="265"/>
      <c r="F46" s="266"/>
      <c r="G46" s="355" t="str">
        <f t="shared" si="6"/>
        <v/>
      </c>
      <c r="H46" s="356" t="str">
        <f t="shared" si="7"/>
        <v/>
      </c>
      <c r="I46" s="282">
        <f t="shared" si="8"/>
        <v>0</v>
      </c>
      <c r="J46" s="350">
        <f t="shared" si="9"/>
        <v>0</v>
      </c>
      <c r="K46" s="285">
        <f t="shared" si="10"/>
        <v>0</v>
      </c>
      <c r="L46" s="285">
        <f t="shared" si="0"/>
        <v>0</v>
      </c>
      <c r="M46" s="222">
        <f t="shared" si="11"/>
        <v>0</v>
      </c>
      <c r="N46" s="223">
        <f t="shared" si="12"/>
        <v>0</v>
      </c>
      <c r="O46" s="288">
        <f t="shared" si="13"/>
        <v>0</v>
      </c>
      <c r="P46" s="352">
        <f t="shared" si="1"/>
        <v>0</v>
      </c>
      <c r="Q46" s="364">
        <f t="shared" si="14"/>
        <v>0</v>
      </c>
      <c r="R46" s="365"/>
      <c r="S46" s="101">
        <f t="shared" si="26"/>
        <v>0</v>
      </c>
      <c r="T46" s="102">
        <f t="shared" si="26"/>
        <v>0</v>
      </c>
      <c r="U46" s="103">
        <f t="shared" si="26"/>
        <v>0</v>
      </c>
      <c r="V46" s="104">
        <f t="shared" si="26"/>
        <v>0</v>
      </c>
      <c r="W46" s="101">
        <f t="shared" si="26"/>
        <v>0</v>
      </c>
      <c r="X46" s="102">
        <f t="shared" si="26"/>
        <v>0</v>
      </c>
      <c r="Y46" s="103">
        <f t="shared" si="26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54"/>
      <c r="AH46" s="231"/>
      <c r="AI46" s="156"/>
      <c r="AJ46" s="231"/>
      <c r="AK46" s="69"/>
      <c r="AL46" s="231"/>
      <c r="AM46" s="156"/>
      <c r="AN46" s="231"/>
      <c r="AO46" s="156"/>
      <c r="AP46" s="231"/>
      <c r="AQ46" s="156"/>
      <c r="AR46" s="69"/>
      <c r="AS46" s="231"/>
      <c r="AT46" s="156"/>
      <c r="AU46" s="231"/>
      <c r="AV46" s="156"/>
      <c r="AW46" s="231"/>
      <c r="AX46" s="156"/>
      <c r="AY46" s="69"/>
      <c r="AZ46" s="231"/>
      <c r="BA46" s="156"/>
      <c r="BB46" s="231"/>
      <c r="BC46" s="156"/>
      <c r="BD46" s="231"/>
      <c r="BE46" s="156"/>
      <c r="BF46" s="69"/>
      <c r="BG46" s="231"/>
      <c r="BH46" s="156"/>
      <c r="BI46" s="231"/>
      <c r="BJ46" s="156"/>
      <c r="BK46" s="244"/>
      <c r="BL46" s="22" t="str">
        <f t="shared" si="5"/>
        <v/>
      </c>
      <c r="BM46" s="160"/>
      <c r="BN46" s="75"/>
      <c r="BO46" s="232"/>
      <c r="BP46" s="163"/>
      <c r="BQ46" s="232"/>
      <c r="BR46" s="163"/>
      <c r="BS46" s="232"/>
      <c r="BT46" s="163"/>
      <c r="BU46" s="75"/>
      <c r="BV46" s="232"/>
      <c r="BW46" s="163"/>
      <c r="BX46" s="232"/>
      <c r="BY46" s="163"/>
      <c r="BZ46" s="232"/>
      <c r="CA46" s="163"/>
      <c r="CB46" s="75"/>
      <c r="CC46" s="232"/>
      <c r="CD46" s="163"/>
      <c r="CE46" s="232"/>
      <c r="CF46" s="163"/>
      <c r="CG46" s="232"/>
      <c r="CH46" s="163"/>
      <c r="CI46" s="75"/>
      <c r="CJ46" s="232"/>
      <c r="CK46" s="163"/>
      <c r="CL46" s="232"/>
      <c r="CM46" s="163"/>
      <c r="CN46" s="232"/>
      <c r="CO46" s="191"/>
      <c r="CP46" s="139"/>
      <c r="CQ46" s="247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59"/>
      <c r="B47" s="260"/>
      <c r="C47" s="270"/>
      <c r="D47" s="316"/>
      <c r="E47" s="267"/>
      <c r="F47" s="268"/>
      <c r="G47" s="357" t="str">
        <f t="shared" si="6"/>
        <v/>
      </c>
      <c r="H47" s="358" t="str">
        <f t="shared" si="7"/>
        <v/>
      </c>
      <c r="I47" s="283">
        <f t="shared" si="8"/>
        <v>0</v>
      </c>
      <c r="J47" s="337">
        <f t="shared" si="9"/>
        <v>0</v>
      </c>
      <c r="K47" s="284">
        <f t="shared" si="10"/>
        <v>0</v>
      </c>
      <c r="L47" s="284">
        <f t="shared" si="0"/>
        <v>0</v>
      </c>
      <c r="M47" s="131">
        <f t="shared" si="11"/>
        <v>0</v>
      </c>
      <c r="N47" s="133">
        <f t="shared" si="12"/>
        <v>0</v>
      </c>
      <c r="O47" s="287">
        <f t="shared" si="13"/>
        <v>0</v>
      </c>
      <c r="P47" s="351">
        <f t="shared" si="1"/>
        <v>0</v>
      </c>
      <c r="Q47" s="364">
        <f t="shared" si="14"/>
        <v>0</v>
      </c>
      <c r="R47" s="365"/>
      <c r="S47" s="101">
        <f t="shared" ref="S47:Y52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54"/>
      <c r="AH47" s="231"/>
      <c r="AI47" s="156"/>
      <c r="AJ47" s="231"/>
      <c r="AK47" s="69"/>
      <c r="AL47" s="231"/>
      <c r="AM47" s="156"/>
      <c r="AN47" s="231"/>
      <c r="AO47" s="156"/>
      <c r="AP47" s="231"/>
      <c r="AQ47" s="156"/>
      <c r="AR47" s="69"/>
      <c r="AS47" s="231"/>
      <c r="AT47" s="156"/>
      <c r="AU47" s="231"/>
      <c r="AV47" s="156"/>
      <c r="AW47" s="231"/>
      <c r="AX47" s="156"/>
      <c r="AY47" s="69"/>
      <c r="AZ47" s="231"/>
      <c r="BA47" s="156"/>
      <c r="BB47" s="231"/>
      <c r="BC47" s="156"/>
      <c r="BD47" s="231"/>
      <c r="BE47" s="156"/>
      <c r="BF47" s="69"/>
      <c r="BG47" s="231"/>
      <c r="BH47" s="156"/>
      <c r="BI47" s="231"/>
      <c r="BJ47" s="156"/>
      <c r="BK47" s="244"/>
      <c r="BL47" s="62" t="str">
        <f t="shared" si="5"/>
        <v/>
      </c>
      <c r="BM47" s="160"/>
      <c r="BN47" s="75"/>
      <c r="BO47" s="232"/>
      <c r="BP47" s="163"/>
      <c r="BQ47" s="232"/>
      <c r="BR47" s="163"/>
      <c r="BS47" s="232"/>
      <c r="BT47" s="163"/>
      <c r="BU47" s="75"/>
      <c r="BV47" s="232"/>
      <c r="BW47" s="163"/>
      <c r="BX47" s="232"/>
      <c r="BY47" s="163"/>
      <c r="BZ47" s="232"/>
      <c r="CA47" s="163"/>
      <c r="CB47" s="75"/>
      <c r="CC47" s="232"/>
      <c r="CD47" s="163"/>
      <c r="CE47" s="232"/>
      <c r="CF47" s="163"/>
      <c r="CG47" s="232"/>
      <c r="CH47" s="163"/>
      <c r="CI47" s="75"/>
      <c r="CJ47" s="232"/>
      <c r="CK47" s="163"/>
      <c r="CL47" s="232"/>
      <c r="CM47" s="163"/>
      <c r="CN47" s="232"/>
      <c r="CO47" s="192"/>
      <c r="CP47" s="140"/>
      <c r="CQ47" s="248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3"/>
      <c r="B48" s="264"/>
      <c r="C48" s="269"/>
      <c r="D48" s="315"/>
      <c r="E48" s="265"/>
      <c r="F48" s="266"/>
      <c r="G48" s="355" t="str">
        <f t="shared" si="6"/>
        <v/>
      </c>
      <c r="H48" s="356" t="str">
        <f t="shared" si="7"/>
        <v/>
      </c>
      <c r="I48" s="282">
        <f t="shared" si="8"/>
        <v>0</v>
      </c>
      <c r="J48" s="350">
        <f t="shared" si="9"/>
        <v>0</v>
      </c>
      <c r="K48" s="285">
        <f t="shared" si="10"/>
        <v>0</v>
      </c>
      <c r="L48" s="285">
        <f t="shared" si="0"/>
        <v>0</v>
      </c>
      <c r="M48" s="222">
        <f t="shared" si="11"/>
        <v>0</v>
      </c>
      <c r="N48" s="223">
        <f t="shared" si="12"/>
        <v>0</v>
      </c>
      <c r="O48" s="288">
        <f t="shared" si="13"/>
        <v>0</v>
      </c>
      <c r="P48" s="352">
        <f t="shared" si="1"/>
        <v>0</v>
      </c>
      <c r="Q48" s="364">
        <f t="shared" si="14"/>
        <v>0</v>
      </c>
      <c r="R48" s="365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54"/>
      <c r="AH48" s="231"/>
      <c r="AI48" s="156"/>
      <c r="AJ48" s="231"/>
      <c r="AK48" s="69"/>
      <c r="AL48" s="231"/>
      <c r="AM48" s="156"/>
      <c r="AN48" s="231"/>
      <c r="AO48" s="156"/>
      <c r="AP48" s="231"/>
      <c r="AQ48" s="156"/>
      <c r="AR48" s="69"/>
      <c r="AS48" s="231"/>
      <c r="AT48" s="156"/>
      <c r="AU48" s="231"/>
      <c r="AV48" s="156"/>
      <c r="AW48" s="231"/>
      <c r="AX48" s="156"/>
      <c r="AY48" s="69"/>
      <c r="AZ48" s="231"/>
      <c r="BA48" s="156"/>
      <c r="BB48" s="231"/>
      <c r="BC48" s="156"/>
      <c r="BD48" s="231"/>
      <c r="BE48" s="156"/>
      <c r="BF48" s="69"/>
      <c r="BG48" s="231"/>
      <c r="BH48" s="156"/>
      <c r="BI48" s="231"/>
      <c r="BJ48" s="156"/>
      <c r="BK48" s="244"/>
      <c r="BL48" s="62" t="str">
        <f t="shared" si="5"/>
        <v/>
      </c>
      <c r="BM48" s="160"/>
      <c r="BN48" s="75"/>
      <c r="BO48" s="232"/>
      <c r="BP48" s="163"/>
      <c r="BQ48" s="232"/>
      <c r="BR48" s="163"/>
      <c r="BS48" s="232"/>
      <c r="BT48" s="163"/>
      <c r="BU48" s="75"/>
      <c r="BV48" s="232"/>
      <c r="BW48" s="163"/>
      <c r="BX48" s="232"/>
      <c r="BY48" s="163"/>
      <c r="BZ48" s="232"/>
      <c r="CA48" s="163"/>
      <c r="CB48" s="75"/>
      <c r="CC48" s="232"/>
      <c r="CD48" s="163"/>
      <c r="CE48" s="232"/>
      <c r="CF48" s="163"/>
      <c r="CG48" s="232"/>
      <c r="CH48" s="163"/>
      <c r="CI48" s="75"/>
      <c r="CJ48" s="232"/>
      <c r="CK48" s="163"/>
      <c r="CL48" s="232"/>
      <c r="CM48" s="163"/>
      <c r="CN48" s="232"/>
      <c r="CO48" s="191"/>
      <c r="CP48" s="139"/>
      <c r="CQ48" s="247"/>
    </row>
    <row r="49" spans="1:102" ht="21" customHeight="1" x14ac:dyDescent="0.25">
      <c r="A49" s="259"/>
      <c r="B49" s="260"/>
      <c r="C49" s="270"/>
      <c r="D49" s="316"/>
      <c r="E49" s="267"/>
      <c r="F49" s="268"/>
      <c r="G49" s="357" t="str">
        <f t="shared" si="6"/>
        <v/>
      </c>
      <c r="H49" s="358" t="str">
        <f t="shared" si="7"/>
        <v/>
      </c>
      <c r="I49" s="280">
        <f t="shared" si="8"/>
        <v>0</v>
      </c>
      <c r="J49" s="337">
        <f t="shared" si="9"/>
        <v>0</v>
      </c>
      <c r="K49" s="284">
        <f t="shared" si="10"/>
        <v>0</v>
      </c>
      <c r="L49" s="284">
        <f t="shared" si="0"/>
        <v>0</v>
      </c>
      <c r="M49" s="131">
        <f t="shared" si="11"/>
        <v>0</v>
      </c>
      <c r="N49" s="132">
        <f t="shared" si="12"/>
        <v>0</v>
      </c>
      <c r="O49" s="287">
        <f t="shared" si="13"/>
        <v>0</v>
      </c>
      <c r="P49" s="351">
        <f t="shared" si="1"/>
        <v>0</v>
      </c>
      <c r="Q49" s="364">
        <f t="shared" si="14"/>
        <v>0</v>
      </c>
      <c r="R49" s="365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54"/>
      <c r="AH49" s="231"/>
      <c r="AI49" s="156"/>
      <c r="AJ49" s="231"/>
      <c r="AK49" s="69"/>
      <c r="AL49" s="231"/>
      <c r="AM49" s="156"/>
      <c r="AN49" s="231"/>
      <c r="AO49" s="156"/>
      <c r="AP49" s="231"/>
      <c r="AQ49" s="156"/>
      <c r="AR49" s="69"/>
      <c r="AS49" s="231"/>
      <c r="AT49" s="156"/>
      <c r="AU49" s="231"/>
      <c r="AV49" s="156"/>
      <c r="AW49" s="231"/>
      <c r="AX49" s="156"/>
      <c r="AY49" s="69"/>
      <c r="AZ49" s="231"/>
      <c r="BA49" s="156"/>
      <c r="BB49" s="231"/>
      <c r="BC49" s="156"/>
      <c r="BD49" s="231"/>
      <c r="BE49" s="156"/>
      <c r="BF49" s="84"/>
      <c r="BG49" s="233"/>
      <c r="BH49" s="158"/>
      <c r="BI49" s="233"/>
      <c r="BJ49" s="158"/>
      <c r="BK49" s="245"/>
      <c r="BL49" s="22" t="str">
        <f t="shared" si="5"/>
        <v/>
      </c>
      <c r="BM49" s="161"/>
      <c r="BN49" s="72"/>
      <c r="BO49" s="235"/>
      <c r="BP49" s="164"/>
      <c r="BQ49" s="235"/>
      <c r="BR49" s="164"/>
      <c r="BS49" s="235"/>
      <c r="BT49" s="164"/>
      <c r="BU49" s="72"/>
      <c r="BV49" s="235"/>
      <c r="BW49" s="164"/>
      <c r="BX49" s="235"/>
      <c r="BY49" s="164"/>
      <c r="BZ49" s="235"/>
      <c r="CA49" s="164"/>
      <c r="CB49" s="72"/>
      <c r="CC49" s="235"/>
      <c r="CD49" s="164"/>
      <c r="CE49" s="235"/>
      <c r="CF49" s="164"/>
      <c r="CG49" s="235"/>
      <c r="CH49" s="164"/>
      <c r="CI49" s="72"/>
      <c r="CJ49" s="235"/>
      <c r="CK49" s="164"/>
      <c r="CL49" s="235"/>
      <c r="CM49" s="164"/>
      <c r="CN49" s="235"/>
      <c r="CO49" s="191"/>
      <c r="CP49" s="139"/>
      <c r="CQ49" s="247"/>
    </row>
    <row r="50" spans="1:102" ht="21" customHeight="1" x14ac:dyDescent="0.25">
      <c r="A50" s="263"/>
      <c r="B50" s="264"/>
      <c r="C50" s="269"/>
      <c r="D50" s="315"/>
      <c r="E50" s="265"/>
      <c r="F50" s="266"/>
      <c r="G50" s="355" t="str">
        <f t="shared" si="6"/>
        <v/>
      </c>
      <c r="H50" s="356" t="str">
        <f t="shared" si="7"/>
        <v/>
      </c>
      <c r="I50" s="281">
        <f t="shared" si="8"/>
        <v>0</v>
      </c>
      <c r="J50" s="350">
        <f t="shared" si="9"/>
        <v>0</v>
      </c>
      <c r="K50" s="285">
        <f t="shared" si="10"/>
        <v>0</v>
      </c>
      <c r="L50" s="285">
        <f t="shared" si="0"/>
        <v>0</v>
      </c>
      <c r="M50" s="222">
        <f t="shared" si="11"/>
        <v>0</v>
      </c>
      <c r="N50" s="223">
        <f t="shared" si="12"/>
        <v>0</v>
      </c>
      <c r="O50" s="288">
        <f t="shared" si="13"/>
        <v>0</v>
      </c>
      <c r="P50" s="352">
        <f t="shared" si="1"/>
        <v>0</v>
      </c>
      <c r="Q50" s="364">
        <f t="shared" si="14"/>
        <v>0</v>
      </c>
      <c r="R50" s="365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si="15"/>
        <v>0</v>
      </c>
      <c r="AA50" s="105">
        <f t="shared" si="16"/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22" t="str">
        <f t="shared" si="4"/>
        <v/>
      </c>
      <c r="AG50" s="154"/>
      <c r="AH50" s="231"/>
      <c r="AI50" s="156"/>
      <c r="AJ50" s="231"/>
      <c r="AK50" s="69"/>
      <c r="AL50" s="231"/>
      <c r="AM50" s="156"/>
      <c r="AN50" s="231"/>
      <c r="AO50" s="156"/>
      <c r="AP50" s="231"/>
      <c r="AQ50" s="156"/>
      <c r="AR50" s="69"/>
      <c r="AS50" s="231"/>
      <c r="AT50" s="156"/>
      <c r="AU50" s="231"/>
      <c r="AV50" s="156"/>
      <c r="AW50" s="231"/>
      <c r="AX50" s="156"/>
      <c r="AY50" s="69"/>
      <c r="AZ50" s="231"/>
      <c r="BA50" s="156"/>
      <c r="BB50" s="231"/>
      <c r="BC50" s="156"/>
      <c r="BD50" s="231"/>
      <c r="BE50" s="156"/>
      <c r="BF50" s="69"/>
      <c r="BG50" s="231"/>
      <c r="BH50" s="156"/>
      <c r="BI50" s="231"/>
      <c r="BJ50" s="156"/>
      <c r="BK50" s="244"/>
      <c r="BL50" s="22" t="str">
        <f t="shared" si="5"/>
        <v/>
      </c>
      <c r="BM50" s="160"/>
      <c r="BN50" s="75"/>
      <c r="BO50" s="232"/>
      <c r="BP50" s="163"/>
      <c r="BQ50" s="232"/>
      <c r="BR50" s="163"/>
      <c r="BS50" s="232"/>
      <c r="BT50" s="163"/>
      <c r="BU50" s="75"/>
      <c r="BV50" s="232"/>
      <c r="BW50" s="163"/>
      <c r="BX50" s="232"/>
      <c r="BY50" s="163"/>
      <c r="BZ50" s="232"/>
      <c r="CA50" s="163"/>
      <c r="CB50" s="75"/>
      <c r="CC50" s="232"/>
      <c r="CD50" s="163"/>
      <c r="CE50" s="232"/>
      <c r="CF50" s="163"/>
      <c r="CG50" s="232"/>
      <c r="CH50" s="163"/>
      <c r="CI50" s="75"/>
      <c r="CJ50" s="232"/>
      <c r="CK50" s="163"/>
      <c r="CL50" s="232"/>
      <c r="CM50" s="163"/>
      <c r="CN50" s="232"/>
      <c r="CO50" s="191"/>
      <c r="CP50" s="139"/>
      <c r="CQ50" s="247"/>
    </row>
    <row r="51" spans="1:102" s="12" customFormat="1" ht="21" customHeight="1" x14ac:dyDescent="0.25">
      <c r="A51" s="259"/>
      <c r="B51" s="260"/>
      <c r="C51" s="270"/>
      <c r="D51" s="316"/>
      <c r="E51" s="267"/>
      <c r="F51" s="268"/>
      <c r="G51" s="357" t="str">
        <f t="shared" si="6"/>
        <v/>
      </c>
      <c r="H51" s="358" t="str">
        <f t="shared" si="7"/>
        <v/>
      </c>
      <c r="I51" s="280">
        <f t="shared" si="8"/>
        <v>0</v>
      </c>
      <c r="J51" s="337">
        <f t="shared" si="9"/>
        <v>0</v>
      </c>
      <c r="K51" s="284">
        <f t="shared" si="10"/>
        <v>0</v>
      </c>
      <c r="L51" s="284">
        <f t="shared" si="0"/>
        <v>0</v>
      </c>
      <c r="M51" s="131">
        <f t="shared" si="11"/>
        <v>0</v>
      </c>
      <c r="N51" s="132">
        <f t="shared" si="12"/>
        <v>0</v>
      </c>
      <c r="O51" s="287">
        <f t="shared" si="13"/>
        <v>0</v>
      </c>
      <c r="P51" s="351">
        <f t="shared" si="1"/>
        <v>0</v>
      </c>
      <c r="Q51" s="364">
        <f t="shared" si="14"/>
        <v>0</v>
      </c>
      <c r="R51" s="365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15"/>
        <v>0</v>
      </c>
      <c r="AA51" s="105">
        <f t="shared" si="16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22" t="str">
        <f t="shared" si="4"/>
        <v/>
      </c>
      <c r="AG51" s="154"/>
      <c r="AH51" s="231"/>
      <c r="AI51" s="156"/>
      <c r="AJ51" s="231"/>
      <c r="AK51" s="69"/>
      <c r="AL51" s="231"/>
      <c r="AM51" s="156"/>
      <c r="AN51" s="231"/>
      <c r="AO51" s="156"/>
      <c r="AP51" s="231"/>
      <c r="AQ51" s="156"/>
      <c r="AR51" s="69"/>
      <c r="AS51" s="231"/>
      <c r="AT51" s="156"/>
      <c r="AU51" s="231"/>
      <c r="AV51" s="156"/>
      <c r="AW51" s="231"/>
      <c r="AX51" s="156"/>
      <c r="AY51" s="69"/>
      <c r="AZ51" s="231"/>
      <c r="BA51" s="156"/>
      <c r="BB51" s="231"/>
      <c r="BC51" s="156"/>
      <c r="BD51" s="231"/>
      <c r="BE51" s="156"/>
      <c r="BF51" s="69"/>
      <c r="BG51" s="231"/>
      <c r="BH51" s="156"/>
      <c r="BI51" s="231"/>
      <c r="BJ51" s="156"/>
      <c r="BK51" s="244"/>
      <c r="BL51" s="22" t="str">
        <f t="shared" si="5"/>
        <v/>
      </c>
      <c r="BM51" s="160"/>
      <c r="BN51" s="75"/>
      <c r="BO51" s="232"/>
      <c r="BP51" s="163"/>
      <c r="BQ51" s="232"/>
      <c r="BR51" s="163"/>
      <c r="BS51" s="232"/>
      <c r="BT51" s="163"/>
      <c r="BU51" s="75"/>
      <c r="BV51" s="232"/>
      <c r="BW51" s="163"/>
      <c r="BX51" s="232"/>
      <c r="BY51" s="163"/>
      <c r="BZ51" s="232"/>
      <c r="CA51" s="163"/>
      <c r="CB51" s="75"/>
      <c r="CC51" s="232"/>
      <c r="CD51" s="163"/>
      <c r="CE51" s="232"/>
      <c r="CF51" s="163"/>
      <c r="CG51" s="232"/>
      <c r="CH51" s="163"/>
      <c r="CI51" s="75"/>
      <c r="CJ51" s="232"/>
      <c r="CK51" s="163"/>
      <c r="CL51" s="232"/>
      <c r="CM51" s="163"/>
      <c r="CN51" s="232"/>
      <c r="CO51" s="191"/>
      <c r="CP51" s="139"/>
      <c r="CQ51" s="247"/>
      <c r="CR51" s="1"/>
      <c r="CS51" s="1"/>
      <c r="CT51" s="1"/>
      <c r="CU51" s="1"/>
      <c r="CV51" s="1"/>
      <c r="CW51" s="1"/>
      <c r="CX51" s="1"/>
    </row>
    <row r="52" spans="1:102" ht="21" customHeight="1" x14ac:dyDescent="0.25">
      <c r="A52" s="263"/>
      <c r="B52" s="264"/>
      <c r="C52" s="269"/>
      <c r="D52" s="315"/>
      <c r="E52" s="265"/>
      <c r="F52" s="266"/>
      <c r="G52" s="355" t="str">
        <f t="shared" si="6"/>
        <v/>
      </c>
      <c r="H52" s="356" t="str">
        <f t="shared" si="7"/>
        <v/>
      </c>
      <c r="I52" s="282">
        <f t="shared" si="8"/>
        <v>0</v>
      </c>
      <c r="J52" s="350">
        <f t="shared" si="9"/>
        <v>0</v>
      </c>
      <c r="K52" s="285">
        <f t="shared" si="10"/>
        <v>0</v>
      </c>
      <c r="L52" s="285">
        <f t="shared" si="0"/>
        <v>0</v>
      </c>
      <c r="M52" s="222">
        <f t="shared" si="11"/>
        <v>0</v>
      </c>
      <c r="N52" s="223">
        <f t="shared" si="12"/>
        <v>0</v>
      </c>
      <c r="O52" s="288">
        <f t="shared" si="13"/>
        <v>0</v>
      </c>
      <c r="P52" s="352">
        <f t="shared" si="1"/>
        <v>0</v>
      </c>
      <c r="Q52" s="364">
        <f t="shared" si="14"/>
        <v>0</v>
      </c>
      <c r="R52" s="365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15"/>
        <v>0</v>
      </c>
      <c r="AA52" s="105">
        <f t="shared" si="16"/>
        <v>0</v>
      </c>
      <c r="AB52" s="104">
        <f t="shared" si="3"/>
        <v>0</v>
      </c>
      <c r="AC52" s="110">
        <f t="shared" si="3"/>
        <v>0</v>
      </c>
      <c r="AD52" s="110">
        <f t="shared" si="3"/>
        <v>0</v>
      </c>
      <c r="AE52" s="111">
        <f t="shared" si="3"/>
        <v>0</v>
      </c>
      <c r="AF52" s="22" t="str">
        <f t="shared" si="4"/>
        <v/>
      </c>
      <c r="AG52" s="154"/>
      <c r="AH52" s="231"/>
      <c r="AI52" s="156"/>
      <c r="AJ52" s="231"/>
      <c r="AK52" s="69"/>
      <c r="AL52" s="231"/>
      <c r="AM52" s="156"/>
      <c r="AN52" s="231"/>
      <c r="AO52" s="156"/>
      <c r="AP52" s="231"/>
      <c r="AQ52" s="156"/>
      <c r="AR52" s="69"/>
      <c r="AS52" s="231"/>
      <c r="AT52" s="156"/>
      <c r="AU52" s="231"/>
      <c r="AV52" s="156"/>
      <c r="AW52" s="231"/>
      <c r="AX52" s="156"/>
      <c r="AY52" s="69"/>
      <c r="AZ52" s="231"/>
      <c r="BA52" s="156"/>
      <c r="BB52" s="231"/>
      <c r="BC52" s="156"/>
      <c r="BD52" s="231"/>
      <c r="BE52" s="156"/>
      <c r="BF52" s="69"/>
      <c r="BG52" s="231"/>
      <c r="BH52" s="156"/>
      <c r="BI52" s="231"/>
      <c r="BJ52" s="156"/>
      <c r="BK52" s="244"/>
      <c r="BL52" s="22" t="str">
        <f t="shared" si="5"/>
        <v/>
      </c>
      <c r="BM52" s="160"/>
      <c r="BN52" s="75"/>
      <c r="BO52" s="232"/>
      <c r="BP52" s="163"/>
      <c r="BQ52" s="232"/>
      <c r="BR52" s="163"/>
      <c r="BS52" s="232"/>
      <c r="BT52" s="163"/>
      <c r="BU52" s="75"/>
      <c r="BV52" s="232"/>
      <c r="BW52" s="163"/>
      <c r="BX52" s="232"/>
      <c r="BY52" s="163"/>
      <c r="BZ52" s="232"/>
      <c r="CA52" s="163"/>
      <c r="CB52" s="75"/>
      <c r="CC52" s="232"/>
      <c r="CD52" s="163"/>
      <c r="CE52" s="232"/>
      <c r="CF52" s="163"/>
      <c r="CG52" s="232"/>
      <c r="CH52" s="163"/>
      <c r="CI52" s="75"/>
      <c r="CJ52" s="232"/>
      <c r="CK52" s="163"/>
      <c r="CL52" s="232"/>
      <c r="CM52" s="163"/>
      <c r="CN52" s="232"/>
      <c r="CO52" s="191"/>
      <c r="CP52" s="139"/>
      <c r="CQ52" s="247"/>
      <c r="CX52" s="12"/>
    </row>
    <row r="53" spans="1:102" ht="6.75" customHeight="1" thickBot="1" x14ac:dyDescent="0.3">
      <c r="A53" s="23"/>
      <c r="B53" s="24"/>
      <c r="C53" s="41"/>
      <c r="D53" s="25"/>
      <c r="E53" s="42"/>
      <c r="F53" s="26"/>
      <c r="G53" s="27"/>
      <c r="H53" s="27"/>
      <c r="I53" s="32"/>
      <c r="J53" s="27"/>
      <c r="K53" s="30"/>
      <c r="L53" s="30"/>
      <c r="M53" s="27"/>
      <c r="N53" s="59"/>
      <c r="O53" s="30"/>
      <c r="P53" s="31"/>
      <c r="Q53" s="57"/>
      <c r="R53" s="58"/>
      <c r="S53" s="112"/>
      <c r="T53" s="113"/>
      <c r="U53" s="114"/>
      <c r="V53" s="115"/>
      <c r="W53" s="112"/>
      <c r="X53" s="113"/>
      <c r="Y53" s="116"/>
      <c r="Z53" s="117"/>
      <c r="AA53" s="117"/>
      <c r="AB53" s="118"/>
      <c r="AC53" s="119"/>
      <c r="AD53" s="119"/>
      <c r="AE53" s="120"/>
      <c r="AF53" s="29"/>
      <c r="AG53" s="32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8"/>
      <c r="BL53" s="29"/>
      <c r="BM53" s="32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8"/>
    </row>
    <row r="54" spans="1:102" ht="19.5" customHeight="1" thickBot="1" x14ac:dyDescent="0.3">
      <c r="A54" s="215"/>
      <c r="B54" s="216"/>
      <c r="C54" s="216"/>
      <c r="D54" s="218"/>
      <c r="E54" s="219"/>
      <c r="F54" s="219"/>
      <c r="G54" s="219"/>
      <c r="H54" s="219"/>
      <c r="I54" s="134"/>
      <c r="J54" s="134"/>
      <c r="K54" s="33"/>
      <c r="L54" s="33"/>
      <c r="M54" s="60"/>
      <c r="N54" s="60"/>
      <c r="O54" s="445" t="s">
        <v>6</v>
      </c>
      <c r="P54" s="446"/>
      <c r="Q54" s="366">
        <f>SUM(Q23:R52)</f>
        <v>0</v>
      </c>
      <c r="R54" s="367"/>
      <c r="S54" s="121">
        <f t="shared" ref="S54:AE54" si="28">SUM(S23:S53)</f>
        <v>0</v>
      </c>
      <c r="T54" s="122">
        <f t="shared" si="28"/>
        <v>0</v>
      </c>
      <c r="U54" s="123">
        <f t="shared" si="28"/>
        <v>0</v>
      </c>
      <c r="V54" s="124">
        <f t="shared" si="28"/>
        <v>0</v>
      </c>
      <c r="W54" s="121">
        <f t="shared" si="28"/>
        <v>0</v>
      </c>
      <c r="X54" s="122">
        <f t="shared" si="28"/>
        <v>0</v>
      </c>
      <c r="Y54" s="125">
        <f t="shared" si="28"/>
        <v>0</v>
      </c>
      <c r="Z54" s="126">
        <f t="shared" ref="Z54" si="29">SUM(Z23:Z53)</f>
        <v>0</v>
      </c>
      <c r="AA54" s="126">
        <f t="shared" si="28"/>
        <v>0</v>
      </c>
      <c r="AB54" s="127">
        <f t="shared" si="28"/>
        <v>0</v>
      </c>
      <c r="AC54" s="128">
        <f t="shared" si="28"/>
        <v>0</v>
      </c>
      <c r="AD54" s="128">
        <f t="shared" si="28"/>
        <v>0</v>
      </c>
      <c r="AE54" s="128">
        <f t="shared" si="28"/>
        <v>0</v>
      </c>
      <c r="AF54" s="226"/>
      <c r="AG54" s="135" t="str">
        <f t="shared" ref="AG54:BK54" si="30">IF(COUNTIF(AG$23:AG$53,11)+COUNTIF(AG$23:AG$53,12)+COUNTIF(AG$23:AG$53,13)+COUNTIF(AG$23:AG$53,14)+COUNTIF(AG$23:AG$53,30)+COUNTIF(AG$23:AG$53,45)+COUNTIF(AG$23:AG$53,60)+COUNTIF(AG$23:AG$53,22)+COUNTIF(AG$23:AG$53,23)+COUNTIF(AG$23:AG$53,24)+COUNTIF(AG$23:AG$53,25)+COUNTIF(AG$23:AG$53,"RS")+COUNTIF(AG$23:AG$53,"PES") =COUNTA(AG$23:AG$53),"","X")</f>
        <v/>
      </c>
      <c r="AH54" s="135" t="str">
        <f t="shared" si="30"/>
        <v/>
      </c>
      <c r="AI54" s="135" t="str">
        <f t="shared" si="30"/>
        <v/>
      </c>
      <c r="AJ54" s="135" t="str">
        <f t="shared" si="30"/>
        <v/>
      </c>
      <c r="AK54" s="135" t="str">
        <f t="shared" si="30"/>
        <v/>
      </c>
      <c r="AL54" s="135" t="str">
        <f t="shared" si="30"/>
        <v/>
      </c>
      <c r="AM54" s="135" t="str">
        <f t="shared" si="30"/>
        <v/>
      </c>
      <c r="AN54" s="135" t="str">
        <f t="shared" si="30"/>
        <v/>
      </c>
      <c r="AO54" s="135" t="str">
        <f t="shared" si="30"/>
        <v/>
      </c>
      <c r="AP54" s="135" t="str">
        <f t="shared" si="30"/>
        <v/>
      </c>
      <c r="AQ54" s="135" t="str">
        <f t="shared" si="30"/>
        <v/>
      </c>
      <c r="AR54" s="135" t="str">
        <f t="shared" si="30"/>
        <v/>
      </c>
      <c r="AS54" s="135" t="str">
        <f t="shared" si="30"/>
        <v/>
      </c>
      <c r="AT54" s="135" t="str">
        <f t="shared" si="30"/>
        <v/>
      </c>
      <c r="AU54" s="135" t="str">
        <f t="shared" si="30"/>
        <v/>
      </c>
      <c r="AV54" s="135" t="str">
        <f t="shared" si="30"/>
        <v/>
      </c>
      <c r="AW54" s="135" t="str">
        <f t="shared" si="30"/>
        <v/>
      </c>
      <c r="AX54" s="135" t="str">
        <f t="shared" si="30"/>
        <v/>
      </c>
      <c r="AY54" s="135" t="str">
        <f t="shared" si="30"/>
        <v/>
      </c>
      <c r="AZ54" s="135" t="str">
        <f t="shared" si="30"/>
        <v/>
      </c>
      <c r="BA54" s="135" t="str">
        <f t="shared" si="30"/>
        <v/>
      </c>
      <c r="BB54" s="135" t="str">
        <f t="shared" si="30"/>
        <v/>
      </c>
      <c r="BC54" s="135" t="str">
        <f t="shared" si="30"/>
        <v/>
      </c>
      <c r="BD54" s="135" t="str">
        <f t="shared" si="30"/>
        <v/>
      </c>
      <c r="BE54" s="135" t="str">
        <f t="shared" si="30"/>
        <v/>
      </c>
      <c r="BF54" s="135" t="str">
        <f t="shared" si="30"/>
        <v/>
      </c>
      <c r="BG54" s="135" t="str">
        <f t="shared" si="30"/>
        <v/>
      </c>
      <c r="BH54" s="135" t="str">
        <f t="shared" si="30"/>
        <v/>
      </c>
      <c r="BI54" s="135" t="str">
        <f t="shared" si="30"/>
        <v/>
      </c>
      <c r="BJ54" s="135" t="str">
        <f t="shared" si="30"/>
        <v/>
      </c>
      <c r="BK54" s="135" t="str">
        <f t="shared" si="30"/>
        <v/>
      </c>
      <c r="BL54" s="226"/>
      <c r="BM54" s="135" t="str">
        <f t="shared" ref="BM54:CQ54" si="31">IF(COUNTIF(BM$23:BM$53,11)+COUNTIF(BM$23:BM$53,12)+COUNTIF(BM$23:BM$53,13)+COUNTIF(BM$23:BM$53,14)+COUNTIF(BM$23:BM$53,30)+COUNTIF(BM$23:BM$53,45)+COUNTIF(BM$23:BM$53,60)+COUNTIF(BM$23:BM$53,22)+COUNTIF(BM$23:BM$53,23)+COUNTIF(BM$23:BM$53,24)+COUNTIF(BM$23:BM$53,25)+COUNTIF(BM$23:BM$53,"RS")+COUNTIF(BM$23:BM$53,"PES") =COUNTA(BM$23:BM$53),"","X")</f>
        <v/>
      </c>
      <c r="BN54" s="135" t="str">
        <f t="shared" si="31"/>
        <v/>
      </c>
      <c r="BO54" s="135" t="str">
        <f t="shared" si="31"/>
        <v/>
      </c>
      <c r="BP54" s="135" t="str">
        <f t="shared" si="31"/>
        <v/>
      </c>
      <c r="BQ54" s="135" t="str">
        <f t="shared" si="31"/>
        <v/>
      </c>
      <c r="BR54" s="135" t="str">
        <f t="shared" si="31"/>
        <v/>
      </c>
      <c r="BS54" s="135" t="str">
        <f t="shared" si="31"/>
        <v/>
      </c>
      <c r="BT54" s="135" t="str">
        <f t="shared" si="31"/>
        <v/>
      </c>
      <c r="BU54" s="135" t="str">
        <f t="shared" si="31"/>
        <v/>
      </c>
      <c r="BV54" s="135" t="str">
        <f t="shared" si="31"/>
        <v/>
      </c>
      <c r="BW54" s="135" t="str">
        <f t="shared" si="31"/>
        <v/>
      </c>
      <c r="BX54" s="135" t="str">
        <f t="shared" si="31"/>
        <v/>
      </c>
      <c r="BY54" s="135" t="str">
        <f t="shared" si="31"/>
        <v/>
      </c>
      <c r="BZ54" s="135" t="str">
        <f t="shared" si="31"/>
        <v/>
      </c>
      <c r="CA54" s="135" t="str">
        <f t="shared" si="31"/>
        <v/>
      </c>
      <c r="CB54" s="135" t="str">
        <f t="shared" si="31"/>
        <v/>
      </c>
      <c r="CC54" s="135" t="str">
        <f t="shared" si="31"/>
        <v/>
      </c>
      <c r="CD54" s="135" t="str">
        <f t="shared" si="31"/>
        <v/>
      </c>
      <c r="CE54" s="135" t="str">
        <f t="shared" si="31"/>
        <v/>
      </c>
      <c r="CF54" s="135" t="str">
        <f t="shared" si="31"/>
        <v/>
      </c>
      <c r="CG54" s="135" t="str">
        <f t="shared" si="31"/>
        <v/>
      </c>
      <c r="CH54" s="135" t="str">
        <f t="shared" si="31"/>
        <v/>
      </c>
      <c r="CI54" s="135" t="str">
        <f t="shared" si="31"/>
        <v/>
      </c>
      <c r="CJ54" s="135" t="str">
        <f t="shared" si="31"/>
        <v/>
      </c>
      <c r="CK54" s="135" t="str">
        <f t="shared" si="31"/>
        <v/>
      </c>
      <c r="CL54" s="135" t="str">
        <f t="shared" si="31"/>
        <v/>
      </c>
      <c r="CM54" s="135" t="str">
        <f t="shared" si="31"/>
        <v/>
      </c>
      <c r="CN54" s="135" t="str">
        <f t="shared" si="31"/>
        <v/>
      </c>
      <c r="CO54" s="135" t="str">
        <f t="shared" si="31"/>
        <v/>
      </c>
      <c r="CP54" s="135" t="str">
        <f t="shared" si="31"/>
        <v/>
      </c>
      <c r="CQ54" s="135" t="str">
        <f t="shared" si="31"/>
        <v/>
      </c>
    </row>
    <row r="55" spans="1:102" ht="19.5" customHeight="1" thickBot="1" x14ac:dyDescent="0.35">
      <c r="A55" s="211"/>
      <c r="B55" s="199"/>
      <c r="C55" s="199"/>
      <c r="D55" s="211"/>
      <c r="E55" s="213"/>
      <c r="F55" s="199"/>
      <c r="G55" s="334"/>
      <c r="H55" s="334"/>
      <c r="I55" s="212"/>
      <c r="J55" s="212"/>
      <c r="K55" s="6"/>
      <c r="L55" s="6"/>
      <c r="M55" s="61"/>
      <c r="N55" s="35"/>
      <c r="O55" s="447"/>
      <c r="P55" s="448"/>
      <c r="Q55" s="368"/>
      <c r="R55" s="36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227"/>
      <c r="AG55" s="363"/>
      <c r="AH55" s="363"/>
      <c r="AI55" s="363"/>
      <c r="AJ55" s="386"/>
      <c r="AK55" s="386"/>
      <c r="AL55" s="363"/>
      <c r="AM55" s="363"/>
      <c r="AN55" s="363"/>
      <c r="AO55" s="363"/>
      <c r="AP55" s="363"/>
      <c r="AQ55" s="363"/>
      <c r="AR55" s="363"/>
      <c r="AS55" s="363"/>
      <c r="AT55" s="212"/>
      <c r="AU55" s="228" t="str">
        <f>IF(COUNTIF(AG54:BK54,"X")=0,"","ERREUR DE VALEUR DANS LA COLONNE AVEC X")</f>
        <v/>
      </c>
      <c r="AV55" s="212"/>
      <c r="AW55" s="212"/>
      <c r="AX55" s="212"/>
      <c r="AY55" s="212"/>
      <c r="AZ55" s="212"/>
      <c r="BA55" s="2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227"/>
      <c r="BM55" s="363"/>
      <c r="BN55" s="363"/>
      <c r="BO55" s="363"/>
      <c r="BP55" s="386"/>
      <c r="BQ55" s="386"/>
      <c r="BR55" s="363"/>
      <c r="BS55" s="363"/>
      <c r="BT55" s="363"/>
      <c r="BU55" s="363"/>
      <c r="BV55" s="363"/>
      <c r="BW55" s="363"/>
      <c r="BX55" s="363"/>
      <c r="BY55" s="363"/>
      <c r="BZ55" s="212"/>
      <c r="CA55" s="228" t="str">
        <f>IF(COUNTIF(BM54:CQ54,"X")=0,"","ERREUR DE VALEUR DANS LA COLONNE AVEC X")</f>
        <v/>
      </c>
      <c r="CB55" s="212"/>
      <c r="CC55" s="212"/>
      <c r="CD55" s="212"/>
      <c r="CE55" s="212"/>
      <c r="CF55" s="212"/>
      <c r="CG55" s="2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W55" s="12"/>
    </row>
    <row r="56" spans="1:102" ht="20.25" customHeight="1" x14ac:dyDescent="0.3">
      <c r="A56" s="211"/>
      <c r="B56" s="199"/>
      <c r="C56" s="199"/>
      <c r="D56" s="211"/>
      <c r="E56" s="213"/>
      <c r="F56" s="199"/>
      <c r="G56" s="334"/>
      <c r="H56" s="334"/>
      <c r="I56" s="211"/>
      <c r="J56" s="217"/>
      <c r="K56" s="224"/>
      <c r="L56" s="224"/>
      <c r="M56" s="196"/>
      <c r="N56" s="196"/>
      <c r="O56" s="394" t="str">
        <f>IF(AND(AU55="",CA55=""),"","Erreur de valeur dans les prestations saisies")</f>
        <v/>
      </c>
      <c r="P56" s="394"/>
      <c r="Q56" s="394"/>
      <c r="R56" s="394"/>
      <c r="S56" s="36"/>
      <c r="T56" s="36"/>
      <c r="U56" s="36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12"/>
      <c r="AG56" s="220"/>
      <c r="AH56" s="220"/>
      <c r="AI56" s="220"/>
      <c r="AJ56" s="387"/>
      <c r="AK56" s="387"/>
      <c r="AL56" s="220"/>
      <c r="AM56" s="220"/>
      <c r="AN56" s="220"/>
      <c r="AO56" s="220"/>
      <c r="AP56" s="220"/>
      <c r="AQ56" s="220"/>
      <c r="AR56" s="220"/>
      <c r="AS56" s="220"/>
      <c r="AT56" s="212"/>
      <c r="AU56" s="229"/>
      <c r="AV56" s="212"/>
      <c r="AW56" s="212"/>
      <c r="AX56" s="212"/>
      <c r="AY56" s="212"/>
      <c r="AZ56" s="212"/>
      <c r="BA56" s="2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37"/>
      <c r="BM56" s="220"/>
      <c r="BN56" s="220"/>
      <c r="BO56" s="220"/>
      <c r="BP56" s="387"/>
      <c r="BQ56" s="387"/>
      <c r="BR56" s="220"/>
      <c r="BS56" s="220"/>
      <c r="BT56" s="220"/>
      <c r="BU56" s="220"/>
      <c r="BV56" s="220"/>
      <c r="BW56" s="220"/>
      <c r="BX56" s="220"/>
      <c r="BY56" s="220"/>
      <c r="BZ56" s="212"/>
      <c r="CA56" s="229"/>
      <c r="CB56" s="212"/>
      <c r="CC56" s="212"/>
      <c r="CD56" s="212"/>
      <c r="CE56" s="212"/>
      <c r="CF56" s="212"/>
      <c r="CG56" s="2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</row>
    <row r="57" spans="1:102" ht="20.25" customHeight="1" x14ac:dyDescent="0.25">
      <c r="A57" s="211"/>
      <c r="B57" s="214"/>
      <c r="C57" s="199"/>
      <c r="D57" s="211"/>
      <c r="E57" s="214"/>
      <c r="F57" s="199"/>
      <c r="G57" s="334"/>
      <c r="H57" s="334"/>
      <c r="I57" s="441"/>
      <c r="J57" s="441"/>
      <c r="K57" s="12"/>
      <c r="L57" s="12"/>
      <c r="M57" s="196"/>
      <c r="N57" s="196"/>
      <c r="O57" s="394"/>
      <c r="P57" s="394"/>
      <c r="Q57" s="394"/>
      <c r="R57" s="394"/>
      <c r="S57" s="36"/>
      <c r="T57" s="36"/>
      <c r="U57" s="36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441"/>
      <c r="AU57" s="441"/>
      <c r="AV57" s="441"/>
      <c r="AW57" s="441"/>
      <c r="AX57" s="441"/>
      <c r="AY57" s="460"/>
      <c r="AZ57" s="460"/>
      <c r="BA57" s="460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37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441"/>
      <c r="CA57" s="441"/>
      <c r="CB57" s="441"/>
      <c r="CC57" s="441"/>
      <c r="CD57" s="441"/>
      <c r="CE57" s="460"/>
      <c r="CF57" s="460"/>
      <c r="CG57" s="460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102" s="12" customFormat="1" ht="15.75" customHeight="1" thickBot="1" x14ac:dyDescent="0.3">
      <c r="E58" s="225"/>
      <c r="M58" s="196"/>
      <c r="N58" s="196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CR58" s="1"/>
      <c r="CS58" s="1"/>
      <c r="CT58" s="1"/>
      <c r="CU58" s="1"/>
      <c r="CV58" s="1"/>
      <c r="CW58" s="1"/>
      <c r="CX58" s="1"/>
    </row>
    <row r="59" spans="1:102" ht="14.2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96"/>
      <c r="N59" s="196"/>
      <c r="O59" s="12"/>
      <c r="P59" s="12"/>
      <c r="Q59" s="39"/>
      <c r="R59" s="39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4" spans="1:102" s="3" customFormat="1" hidden="1" x14ac:dyDescent="0.25">
      <c r="A64" s="3" t="s">
        <v>83</v>
      </c>
    </row>
    <row r="65" spans="1:1" s="3" customFormat="1" hidden="1" x14ac:dyDescent="0.25">
      <c r="A65" s="3" t="s">
        <v>88</v>
      </c>
    </row>
    <row r="66" spans="1:1" s="3" customFormat="1" hidden="1" x14ac:dyDescent="0.25">
      <c r="A66" s="3" t="s">
        <v>84</v>
      </c>
    </row>
    <row r="67" spans="1:1" s="3" customFormat="1" hidden="1" x14ac:dyDescent="0.25">
      <c r="A67" s="3" t="s">
        <v>85</v>
      </c>
    </row>
    <row r="68" spans="1:1" s="3" customFormat="1" hidden="1" x14ac:dyDescent="0.25">
      <c r="A68" s="3" t="s">
        <v>86</v>
      </c>
    </row>
    <row r="69" spans="1:1" s="3" customFormat="1" hidden="1" x14ac:dyDescent="0.25">
      <c r="A69" s="3" t="s">
        <v>87</v>
      </c>
    </row>
  </sheetData>
  <sheetProtection algorithmName="SHA-512" hashValue="erqVt4CCwOPaSVm4glkDnP5X2PGJ3mw1F7vVi27zotnQyIApS4mAy7yReotianca3miApajJBEAPueBPe5uP5A==" saltValue="lxuoQydp4xi00ffkhuOq0g==" spinCount="100000" sheet="1" selectLockedCells="1" sort="0"/>
  <mergeCells count="132">
    <mergeCell ref="A1:R1"/>
    <mergeCell ref="A2:R2"/>
    <mergeCell ref="A17:C17"/>
    <mergeCell ref="E17:F17"/>
    <mergeCell ref="Q17:R17"/>
    <mergeCell ref="A3:B3"/>
    <mergeCell ref="F3:R4"/>
    <mergeCell ref="I57:J57"/>
    <mergeCell ref="AT57:AX57"/>
    <mergeCell ref="Q41:R41"/>
    <mergeCell ref="Q42:R42"/>
    <mergeCell ref="Q43:R43"/>
    <mergeCell ref="Q38:R38"/>
    <mergeCell ref="Q39:R39"/>
    <mergeCell ref="Q40:R40"/>
    <mergeCell ref="Q35:R35"/>
    <mergeCell ref="Q36:R36"/>
    <mergeCell ref="Q37:R37"/>
    <mergeCell ref="Q24:R24"/>
    <mergeCell ref="Q25:R25"/>
    <mergeCell ref="Q34:R34"/>
    <mergeCell ref="Q26:R26"/>
    <mergeCell ref="Q27:R27"/>
    <mergeCell ref="Q28:R28"/>
    <mergeCell ref="Q50:R50"/>
    <mergeCell ref="Q51:R51"/>
    <mergeCell ref="Q52:R52"/>
    <mergeCell ref="Q47:R47"/>
    <mergeCell ref="Q48:R48"/>
    <mergeCell ref="Q49:R49"/>
    <mergeCell ref="O54:P55"/>
    <mergeCell ref="Q44:R44"/>
    <mergeCell ref="Q45:R45"/>
    <mergeCell ref="Q46:R46"/>
    <mergeCell ref="BZ57:CD57"/>
    <mergeCell ref="CE57:CG57"/>
    <mergeCell ref="AP55:AS55"/>
    <mergeCell ref="BM55:BO55"/>
    <mergeCell ref="BP55:BP56"/>
    <mergeCell ref="BQ55:BQ56"/>
    <mergeCell ref="BR55:BU55"/>
    <mergeCell ref="BV55:BY55"/>
    <mergeCell ref="Q54:R55"/>
    <mergeCell ref="AG55:AI55"/>
    <mergeCell ref="AJ55:AJ56"/>
    <mergeCell ref="AK55:AK56"/>
    <mergeCell ref="AL55:AO55"/>
    <mergeCell ref="O56:R57"/>
    <mergeCell ref="AY57:BA57"/>
    <mergeCell ref="Q29:R29"/>
    <mergeCell ref="Q30:R30"/>
    <mergeCell ref="Q31:R31"/>
    <mergeCell ref="Q32:R32"/>
    <mergeCell ref="Q33:R33"/>
    <mergeCell ref="M21:P21"/>
    <mergeCell ref="Q21:R21"/>
    <mergeCell ref="Q22:R22"/>
    <mergeCell ref="Q23:R23"/>
    <mergeCell ref="A19:C19"/>
    <mergeCell ref="G21:G22"/>
    <mergeCell ref="H21:H22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Z20:Z22"/>
    <mergeCell ref="K21:K22"/>
    <mergeCell ref="L21:L22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G15:R15"/>
    <mergeCell ref="G16:R16"/>
    <mergeCell ref="G17:I17"/>
    <mergeCell ref="G18:I18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0:I10"/>
    <mergeCell ref="G11:I11"/>
    <mergeCell ref="G12:L12"/>
    <mergeCell ref="G13:O13"/>
    <mergeCell ref="G14:J14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  <mergeCell ref="BS12:BX12"/>
    <mergeCell ref="A10:C10"/>
  </mergeCells>
  <dataValidations count="1">
    <dataValidation type="list" allowBlank="1" showInputMessage="1" showErrorMessage="1" sqref="D23:D52" xr:uid="{29C883FF-1ECF-4CEE-ABA3-44B1420B0D4F}">
      <formula1>$A$64:$A$69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65211-9504-44E2-A837-6648B1844797}">
  <dimension ref="A1:DE69"/>
  <sheetViews>
    <sheetView showGridLines="0" showRuler="0" zoomScale="80" zoomScaleNormal="80" zoomScalePageLayoutView="80" workbookViewId="0">
      <selection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38" t="s">
        <v>90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</row>
    <row r="2" spans="1:109" s="6" customFormat="1" ht="31.95" customHeight="1" x14ac:dyDescent="0.4">
      <c r="A2" s="440" t="s">
        <v>94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</row>
    <row r="3" spans="1:109" ht="16.5" customHeight="1" x14ac:dyDescent="0.4">
      <c r="A3" s="450"/>
      <c r="B3" s="450"/>
      <c r="F3" s="431" t="str">
        <f>IF(A5="","",LOOKUP($A$5,CR$6:CR$14,CS6:CS14))</f>
        <v/>
      </c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20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5"/>
      <c r="AH3" s="416" t="s">
        <v>74</v>
      </c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BL3" s="205"/>
      <c r="BN3" s="415" t="s">
        <v>74</v>
      </c>
      <c r="BO3" s="415"/>
      <c r="BP3" s="415"/>
      <c r="BQ3" s="415"/>
      <c r="BR3" s="415"/>
      <c r="BS3" s="415"/>
      <c r="BT3" s="415"/>
      <c r="BU3" s="415"/>
      <c r="BV3" s="415"/>
      <c r="BW3" s="415"/>
      <c r="BX3" s="415"/>
      <c r="BY3" s="415"/>
      <c r="BZ3" s="415"/>
      <c r="DE3" s="203"/>
    </row>
    <row r="4" spans="1:109" ht="16.5" customHeight="1" x14ac:dyDescent="0.4">
      <c r="A4" s="449" t="s">
        <v>91</v>
      </c>
      <c r="B4" s="449"/>
      <c r="C4" s="202" t="s">
        <v>73</v>
      </c>
      <c r="D4" s="319" t="s">
        <v>7</v>
      </c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20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BL4" s="151" t="s">
        <v>91</v>
      </c>
      <c r="BN4" s="415"/>
      <c r="BO4" s="415"/>
      <c r="BP4" s="415"/>
      <c r="BQ4" s="415"/>
      <c r="BR4" s="415"/>
      <c r="BS4" s="415"/>
      <c r="BT4" s="415"/>
      <c r="BU4" s="415"/>
      <c r="BV4" s="415"/>
      <c r="BW4" s="415"/>
      <c r="BX4" s="415"/>
      <c r="BY4" s="415"/>
      <c r="BZ4" s="415"/>
    </row>
    <row r="5" spans="1:109" ht="30.75" customHeight="1" x14ac:dyDescent="0.25">
      <c r="A5" s="478" t="str">
        <f>IF('janvier-février'!A5="","",'janvier-février'!A5)</f>
        <v/>
      </c>
      <c r="B5" s="478"/>
      <c r="C5" s="520"/>
      <c r="D5" s="521"/>
      <c r="F5" s="432" t="str">
        <f>IF(A5="","",LOOKUP($A$5,CR$6:CR$14,CT6:CT14))</f>
        <v/>
      </c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204"/>
      <c r="T5" s="204"/>
      <c r="U5" s="204"/>
      <c r="V5" s="204"/>
      <c r="W5" s="204"/>
      <c r="X5" s="204"/>
      <c r="Y5" s="204"/>
      <c r="Z5" s="258"/>
      <c r="AA5" s="204"/>
      <c r="AB5" s="204"/>
      <c r="AC5" s="204"/>
      <c r="AD5" s="204"/>
      <c r="AE5" s="204"/>
      <c r="AF5" s="201" t="str">
        <f>IF(A5="","",A5)</f>
        <v/>
      </c>
      <c r="AH5" s="424" t="str">
        <f>IF(A10="","",A10)</f>
        <v/>
      </c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BD5" s="5"/>
      <c r="BL5" s="201" t="str">
        <f>IF(A5="","",A5)</f>
        <v/>
      </c>
      <c r="BN5" s="417" t="str">
        <f>IF(A10="","",A10)</f>
        <v/>
      </c>
      <c r="BO5" s="417"/>
      <c r="BP5" s="417"/>
      <c r="BQ5" s="417"/>
      <c r="BR5" s="417"/>
      <c r="BS5" s="417"/>
      <c r="BT5" s="417"/>
      <c r="BU5" s="417"/>
      <c r="BV5" s="417"/>
      <c r="BW5" s="417"/>
      <c r="BX5" s="417"/>
      <c r="BY5" s="417"/>
      <c r="BZ5" s="417"/>
      <c r="CJ5" s="5"/>
      <c r="CS5" s="6"/>
      <c r="CT5" s="6"/>
      <c r="CU5" s="7"/>
      <c r="CV5" s="7"/>
    </row>
    <row r="6" spans="1:109" ht="26.25" customHeight="1" x14ac:dyDescent="0.25">
      <c r="F6" s="432" t="str">
        <f>IF(A5="","",LOOKUP($A$5,CR$6:CR$14,CU$6:CU$14))</f>
        <v/>
      </c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204"/>
      <c r="T6" s="204"/>
      <c r="U6" s="204"/>
      <c r="V6" s="204"/>
      <c r="W6" s="204"/>
      <c r="X6" s="204"/>
      <c r="Y6" s="204"/>
      <c r="Z6" s="258"/>
      <c r="AA6" s="204"/>
      <c r="AB6" s="204"/>
      <c r="AC6" s="204"/>
      <c r="AD6" s="204"/>
      <c r="AE6" s="204"/>
      <c r="AH6" s="424" t="str">
        <f>IF(A11="","",A11)</f>
        <v/>
      </c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BN6" s="417" t="str">
        <f>IF(A11="","",A11)</f>
        <v/>
      </c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32" t="str">
        <f>IF(A5="","",IF(LOOKUP($A$5,CR$6:CR$14,CV$6:CV$14)="","",LOOKUP($A$5,CR$6:CR$14,CV$6:CV$14)))</f>
        <v/>
      </c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T7" s="204"/>
      <c r="U7" s="204"/>
      <c r="V7" s="204"/>
      <c r="W7" s="204"/>
      <c r="X7" s="204"/>
      <c r="Y7" s="204"/>
      <c r="Z7" s="258"/>
      <c r="AA7" s="204"/>
      <c r="AB7" s="204"/>
      <c r="AC7" s="204"/>
      <c r="AD7" s="204"/>
      <c r="AE7" s="204"/>
      <c r="AF7" s="204"/>
      <c r="AG7" s="5"/>
      <c r="AH7" s="424" t="str">
        <f>IF(A12="","",A12)</f>
        <v/>
      </c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BG7" s="5"/>
      <c r="BH7" s="5"/>
      <c r="BL7" s="204"/>
      <c r="BN7" s="417" t="str">
        <f>IF(A12="","",A12)</f>
        <v/>
      </c>
      <c r="BO7" s="417"/>
      <c r="BP7" s="417"/>
      <c r="BQ7" s="417"/>
      <c r="BR7" s="417"/>
      <c r="BS7" s="417"/>
      <c r="BT7" s="417"/>
      <c r="BU7" s="417"/>
      <c r="BV7" s="417"/>
      <c r="BW7" s="417"/>
      <c r="BX7" s="417"/>
      <c r="BY7" s="417"/>
      <c r="BZ7" s="417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4"/>
      <c r="U8" s="204"/>
      <c r="V8" s="204"/>
      <c r="W8" s="204"/>
      <c r="X8" s="204"/>
      <c r="Y8" s="204"/>
      <c r="Z8" s="258"/>
      <c r="AA8" s="204"/>
      <c r="AB8" s="204"/>
      <c r="AC8" s="204"/>
      <c r="AD8" s="204"/>
      <c r="AE8" s="204"/>
      <c r="AF8" s="204"/>
      <c r="AG8" s="5"/>
      <c r="AH8" s="419" t="str">
        <f>IF(A13="","",A13)</f>
        <v/>
      </c>
      <c r="AI8" s="419"/>
      <c r="AJ8" s="419"/>
      <c r="AK8" s="419"/>
      <c r="AL8" s="419"/>
      <c r="AM8" s="419"/>
      <c r="AN8" s="419"/>
      <c r="AO8" s="419"/>
      <c r="AP8" s="419"/>
      <c r="AQ8" s="419"/>
      <c r="AR8" s="419"/>
      <c r="AS8" s="419"/>
      <c r="AT8" s="419"/>
      <c r="BG8" s="5"/>
      <c r="BH8" s="5"/>
      <c r="BL8" s="204"/>
      <c r="BN8" s="418" t="str">
        <f>IF(AI13="","",AI13)</f>
        <v/>
      </c>
      <c r="BO8" s="418"/>
      <c r="BP8" s="418"/>
      <c r="BQ8" s="418"/>
      <c r="BR8" s="418"/>
      <c r="BS8" s="418"/>
      <c r="BT8" s="418"/>
      <c r="BU8" s="418"/>
      <c r="BV8" s="418"/>
      <c r="BW8" s="418"/>
      <c r="BX8" s="418"/>
      <c r="BY8" s="418"/>
      <c r="BZ8" s="418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49" t="s">
        <v>75</v>
      </c>
      <c r="B9" s="449"/>
      <c r="C9" s="449"/>
      <c r="E9" s="433" t="s">
        <v>28</v>
      </c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5"/>
      <c r="T9" s="204"/>
      <c r="U9" s="204"/>
      <c r="V9" s="204"/>
      <c r="W9" s="204"/>
      <c r="X9" s="204"/>
      <c r="Y9" s="204"/>
      <c r="Z9" s="258"/>
      <c r="AA9" s="204"/>
      <c r="AB9" s="204"/>
      <c r="AC9" s="204"/>
      <c r="AD9" s="204"/>
      <c r="AE9" s="204"/>
      <c r="AF9" s="204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4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79" t="str">
        <f>IF('janvier-février'!A10="","",'janvier-février'!A10)</f>
        <v/>
      </c>
      <c r="B10" s="480"/>
      <c r="C10" s="481"/>
      <c r="D10" s="9"/>
      <c r="E10" s="436" t="s">
        <v>52</v>
      </c>
      <c r="F10" s="437"/>
      <c r="G10" s="463" t="s">
        <v>35</v>
      </c>
      <c r="H10" s="464"/>
      <c r="I10" s="464"/>
      <c r="J10" s="428"/>
      <c r="K10" s="428"/>
      <c r="L10" s="428"/>
      <c r="M10" s="428"/>
      <c r="N10" s="428"/>
      <c r="O10" s="335" t="s">
        <v>34</v>
      </c>
      <c r="P10" s="336"/>
      <c r="Q10" s="55"/>
      <c r="R10" s="56"/>
      <c r="T10" s="204"/>
      <c r="U10" s="204"/>
      <c r="V10" s="204"/>
      <c r="W10" s="204"/>
      <c r="X10" s="204"/>
      <c r="Y10" s="204"/>
      <c r="Z10" s="258"/>
      <c r="AA10" s="204"/>
      <c r="AB10" s="204"/>
      <c r="AC10" s="204"/>
      <c r="AD10" s="204"/>
      <c r="AE10" s="204"/>
      <c r="AF10" s="204"/>
      <c r="AG10" s="5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173"/>
      <c r="AS10" s="173"/>
      <c r="AT10" s="179"/>
      <c r="BF10" s="11"/>
      <c r="BG10" s="11"/>
      <c r="BH10" s="11"/>
      <c r="BI10" s="11"/>
      <c r="BJ10" s="11"/>
      <c r="BL10" s="204"/>
      <c r="BN10" s="427"/>
      <c r="BO10" s="427"/>
      <c r="BP10" s="427"/>
      <c r="BQ10" s="427"/>
      <c r="BR10" s="427"/>
      <c r="BS10" s="427"/>
      <c r="BT10" s="427"/>
      <c r="BU10" s="427"/>
      <c r="BV10" s="427"/>
      <c r="BW10" s="427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482" t="str">
        <f>IF('janvier-février'!A11="","",'janvier-février'!A11)</f>
        <v/>
      </c>
      <c r="B11" s="483"/>
      <c r="C11" s="484"/>
      <c r="D11" s="485"/>
      <c r="E11" s="454" t="s">
        <v>45</v>
      </c>
      <c r="F11" s="437"/>
      <c r="G11" s="463" t="s">
        <v>35</v>
      </c>
      <c r="H11" s="464"/>
      <c r="I11" s="464"/>
      <c r="J11" s="428"/>
      <c r="K11" s="428"/>
      <c r="L11" s="428"/>
      <c r="M11" s="428"/>
      <c r="N11" s="428"/>
      <c r="O11" s="335" t="s">
        <v>34</v>
      </c>
      <c r="P11" s="336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486" t="str">
        <f>IF('janvier-février'!A12="","",'janvier-février'!A12)</f>
        <v/>
      </c>
      <c r="B12" s="487"/>
      <c r="C12" s="488"/>
      <c r="D12" s="485"/>
      <c r="E12" s="52" t="s">
        <v>48</v>
      </c>
      <c r="F12" s="51" t="s">
        <v>46</v>
      </c>
      <c r="G12" s="421" t="s">
        <v>47</v>
      </c>
      <c r="H12" s="465"/>
      <c r="I12" s="465"/>
      <c r="J12" s="465"/>
      <c r="K12" s="465"/>
      <c r="L12" s="466"/>
      <c r="M12" s="421" t="s">
        <v>118</v>
      </c>
      <c r="N12" s="422"/>
      <c r="O12" s="422"/>
      <c r="P12" s="422"/>
      <c r="Q12" s="422"/>
      <c r="R12" s="423"/>
      <c r="AH12" s="429" t="str">
        <f>IF(C5="","",C5)</f>
        <v/>
      </c>
      <c r="AI12" s="430"/>
      <c r="AJ12" s="430"/>
      <c r="AK12" s="430"/>
      <c r="AL12" s="186"/>
      <c r="AM12" s="420" t="str">
        <f>IF(D5="","",D5)</f>
        <v/>
      </c>
      <c r="AN12" s="420"/>
      <c r="AO12" s="420"/>
      <c r="AP12" s="420"/>
      <c r="AQ12" s="420"/>
      <c r="AR12" s="420"/>
      <c r="AS12" s="9"/>
      <c r="AT12" s="9"/>
      <c r="BM12" s="9"/>
      <c r="BN12" s="425" t="str">
        <f>IF(C5="","",C5)</f>
        <v/>
      </c>
      <c r="BO12" s="426"/>
      <c r="BP12" s="426"/>
      <c r="BQ12" s="426"/>
      <c r="BR12" s="179"/>
      <c r="BS12" s="427" t="str">
        <f>IF(D5="","",D5)</f>
        <v/>
      </c>
      <c r="BT12" s="427"/>
      <c r="BU12" s="427"/>
      <c r="BV12" s="427"/>
      <c r="BW12" s="427"/>
      <c r="BX12" s="427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489" t="str">
        <f>IF('janvier-février'!A13="","",'janvier-février'!A13)</f>
        <v/>
      </c>
      <c r="B13" s="499"/>
      <c r="C13" s="500"/>
      <c r="D13" s="485"/>
      <c r="E13" s="406" t="s">
        <v>27</v>
      </c>
      <c r="F13" s="407"/>
      <c r="G13" s="406" t="s">
        <v>40</v>
      </c>
      <c r="H13" s="467"/>
      <c r="I13" s="467"/>
      <c r="J13" s="467"/>
      <c r="K13" s="467"/>
      <c r="L13" s="467"/>
      <c r="M13" s="467"/>
      <c r="N13" s="467"/>
      <c r="O13" s="468"/>
      <c r="P13" s="406" t="s">
        <v>0</v>
      </c>
      <c r="Q13" s="412"/>
      <c r="R13" s="407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8"/>
      <c r="CB13" s="208"/>
      <c r="CC13" s="208"/>
      <c r="CD13" s="208"/>
      <c r="CE13" s="208"/>
      <c r="CF13" s="208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4" t="s">
        <v>76</v>
      </c>
      <c r="B14" s="405"/>
      <c r="C14" s="405"/>
      <c r="D14" s="485"/>
      <c r="E14" s="455">
        <v>3635000000</v>
      </c>
      <c r="F14" s="456"/>
      <c r="G14" s="469" t="str">
        <f>IF(A5="","CC",LOOKUP($A5,CR$6:CR$14,CW$6:CW$14))</f>
        <v>CC</v>
      </c>
      <c r="H14" s="470"/>
      <c r="I14" s="470"/>
      <c r="J14" s="471"/>
      <c r="K14" s="413" t="str">
        <f>IF(A5="","OI",LOOKUP($A5,CR$6:CR$14,CX$6:CX$14))</f>
        <v>OI</v>
      </c>
      <c r="L14" s="414"/>
      <c r="M14" s="414"/>
      <c r="N14" s="414"/>
      <c r="O14" s="414"/>
      <c r="P14" s="457">
        <f>Q54</f>
        <v>0</v>
      </c>
      <c r="Q14" s="458"/>
      <c r="R14" s="459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01" t="str">
        <f>IF('janvier-février'!A15="","",'janvier-février'!A15)</f>
        <v/>
      </c>
      <c r="B15" s="502"/>
      <c r="C15" s="503"/>
      <c r="D15" s="322"/>
      <c r="E15" s="408" t="s">
        <v>41</v>
      </c>
      <c r="F15" s="391"/>
      <c r="G15" s="472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4"/>
      <c r="AH15" s="361"/>
      <c r="AI15" s="361"/>
      <c r="AJ15" s="361"/>
      <c r="AK15" s="361"/>
      <c r="AL15" s="361"/>
      <c r="AM15" s="361"/>
      <c r="AN15" s="362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09" t="s">
        <v>79</v>
      </c>
      <c r="B16" s="409"/>
      <c r="C16" s="409"/>
      <c r="D16" s="209"/>
      <c r="E16" s="390" t="s">
        <v>42</v>
      </c>
      <c r="F16" s="391"/>
      <c r="G16" s="472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4"/>
      <c r="AH16" s="360"/>
      <c r="AI16" s="360"/>
      <c r="AJ16" s="360"/>
      <c r="AK16" s="360"/>
      <c r="AL16" s="360"/>
      <c r="AM16" s="360"/>
      <c r="AN16" s="360"/>
      <c r="AO16" s="198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01" t="str">
        <f>IF('janvier-février'!A17="","",'janvier-février'!A17)</f>
        <v>CH</v>
      </c>
      <c r="B17" s="502"/>
      <c r="C17" s="503"/>
      <c r="D17" s="322"/>
      <c r="E17" s="390" t="s">
        <v>43</v>
      </c>
      <c r="F17" s="391"/>
      <c r="G17" s="475" t="s">
        <v>35</v>
      </c>
      <c r="H17" s="464"/>
      <c r="I17" s="464"/>
      <c r="J17" s="54"/>
      <c r="K17" s="54"/>
      <c r="L17" s="54"/>
      <c r="M17" s="54"/>
      <c r="N17" s="54"/>
      <c r="O17" s="335" t="s">
        <v>34</v>
      </c>
      <c r="P17" s="336"/>
      <c r="Q17" s="384"/>
      <c r="R17" s="385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0"/>
      <c r="AI17" s="360"/>
      <c r="AJ17" s="360"/>
      <c r="AK17" s="360"/>
      <c r="AL17" s="360"/>
      <c r="AM17" s="360"/>
      <c r="AN17" s="360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8"/>
      <c r="CN17" s="198"/>
      <c r="CO17" s="198"/>
      <c r="CP17" s="198"/>
      <c r="CQ17" s="198"/>
      <c r="CX17" s="12"/>
      <c r="CY17" s="50"/>
    </row>
    <row r="18" spans="1:103" ht="25.5" customHeight="1" x14ac:dyDescent="0.3">
      <c r="A18" s="242"/>
      <c r="B18" s="147"/>
      <c r="E18" s="397" t="s">
        <v>44</v>
      </c>
      <c r="F18" s="391"/>
      <c r="G18" s="475" t="s">
        <v>35</v>
      </c>
      <c r="H18" s="464"/>
      <c r="I18" s="464"/>
      <c r="J18" s="54"/>
      <c r="K18" s="54"/>
      <c r="L18" s="54"/>
      <c r="M18" s="54"/>
      <c r="N18" s="54"/>
      <c r="O18" s="335" t="s">
        <v>34</v>
      </c>
      <c r="P18" s="336"/>
      <c r="Q18" s="377"/>
      <c r="R18" s="378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1"/>
      <c r="AI18" s="361"/>
      <c r="AJ18" s="361"/>
      <c r="AK18" s="361"/>
      <c r="AL18" s="361"/>
      <c r="AM18" s="361"/>
      <c r="AN18" s="361"/>
      <c r="AO18" s="198"/>
      <c r="AP18" s="198"/>
      <c r="AQ18" s="198"/>
      <c r="AR18" s="198"/>
      <c r="AS18" s="198"/>
      <c r="AT18" s="198"/>
      <c r="AU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8"/>
      <c r="CN18" s="198"/>
      <c r="CO18" s="198"/>
      <c r="CP18" s="198"/>
      <c r="CQ18" s="198"/>
      <c r="CY18" s="50"/>
    </row>
    <row r="19" spans="1:103" ht="25.5" customHeight="1" thickBot="1" x14ac:dyDescent="0.3">
      <c r="A19" s="411"/>
      <c r="B19" s="411"/>
      <c r="C19" s="411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1"/>
      <c r="AI19" s="361"/>
      <c r="AJ19" s="361"/>
      <c r="AK19" s="361"/>
      <c r="AL19" s="361"/>
      <c r="AM19" s="361"/>
      <c r="AN19" s="362"/>
      <c r="AO19" s="198"/>
      <c r="AP19" s="198"/>
      <c r="AQ19" s="198"/>
      <c r="AR19" s="198"/>
      <c r="AS19" s="198"/>
      <c r="AT19" s="198"/>
      <c r="AU19" s="198"/>
      <c r="AV19" s="198"/>
      <c r="AW19" s="198"/>
      <c r="AX19"/>
      <c r="AY19"/>
      <c r="AZ19"/>
      <c r="BA19"/>
      <c r="BB19"/>
      <c r="BC19" s="198"/>
      <c r="BD19"/>
      <c r="BE19"/>
      <c r="BF19"/>
      <c r="BG19"/>
      <c r="BH19"/>
      <c r="BI19"/>
      <c r="BJ19"/>
      <c r="BK19"/>
      <c r="BL19" s="18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7"/>
      <c r="CD19" s="207"/>
      <c r="CE19" s="207"/>
      <c r="CF19" s="207"/>
      <c r="CG19" s="207"/>
      <c r="CH19" s="207"/>
      <c r="CI19" s="207"/>
      <c r="CJ19" s="207"/>
      <c r="CK19" s="207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1" t="s">
        <v>32</v>
      </c>
      <c r="J20" s="382"/>
      <c r="K20" s="382"/>
      <c r="L20" s="382"/>
      <c r="M20" s="382"/>
      <c r="N20" s="382"/>
      <c r="O20" s="382"/>
      <c r="P20" s="383"/>
      <c r="Q20" s="388">
        <v>2024</v>
      </c>
      <c r="R20" s="389"/>
      <c r="S20" s="370" t="s">
        <v>63</v>
      </c>
      <c r="T20" s="371"/>
      <c r="U20" s="372"/>
      <c r="V20" s="370" t="s">
        <v>64</v>
      </c>
      <c r="W20" s="371"/>
      <c r="X20" s="371"/>
      <c r="Y20" s="372"/>
      <c r="Z20" s="373" t="s">
        <v>65</v>
      </c>
      <c r="AA20" s="373" t="s">
        <v>100</v>
      </c>
      <c r="AB20" s="370" t="s">
        <v>66</v>
      </c>
      <c r="AC20" s="371"/>
      <c r="AD20" s="371"/>
      <c r="AE20" s="372"/>
      <c r="AF20" s="64" t="s">
        <v>107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108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4"/>
      <c r="B21" s="295"/>
      <c r="C21" s="476" t="s">
        <v>80</v>
      </c>
      <c r="D21" s="495" t="s">
        <v>82</v>
      </c>
      <c r="E21" s="496"/>
      <c r="F21" s="497"/>
      <c r="G21" s="400" t="s">
        <v>127</v>
      </c>
      <c r="H21" s="402" t="s">
        <v>128</v>
      </c>
      <c r="I21" s="395" t="s">
        <v>77</v>
      </c>
      <c r="J21" s="396"/>
      <c r="K21" s="398" t="s">
        <v>102</v>
      </c>
      <c r="L21" s="398" t="s">
        <v>101</v>
      </c>
      <c r="M21" s="461" t="s">
        <v>67</v>
      </c>
      <c r="N21" s="461"/>
      <c r="O21" s="461"/>
      <c r="P21" s="462"/>
      <c r="Q21" s="375" t="s">
        <v>0</v>
      </c>
      <c r="R21" s="376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3"/>
      <c r="AA21" s="373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6" t="s">
        <v>1</v>
      </c>
      <c r="B22" s="297" t="s">
        <v>2</v>
      </c>
      <c r="C22" s="477"/>
      <c r="D22" s="324" t="s">
        <v>81</v>
      </c>
      <c r="E22" s="297" t="s">
        <v>30</v>
      </c>
      <c r="F22" s="298" t="s">
        <v>31</v>
      </c>
      <c r="G22" s="401"/>
      <c r="H22" s="403"/>
      <c r="I22" s="279" t="s">
        <v>26</v>
      </c>
      <c r="J22" s="277" t="s">
        <v>29</v>
      </c>
      <c r="K22" s="399"/>
      <c r="L22" s="399"/>
      <c r="M22" s="129" t="s">
        <v>68</v>
      </c>
      <c r="N22" s="129" t="s">
        <v>69</v>
      </c>
      <c r="O22" s="286" t="s">
        <v>26</v>
      </c>
      <c r="P22" s="130" t="s">
        <v>29</v>
      </c>
      <c r="Q22" s="392" t="s">
        <v>4</v>
      </c>
      <c r="R22" s="393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4"/>
      <c r="AA22" s="374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53">
        <v>1</v>
      </c>
      <c r="AH22" s="230">
        <v>2</v>
      </c>
      <c r="AI22" s="155">
        <v>3</v>
      </c>
      <c r="AJ22" s="230">
        <v>4</v>
      </c>
      <c r="AK22" s="155">
        <v>5</v>
      </c>
      <c r="AL22" s="230">
        <v>6</v>
      </c>
      <c r="AM22" s="68">
        <v>7</v>
      </c>
      <c r="AN22" s="155">
        <v>8</v>
      </c>
      <c r="AO22" s="230">
        <v>9</v>
      </c>
      <c r="AP22" s="155">
        <v>10</v>
      </c>
      <c r="AQ22" s="230">
        <v>11</v>
      </c>
      <c r="AR22" s="155">
        <v>12</v>
      </c>
      <c r="AS22" s="230">
        <v>13</v>
      </c>
      <c r="AT22" s="68">
        <v>14</v>
      </c>
      <c r="AU22" s="155">
        <v>15</v>
      </c>
      <c r="AV22" s="230">
        <v>16</v>
      </c>
      <c r="AW22" s="155">
        <v>17</v>
      </c>
      <c r="AX22" s="230">
        <v>18</v>
      </c>
      <c r="AY22" s="155">
        <v>19</v>
      </c>
      <c r="AZ22" s="230">
        <v>20</v>
      </c>
      <c r="BA22" s="68">
        <v>21</v>
      </c>
      <c r="BB22" s="155">
        <v>22</v>
      </c>
      <c r="BC22" s="230">
        <v>23</v>
      </c>
      <c r="BD22" s="155">
        <v>24</v>
      </c>
      <c r="BE22" s="230">
        <v>25</v>
      </c>
      <c r="BF22" s="155">
        <v>26</v>
      </c>
      <c r="BG22" s="230">
        <v>27</v>
      </c>
      <c r="BH22" s="68">
        <v>28</v>
      </c>
      <c r="BI22" s="155">
        <v>29</v>
      </c>
      <c r="BJ22" s="230">
        <v>30</v>
      </c>
      <c r="BK22" s="187">
        <v>31</v>
      </c>
      <c r="BL22" s="21" t="s">
        <v>36</v>
      </c>
      <c r="BM22" s="159">
        <v>1</v>
      </c>
      <c r="BN22" s="234">
        <v>2</v>
      </c>
      <c r="BO22" s="162">
        <v>3</v>
      </c>
      <c r="BP22" s="71">
        <v>4</v>
      </c>
      <c r="BQ22" s="234">
        <v>5</v>
      </c>
      <c r="BR22" s="162">
        <v>6</v>
      </c>
      <c r="BS22" s="234">
        <v>7</v>
      </c>
      <c r="BT22" s="162">
        <v>8</v>
      </c>
      <c r="BU22" s="234">
        <v>9</v>
      </c>
      <c r="BV22" s="162">
        <v>10</v>
      </c>
      <c r="BW22" s="71">
        <v>11</v>
      </c>
      <c r="BX22" s="234">
        <v>12</v>
      </c>
      <c r="BY22" s="162">
        <v>13</v>
      </c>
      <c r="BZ22" s="234">
        <v>14</v>
      </c>
      <c r="CA22" s="162">
        <v>15</v>
      </c>
      <c r="CB22" s="234">
        <v>16</v>
      </c>
      <c r="CC22" s="162">
        <v>17</v>
      </c>
      <c r="CD22" s="71">
        <v>18</v>
      </c>
      <c r="CE22" s="234">
        <v>19</v>
      </c>
      <c r="CF22" s="162">
        <v>20</v>
      </c>
      <c r="CG22" s="234">
        <v>21</v>
      </c>
      <c r="CH22" s="162">
        <v>22</v>
      </c>
      <c r="CI22" s="234">
        <v>23</v>
      </c>
      <c r="CJ22" s="162">
        <v>24</v>
      </c>
      <c r="CK22" s="71">
        <v>25</v>
      </c>
      <c r="CL22" s="234">
        <v>26</v>
      </c>
      <c r="CM22" s="162">
        <v>27</v>
      </c>
      <c r="CN22" s="234">
        <v>28</v>
      </c>
      <c r="CO22" s="190">
        <v>29</v>
      </c>
      <c r="CP22" s="236">
        <v>30</v>
      </c>
      <c r="CQ22" s="193">
        <v>31</v>
      </c>
    </row>
    <row r="23" spans="1:103" s="12" customFormat="1" ht="21" customHeight="1" x14ac:dyDescent="0.25">
      <c r="A23" s="259"/>
      <c r="B23" s="260"/>
      <c r="C23" s="270"/>
      <c r="D23" s="318"/>
      <c r="E23" s="261"/>
      <c r="F23" s="262"/>
      <c r="G23" s="353" t="str">
        <f>IF(COUNTA(AG23:BK23)&gt;0,"O","")</f>
        <v/>
      </c>
      <c r="H23" s="354" t="str">
        <f>IF(COUNTA(BM23:CK23)&gt;0,"O","")</f>
        <v/>
      </c>
      <c r="I23" s="280">
        <f>S23*30+T23*45+U23*60</f>
        <v>0</v>
      </c>
      <c r="J23" s="337">
        <f>S23*65+T23*97.5+U23*130</f>
        <v>0</v>
      </c>
      <c r="K23" s="284">
        <f>Z23</f>
        <v>0</v>
      </c>
      <c r="L23" s="284">
        <f t="shared" ref="L23:L52" si="0">AA23</f>
        <v>0</v>
      </c>
      <c r="M23" s="131">
        <f>V23+W23+X23+Y23</f>
        <v>0</v>
      </c>
      <c r="N23" s="132">
        <f>AB23+AC23+AD23+AE23</f>
        <v>0</v>
      </c>
      <c r="O23" s="287">
        <f>SUM(M23:N23)*60</f>
        <v>0</v>
      </c>
      <c r="P23" s="351">
        <f t="shared" ref="P23:P52" si="1">V23*130+W23*70+X23*50+Y23*40+AB23*65+AC23*46.7+AD23*37.5+AE23*32</f>
        <v>0</v>
      </c>
      <c r="Q23" s="364">
        <f>J23+P23+Z23*130+AA23*195</f>
        <v>0</v>
      </c>
      <c r="R23" s="365"/>
      <c r="S23" s="101">
        <f t="shared" ref="S23:Y40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52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52" si="4">IF(OR(A23="",B23=""),"",A23&amp;" "&amp;B23)</f>
        <v/>
      </c>
      <c r="AG23" s="154"/>
      <c r="AH23" s="231"/>
      <c r="AI23" s="156"/>
      <c r="AJ23" s="231"/>
      <c r="AK23" s="156"/>
      <c r="AL23" s="232"/>
      <c r="AM23" s="75"/>
      <c r="AN23" s="157"/>
      <c r="AO23" s="232"/>
      <c r="AP23" s="157"/>
      <c r="AQ23" s="232"/>
      <c r="AR23" s="157"/>
      <c r="AS23" s="232"/>
      <c r="AT23" s="75"/>
      <c r="AU23" s="157"/>
      <c r="AV23" s="232"/>
      <c r="AW23" s="157"/>
      <c r="AX23" s="232"/>
      <c r="AY23" s="157"/>
      <c r="AZ23" s="232"/>
      <c r="BA23" s="69"/>
      <c r="BB23" s="156"/>
      <c r="BC23" s="231"/>
      <c r="BD23" s="156"/>
      <c r="BE23" s="231"/>
      <c r="BF23" s="156"/>
      <c r="BG23" s="231"/>
      <c r="BH23" s="69"/>
      <c r="BI23" s="156"/>
      <c r="BJ23" s="231"/>
      <c r="BK23" s="188"/>
      <c r="BL23" s="62" t="str">
        <f t="shared" ref="BL23:BL52" si="5">IF(OR(A23="",B23=""),"",A23&amp;" "&amp;B23)</f>
        <v/>
      </c>
      <c r="BM23" s="160"/>
      <c r="BN23" s="232"/>
      <c r="BO23" s="163"/>
      <c r="BP23" s="75"/>
      <c r="BQ23" s="232"/>
      <c r="BR23" s="163"/>
      <c r="BS23" s="232"/>
      <c r="BT23" s="163"/>
      <c r="BU23" s="232"/>
      <c r="BV23" s="163"/>
      <c r="BW23" s="75"/>
      <c r="BX23" s="232"/>
      <c r="BY23" s="163"/>
      <c r="BZ23" s="232"/>
      <c r="CA23" s="163"/>
      <c r="CB23" s="232"/>
      <c r="CC23" s="163"/>
      <c r="CD23" s="75"/>
      <c r="CE23" s="232"/>
      <c r="CF23" s="163"/>
      <c r="CG23" s="232"/>
      <c r="CH23" s="163"/>
      <c r="CI23" s="232"/>
      <c r="CJ23" s="163"/>
      <c r="CK23" s="75"/>
      <c r="CL23" s="232"/>
      <c r="CM23" s="163"/>
      <c r="CN23" s="232"/>
      <c r="CO23" s="191"/>
      <c r="CP23" s="237"/>
      <c r="CQ23" s="194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3"/>
      <c r="B24" s="264"/>
      <c r="C24" s="269"/>
      <c r="D24" s="315"/>
      <c r="E24" s="265"/>
      <c r="F24" s="266"/>
      <c r="G24" s="355" t="str">
        <f t="shared" ref="G24:G52" si="6">IF(COUNTA(AG24:BK24)&gt;0,"O","")</f>
        <v/>
      </c>
      <c r="H24" s="356" t="str">
        <f t="shared" ref="H24:H52" si="7">IF(COUNTA(BM24:CK24)&gt;0,"O","")</f>
        <v/>
      </c>
      <c r="I24" s="281">
        <f t="shared" ref="I24:I52" si="8">S24*30+T24*45+U24*60</f>
        <v>0</v>
      </c>
      <c r="J24" s="350">
        <f t="shared" ref="J24:J52" si="9">S24*65+T24*97.5+U24*130</f>
        <v>0</v>
      </c>
      <c r="K24" s="285">
        <f t="shared" ref="K24:K52" si="10">Z24</f>
        <v>0</v>
      </c>
      <c r="L24" s="285">
        <f t="shared" si="0"/>
        <v>0</v>
      </c>
      <c r="M24" s="222">
        <f t="shared" ref="M24:M52" si="11">V24+W24+X24+Y24</f>
        <v>0</v>
      </c>
      <c r="N24" s="223">
        <f t="shared" ref="N24:N52" si="12">AB24+AC24+AD24+AE24</f>
        <v>0</v>
      </c>
      <c r="O24" s="288">
        <f t="shared" ref="O24:O52" si="13">SUM(M24:N24)*60</f>
        <v>0</v>
      </c>
      <c r="P24" s="352">
        <f t="shared" si="1"/>
        <v>0</v>
      </c>
      <c r="Q24" s="364">
        <f t="shared" ref="Q24:Q52" si="14">J24+P24+Z24*130+AA24*195</f>
        <v>0</v>
      </c>
      <c r="R24" s="365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52" si="15">COUNTIF(AG24:CQ24,"RS")</f>
        <v>0</v>
      </c>
      <c r="AA24" s="105">
        <f t="shared" ref="AA24:AA52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54"/>
      <c r="AH24" s="231"/>
      <c r="AI24" s="156"/>
      <c r="AJ24" s="231"/>
      <c r="AK24" s="156"/>
      <c r="AL24" s="232"/>
      <c r="AM24" s="75"/>
      <c r="AN24" s="157"/>
      <c r="AO24" s="232"/>
      <c r="AP24" s="157"/>
      <c r="AQ24" s="232"/>
      <c r="AR24" s="157"/>
      <c r="AS24" s="232"/>
      <c r="AT24" s="75"/>
      <c r="AU24" s="157"/>
      <c r="AV24" s="232"/>
      <c r="AW24" s="157"/>
      <c r="AX24" s="232"/>
      <c r="AY24" s="157"/>
      <c r="AZ24" s="232"/>
      <c r="BA24" s="69"/>
      <c r="BB24" s="156"/>
      <c r="BC24" s="231"/>
      <c r="BD24" s="156"/>
      <c r="BE24" s="231"/>
      <c r="BF24" s="156"/>
      <c r="BG24" s="231"/>
      <c r="BH24" s="69"/>
      <c r="BI24" s="156"/>
      <c r="BJ24" s="231"/>
      <c r="BK24" s="188"/>
      <c r="BL24" s="62" t="str">
        <f t="shared" si="5"/>
        <v/>
      </c>
      <c r="BM24" s="160"/>
      <c r="BN24" s="232"/>
      <c r="BO24" s="163"/>
      <c r="BP24" s="75"/>
      <c r="BQ24" s="232"/>
      <c r="BR24" s="163"/>
      <c r="BS24" s="232"/>
      <c r="BT24" s="163"/>
      <c r="BU24" s="232"/>
      <c r="BV24" s="163"/>
      <c r="BW24" s="75"/>
      <c r="BX24" s="232"/>
      <c r="BY24" s="163"/>
      <c r="BZ24" s="232"/>
      <c r="CA24" s="163"/>
      <c r="CB24" s="232"/>
      <c r="CC24" s="163"/>
      <c r="CD24" s="75"/>
      <c r="CE24" s="232"/>
      <c r="CF24" s="163"/>
      <c r="CG24" s="232"/>
      <c r="CH24" s="163"/>
      <c r="CI24" s="232"/>
      <c r="CJ24" s="163"/>
      <c r="CK24" s="75"/>
      <c r="CL24" s="232"/>
      <c r="CM24" s="163"/>
      <c r="CN24" s="232"/>
      <c r="CO24" s="191"/>
      <c r="CP24" s="237"/>
      <c r="CQ24" s="194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59"/>
      <c r="B25" s="260"/>
      <c r="C25" s="270"/>
      <c r="D25" s="316"/>
      <c r="E25" s="267"/>
      <c r="F25" s="262"/>
      <c r="G25" s="357" t="str">
        <f t="shared" si="6"/>
        <v/>
      </c>
      <c r="H25" s="358" t="str">
        <f t="shared" si="7"/>
        <v/>
      </c>
      <c r="I25" s="280">
        <f t="shared" si="8"/>
        <v>0</v>
      </c>
      <c r="J25" s="337">
        <f t="shared" si="9"/>
        <v>0</v>
      </c>
      <c r="K25" s="284">
        <f t="shared" si="10"/>
        <v>0</v>
      </c>
      <c r="L25" s="284">
        <f t="shared" si="0"/>
        <v>0</v>
      </c>
      <c r="M25" s="131">
        <f t="shared" si="11"/>
        <v>0</v>
      </c>
      <c r="N25" s="132">
        <f t="shared" si="12"/>
        <v>0</v>
      </c>
      <c r="O25" s="287">
        <f t="shared" si="13"/>
        <v>0</v>
      </c>
      <c r="P25" s="351">
        <f t="shared" si="1"/>
        <v>0</v>
      </c>
      <c r="Q25" s="364">
        <f t="shared" si="14"/>
        <v>0</v>
      </c>
      <c r="R25" s="365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54"/>
      <c r="AH25" s="231"/>
      <c r="AI25" s="156"/>
      <c r="AJ25" s="231"/>
      <c r="AK25" s="156"/>
      <c r="AL25" s="232"/>
      <c r="AM25" s="75"/>
      <c r="AN25" s="157"/>
      <c r="AO25" s="232"/>
      <c r="AP25" s="157"/>
      <c r="AQ25" s="232"/>
      <c r="AR25" s="157"/>
      <c r="AS25" s="232"/>
      <c r="AT25" s="75"/>
      <c r="AU25" s="157"/>
      <c r="AV25" s="232"/>
      <c r="AW25" s="157"/>
      <c r="AX25" s="232"/>
      <c r="AY25" s="157"/>
      <c r="AZ25" s="232"/>
      <c r="BA25" s="69"/>
      <c r="BB25" s="156"/>
      <c r="BC25" s="231"/>
      <c r="BD25" s="156"/>
      <c r="BE25" s="231"/>
      <c r="BF25" s="156"/>
      <c r="BG25" s="231"/>
      <c r="BH25" s="69"/>
      <c r="BI25" s="156"/>
      <c r="BJ25" s="231"/>
      <c r="BK25" s="188"/>
      <c r="BL25" s="62" t="str">
        <f t="shared" si="5"/>
        <v/>
      </c>
      <c r="BM25" s="160"/>
      <c r="BN25" s="232"/>
      <c r="BO25" s="163"/>
      <c r="BP25" s="75"/>
      <c r="BQ25" s="232"/>
      <c r="BR25" s="163"/>
      <c r="BS25" s="232"/>
      <c r="BT25" s="163"/>
      <c r="BU25" s="232"/>
      <c r="BV25" s="163"/>
      <c r="BW25" s="75"/>
      <c r="BX25" s="232"/>
      <c r="BY25" s="163"/>
      <c r="BZ25" s="232"/>
      <c r="CA25" s="163"/>
      <c r="CB25" s="232"/>
      <c r="CC25" s="163"/>
      <c r="CD25" s="75"/>
      <c r="CE25" s="232"/>
      <c r="CF25" s="163"/>
      <c r="CG25" s="232"/>
      <c r="CH25" s="163"/>
      <c r="CI25" s="232"/>
      <c r="CJ25" s="163"/>
      <c r="CK25" s="75"/>
      <c r="CL25" s="232"/>
      <c r="CM25" s="163"/>
      <c r="CN25" s="232"/>
      <c r="CO25" s="191"/>
      <c r="CP25" s="237"/>
      <c r="CQ25" s="194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3"/>
      <c r="B26" s="264"/>
      <c r="C26" s="269"/>
      <c r="D26" s="315"/>
      <c r="E26" s="265"/>
      <c r="F26" s="266"/>
      <c r="G26" s="355" t="str">
        <f t="shared" si="6"/>
        <v/>
      </c>
      <c r="H26" s="356" t="str">
        <f t="shared" si="7"/>
        <v/>
      </c>
      <c r="I26" s="282">
        <f t="shared" si="8"/>
        <v>0</v>
      </c>
      <c r="J26" s="350">
        <f t="shared" si="9"/>
        <v>0</v>
      </c>
      <c r="K26" s="285">
        <f t="shared" si="10"/>
        <v>0</v>
      </c>
      <c r="L26" s="285">
        <f t="shared" si="0"/>
        <v>0</v>
      </c>
      <c r="M26" s="222">
        <f t="shared" si="11"/>
        <v>0</v>
      </c>
      <c r="N26" s="223">
        <f t="shared" si="12"/>
        <v>0</v>
      </c>
      <c r="O26" s="288">
        <f t="shared" si="13"/>
        <v>0</v>
      </c>
      <c r="P26" s="352">
        <f t="shared" si="1"/>
        <v>0</v>
      </c>
      <c r="Q26" s="364">
        <f t="shared" si="14"/>
        <v>0</v>
      </c>
      <c r="R26" s="365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si="16"/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54"/>
      <c r="AH26" s="231"/>
      <c r="AI26" s="156"/>
      <c r="AJ26" s="231"/>
      <c r="AK26" s="156"/>
      <c r="AL26" s="232"/>
      <c r="AM26" s="75"/>
      <c r="AN26" s="157"/>
      <c r="AO26" s="232"/>
      <c r="AP26" s="157"/>
      <c r="AQ26" s="232"/>
      <c r="AR26" s="157"/>
      <c r="AS26" s="232"/>
      <c r="AT26" s="75"/>
      <c r="AU26" s="157"/>
      <c r="AV26" s="232"/>
      <c r="AW26" s="157"/>
      <c r="AX26" s="232"/>
      <c r="AY26" s="157"/>
      <c r="AZ26" s="232"/>
      <c r="BA26" s="69"/>
      <c r="BB26" s="156"/>
      <c r="BC26" s="231"/>
      <c r="BD26" s="156"/>
      <c r="BE26" s="231"/>
      <c r="BF26" s="156"/>
      <c r="BG26" s="231"/>
      <c r="BH26" s="69"/>
      <c r="BI26" s="156"/>
      <c r="BJ26" s="231"/>
      <c r="BK26" s="188"/>
      <c r="BL26" s="62" t="str">
        <f t="shared" si="5"/>
        <v/>
      </c>
      <c r="BM26" s="160"/>
      <c r="BN26" s="232"/>
      <c r="BO26" s="163"/>
      <c r="BP26" s="75"/>
      <c r="BQ26" s="232"/>
      <c r="BR26" s="163"/>
      <c r="BS26" s="232"/>
      <c r="BT26" s="163"/>
      <c r="BU26" s="232"/>
      <c r="BV26" s="163"/>
      <c r="BW26" s="75"/>
      <c r="BX26" s="232"/>
      <c r="BY26" s="163"/>
      <c r="BZ26" s="232"/>
      <c r="CA26" s="163"/>
      <c r="CB26" s="232"/>
      <c r="CC26" s="163"/>
      <c r="CD26" s="75"/>
      <c r="CE26" s="232"/>
      <c r="CF26" s="163"/>
      <c r="CG26" s="232"/>
      <c r="CH26" s="163"/>
      <c r="CI26" s="232"/>
      <c r="CJ26" s="163"/>
      <c r="CK26" s="75"/>
      <c r="CL26" s="232"/>
      <c r="CM26" s="163"/>
      <c r="CN26" s="232"/>
      <c r="CO26" s="191"/>
      <c r="CP26" s="237"/>
      <c r="CQ26" s="194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59"/>
      <c r="B27" s="260"/>
      <c r="C27" s="270"/>
      <c r="D27" s="316"/>
      <c r="E27" s="267"/>
      <c r="F27" s="268"/>
      <c r="G27" s="357" t="str">
        <f t="shared" si="6"/>
        <v/>
      </c>
      <c r="H27" s="358" t="str">
        <f t="shared" si="7"/>
        <v/>
      </c>
      <c r="I27" s="280">
        <f t="shared" si="8"/>
        <v>0</v>
      </c>
      <c r="J27" s="337">
        <f t="shared" si="9"/>
        <v>0</v>
      </c>
      <c r="K27" s="284">
        <f t="shared" si="10"/>
        <v>0</v>
      </c>
      <c r="L27" s="284">
        <f t="shared" si="0"/>
        <v>0</v>
      </c>
      <c r="M27" s="131">
        <f t="shared" si="11"/>
        <v>0</v>
      </c>
      <c r="N27" s="132">
        <f t="shared" si="12"/>
        <v>0</v>
      </c>
      <c r="O27" s="287">
        <f t="shared" si="13"/>
        <v>0</v>
      </c>
      <c r="P27" s="351">
        <f t="shared" si="1"/>
        <v>0</v>
      </c>
      <c r="Q27" s="364">
        <f t="shared" si="14"/>
        <v>0</v>
      </c>
      <c r="R27" s="365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si="16"/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54"/>
      <c r="AH27" s="231"/>
      <c r="AI27" s="156"/>
      <c r="AJ27" s="231"/>
      <c r="AK27" s="156"/>
      <c r="AL27" s="232"/>
      <c r="AM27" s="75"/>
      <c r="AN27" s="157"/>
      <c r="AO27" s="232"/>
      <c r="AP27" s="157"/>
      <c r="AQ27" s="232"/>
      <c r="AR27" s="157"/>
      <c r="AS27" s="232"/>
      <c r="AT27" s="75"/>
      <c r="AU27" s="157"/>
      <c r="AV27" s="232"/>
      <c r="AW27" s="157"/>
      <c r="AX27" s="232"/>
      <c r="AY27" s="157"/>
      <c r="AZ27" s="232"/>
      <c r="BA27" s="69"/>
      <c r="BB27" s="156"/>
      <c r="BC27" s="231"/>
      <c r="BD27" s="156"/>
      <c r="BE27" s="231"/>
      <c r="BF27" s="156"/>
      <c r="BG27" s="231"/>
      <c r="BH27" s="69"/>
      <c r="BI27" s="156"/>
      <c r="BJ27" s="231"/>
      <c r="BK27" s="188"/>
      <c r="BL27" s="62" t="str">
        <f t="shared" si="5"/>
        <v/>
      </c>
      <c r="BM27" s="160"/>
      <c r="BN27" s="232"/>
      <c r="BO27" s="163"/>
      <c r="BP27" s="75"/>
      <c r="BQ27" s="232"/>
      <c r="BR27" s="163"/>
      <c r="BS27" s="232"/>
      <c r="BT27" s="163"/>
      <c r="BU27" s="232"/>
      <c r="BV27" s="163"/>
      <c r="BW27" s="75"/>
      <c r="BX27" s="232"/>
      <c r="BY27" s="163"/>
      <c r="BZ27" s="232"/>
      <c r="CA27" s="163"/>
      <c r="CB27" s="232"/>
      <c r="CC27" s="163"/>
      <c r="CD27" s="75"/>
      <c r="CE27" s="232"/>
      <c r="CF27" s="163"/>
      <c r="CG27" s="232"/>
      <c r="CH27" s="163"/>
      <c r="CI27" s="232"/>
      <c r="CJ27" s="163"/>
      <c r="CK27" s="75"/>
      <c r="CL27" s="232"/>
      <c r="CM27" s="163"/>
      <c r="CN27" s="232"/>
      <c r="CO27" s="191"/>
      <c r="CP27" s="237"/>
      <c r="CQ27" s="194"/>
    </row>
    <row r="28" spans="1:103" s="12" customFormat="1" ht="21" customHeight="1" x14ac:dyDescent="0.25">
      <c r="A28" s="263"/>
      <c r="B28" s="264"/>
      <c r="C28" s="269"/>
      <c r="D28" s="315"/>
      <c r="E28" s="265"/>
      <c r="F28" s="266"/>
      <c r="G28" s="355" t="str">
        <f t="shared" si="6"/>
        <v/>
      </c>
      <c r="H28" s="356" t="str">
        <f t="shared" si="7"/>
        <v/>
      </c>
      <c r="I28" s="282">
        <f t="shared" si="8"/>
        <v>0</v>
      </c>
      <c r="J28" s="350">
        <f t="shared" si="9"/>
        <v>0</v>
      </c>
      <c r="K28" s="285">
        <f t="shared" si="10"/>
        <v>0</v>
      </c>
      <c r="L28" s="285">
        <f t="shared" si="0"/>
        <v>0</v>
      </c>
      <c r="M28" s="222">
        <f t="shared" si="11"/>
        <v>0</v>
      </c>
      <c r="N28" s="223">
        <f t="shared" si="12"/>
        <v>0</v>
      </c>
      <c r="O28" s="288">
        <f t="shared" si="13"/>
        <v>0</v>
      </c>
      <c r="P28" s="352">
        <f t="shared" si="1"/>
        <v>0</v>
      </c>
      <c r="Q28" s="364">
        <f t="shared" si="14"/>
        <v>0</v>
      </c>
      <c r="R28" s="365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si="16"/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54"/>
      <c r="AH28" s="231"/>
      <c r="AI28" s="156"/>
      <c r="AJ28" s="231"/>
      <c r="AK28" s="156"/>
      <c r="AL28" s="232"/>
      <c r="AM28" s="75"/>
      <c r="AN28" s="157"/>
      <c r="AO28" s="232"/>
      <c r="AP28" s="157"/>
      <c r="AQ28" s="232"/>
      <c r="AR28" s="157"/>
      <c r="AS28" s="232"/>
      <c r="AT28" s="75"/>
      <c r="AU28" s="157"/>
      <c r="AV28" s="232"/>
      <c r="AW28" s="157"/>
      <c r="AX28" s="232"/>
      <c r="AY28" s="157"/>
      <c r="AZ28" s="232"/>
      <c r="BA28" s="69"/>
      <c r="BB28" s="156"/>
      <c r="BC28" s="231"/>
      <c r="BD28" s="156"/>
      <c r="BE28" s="231"/>
      <c r="BF28" s="158"/>
      <c r="BG28" s="233"/>
      <c r="BH28" s="84"/>
      <c r="BI28" s="158"/>
      <c r="BJ28" s="233"/>
      <c r="BK28" s="189"/>
      <c r="BL28" s="62" t="str">
        <f t="shared" si="5"/>
        <v/>
      </c>
      <c r="BM28" s="161"/>
      <c r="BN28" s="232"/>
      <c r="BO28" s="163"/>
      <c r="BP28" s="75"/>
      <c r="BQ28" s="232"/>
      <c r="BR28" s="163"/>
      <c r="BS28" s="232"/>
      <c r="BT28" s="164"/>
      <c r="BU28" s="235"/>
      <c r="BV28" s="164"/>
      <c r="BW28" s="72"/>
      <c r="BX28" s="235"/>
      <c r="BY28" s="164"/>
      <c r="BZ28" s="235"/>
      <c r="CA28" s="164"/>
      <c r="CB28" s="235"/>
      <c r="CC28" s="164"/>
      <c r="CD28" s="72"/>
      <c r="CE28" s="235"/>
      <c r="CF28" s="164"/>
      <c r="CG28" s="235"/>
      <c r="CH28" s="164"/>
      <c r="CI28" s="235"/>
      <c r="CJ28" s="164"/>
      <c r="CK28" s="72"/>
      <c r="CL28" s="235"/>
      <c r="CM28" s="164"/>
      <c r="CN28" s="235"/>
      <c r="CO28" s="191"/>
      <c r="CP28" s="237"/>
      <c r="CQ28" s="194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59"/>
      <c r="B29" s="260"/>
      <c r="C29" s="270"/>
      <c r="D29" s="316"/>
      <c r="E29" s="267"/>
      <c r="F29" s="268"/>
      <c r="G29" s="357" t="str">
        <f t="shared" si="6"/>
        <v/>
      </c>
      <c r="H29" s="358" t="str">
        <f t="shared" si="7"/>
        <v/>
      </c>
      <c r="I29" s="280">
        <f t="shared" si="8"/>
        <v>0</v>
      </c>
      <c r="J29" s="337">
        <f t="shared" si="9"/>
        <v>0</v>
      </c>
      <c r="K29" s="284">
        <f t="shared" si="10"/>
        <v>0</v>
      </c>
      <c r="L29" s="284">
        <f t="shared" si="0"/>
        <v>0</v>
      </c>
      <c r="M29" s="131">
        <f t="shared" si="11"/>
        <v>0</v>
      </c>
      <c r="N29" s="132">
        <f t="shared" si="12"/>
        <v>0</v>
      </c>
      <c r="O29" s="287">
        <f t="shared" si="13"/>
        <v>0</v>
      </c>
      <c r="P29" s="351">
        <f t="shared" si="1"/>
        <v>0</v>
      </c>
      <c r="Q29" s="364">
        <f t="shared" si="14"/>
        <v>0</v>
      </c>
      <c r="R29" s="365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16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54"/>
      <c r="AH29" s="231"/>
      <c r="AI29" s="156"/>
      <c r="AJ29" s="231"/>
      <c r="AK29" s="156"/>
      <c r="AL29" s="232"/>
      <c r="AM29" s="75"/>
      <c r="AN29" s="157"/>
      <c r="AO29" s="232"/>
      <c r="AP29" s="157"/>
      <c r="AQ29" s="232"/>
      <c r="AR29" s="157"/>
      <c r="AS29" s="232"/>
      <c r="AT29" s="75"/>
      <c r="AU29" s="157"/>
      <c r="AV29" s="232"/>
      <c r="AW29" s="157"/>
      <c r="AX29" s="232"/>
      <c r="AY29" s="157"/>
      <c r="AZ29" s="232"/>
      <c r="BA29" s="69"/>
      <c r="BB29" s="156"/>
      <c r="BC29" s="231"/>
      <c r="BD29" s="156"/>
      <c r="BE29" s="231"/>
      <c r="BF29" s="156"/>
      <c r="BG29" s="231"/>
      <c r="BH29" s="69"/>
      <c r="BI29" s="156"/>
      <c r="BJ29" s="231"/>
      <c r="BK29" s="188"/>
      <c r="BL29" s="22" t="str">
        <f t="shared" si="5"/>
        <v/>
      </c>
      <c r="BM29" s="160"/>
      <c r="BN29" s="232"/>
      <c r="BO29" s="163"/>
      <c r="BP29" s="75"/>
      <c r="BQ29" s="232"/>
      <c r="BR29" s="163"/>
      <c r="BS29" s="232"/>
      <c r="BT29" s="163"/>
      <c r="BU29" s="232"/>
      <c r="BV29" s="163"/>
      <c r="BW29" s="75"/>
      <c r="BX29" s="232"/>
      <c r="BY29" s="163"/>
      <c r="BZ29" s="232"/>
      <c r="CA29" s="163"/>
      <c r="CB29" s="232"/>
      <c r="CC29" s="163"/>
      <c r="CD29" s="75"/>
      <c r="CE29" s="232"/>
      <c r="CF29" s="163"/>
      <c r="CG29" s="232"/>
      <c r="CH29" s="163"/>
      <c r="CI29" s="232"/>
      <c r="CJ29" s="163"/>
      <c r="CK29" s="75"/>
      <c r="CL29" s="232"/>
      <c r="CM29" s="163"/>
      <c r="CN29" s="232"/>
      <c r="CO29" s="191"/>
      <c r="CP29" s="237"/>
      <c r="CQ29" s="194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3"/>
      <c r="B30" s="264"/>
      <c r="C30" s="269"/>
      <c r="D30" s="315"/>
      <c r="E30" s="265"/>
      <c r="F30" s="266"/>
      <c r="G30" s="355" t="str">
        <f t="shared" si="6"/>
        <v/>
      </c>
      <c r="H30" s="356" t="str">
        <f t="shared" si="7"/>
        <v/>
      </c>
      <c r="I30" s="282">
        <f t="shared" ref="I30:I37" si="17">S30*30+T30*45+U30*60</f>
        <v>0</v>
      </c>
      <c r="J30" s="350">
        <f t="shared" ref="J30:J37" si="18">S30*65+T30*97.5+U30*130</f>
        <v>0</v>
      </c>
      <c r="K30" s="285">
        <f t="shared" si="10"/>
        <v>0</v>
      </c>
      <c r="L30" s="285">
        <f t="shared" ref="L30:L37" si="19">AA30</f>
        <v>0</v>
      </c>
      <c r="M30" s="222">
        <f t="shared" ref="M30:M37" si="20">V30+W30+X30+Y30</f>
        <v>0</v>
      </c>
      <c r="N30" s="223">
        <f t="shared" ref="N30:N37" si="21">AB30+AC30+AD30+AE30</f>
        <v>0</v>
      </c>
      <c r="O30" s="288">
        <f t="shared" ref="O30:O37" si="22">SUM(M30:N30)*60</f>
        <v>0</v>
      </c>
      <c r="P30" s="352">
        <f t="shared" ref="P30:P37" si="23">V30*130+W30*70+X30*50+Y30*40+AB30*65+AC30*46.7+AD30*37.5+AE30*32</f>
        <v>0</v>
      </c>
      <c r="Q30" s="364">
        <f t="shared" ref="Q30:Q37" si="24">J30+P30+Z30*130+AA30*195</f>
        <v>0</v>
      </c>
      <c r="R30" s="365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ref="AA30:AA37" si="25">COUNTIF(AG30:CQ30,"PES")</f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54"/>
      <c r="AH30" s="231"/>
      <c r="AI30" s="156"/>
      <c r="AJ30" s="231"/>
      <c r="AK30" s="156"/>
      <c r="AL30" s="232"/>
      <c r="AM30" s="75"/>
      <c r="AN30" s="157"/>
      <c r="AO30" s="232"/>
      <c r="AP30" s="157"/>
      <c r="AQ30" s="232"/>
      <c r="AR30" s="157"/>
      <c r="AS30" s="232"/>
      <c r="AT30" s="75"/>
      <c r="AU30" s="157"/>
      <c r="AV30" s="232"/>
      <c r="AW30" s="157"/>
      <c r="AX30" s="232"/>
      <c r="AY30" s="157"/>
      <c r="AZ30" s="232"/>
      <c r="BA30" s="69"/>
      <c r="BB30" s="156"/>
      <c r="BC30" s="231"/>
      <c r="BD30" s="156"/>
      <c r="BE30" s="231"/>
      <c r="BF30" s="156"/>
      <c r="BG30" s="231"/>
      <c r="BH30" s="69"/>
      <c r="BI30" s="156"/>
      <c r="BJ30" s="231"/>
      <c r="BK30" s="188"/>
      <c r="BL30" s="62" t="str">
        <f t="shared" si="5"/>
        <v/>
      </c>
      <c r="BM30" s="160"/>
      <c r="BN30" s="232"/>
      <c r="BO30" s="163"/>
      <c r="BP30" s="75"/>
      <c r="BQ30" s="232"/>
      <c r="BR30" s="163"/>
      <c r="BS30" s="232"/>
      <c r="BT30" s="163"/>
      <c r="BU30" s="232"/>
      <c r="BV30" s="163"/>
      <c r="BW30" s="75"/>
      <c r="BX30" s="232"/>
      <c r="BY30" s="163"/>
      <c r="BZ30" s="232"/>
      <c r="CA30" s="163"/>
      <c r="CB30" s="232"/>
      <c r="CC30" s="163"/>
      <c r="CD30" s="75"/>
      <c r="CE30" s="232"/>
      <c r="CF30" s="163"/>
      <c r="CG30" s="232"/>
      <c r="CH30" s="163"/>
      <c r="CI30" s="232"/>
      <c r="CJ30" s="163"/>
      <c r="CK30" s="75"/>
      <c r="CL30" s="232"/>
      <c r="CM30" s="163"/>
      <c r="CN30" s="232"/>
      <c r="CO30" s="191"/>
      <c r="CP30" s="237"/>
      <c r="CQ30" s="194"/>
    </row>
    <row r="31" spans="1:103" ht="21" customHeight="1" x14ac:dyDescent="0.25">
      <c r="A31" s="259"/>
      <c r="B31" s="260"/>
      <c r="C31" s="270"/>
      <c r="D31" s="316"/>
      <c r="E31" s="267"/>
      <c r="F31" s="268"/>
      <c r="G31" s="357" t="str">
        <f t="shared" si="6"/>
        <v/>
      </c>
      <c r="H31" s="358" t="str">
        <f t="shared" si="7"/>
        <v/>
      </c>
      <c r="I31" s="283">
        <f t="shared" si="17"/>
        <v>0</v>
      </c>
      <c r="J31" s="337">
        <f t="shared" si="18"/>
        <v>0</v>
      </c>
      <c r="K31" s="284">
        <f t="shared" si="10"/>
        <v>0</v>
      </c>
      <c r="L31" s="284">
        <f t="shared" si="19"/>
        <v>0</v>
      </c>
      <c r="M31" s="131">
        <f t="shared" si="20"/>
        <v>0</v>
      </c>
      <c r="N31" s="133">
        <f t="shared" si="21"/>
        <v>0</v>
      </c>
      <c r="O31" s="287">
        <f t="shared" si="22"/>
        <v>0</v>
      </c>
      <c r="P31" s="351">
        <f t="shared" si="23"/>
        <v>0</v>
      </c>
      <c r="Q31" s="364">
        <f t="shared" si="24"/>
        <v>0</v>
      </c>
      <c r="R31" s="365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25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54"/>
      <c r="AH31" s="231"/>
      <c r="AI31" s="156"/>
      <c r="AJ31" s="231"/>
      <c r="AK31" s="156"/>
      <c r="AL31" s="232"/>
      <c r="AM31" s="75"/>
      <c r="AN31" s="157"/>
      <c r="AO31" s="232"/>
      <c r="AP31" s="157"/>
      <c r="AQ31" s="232"/>
      <c r="AR31" s="157"/>
      <c r="AS31" s="232"/>
      <c r="AT31" s="75"/>
      <c r="AU31" s="157"/>
      <c r="AV31" s="232"/>
      <c r="AW31" s="157"/>
      <c r="AX31" s="232"/>
      <c r="AY31" s="157"/>
      <c r="AZ31" s="232"/>
      <c r="BA31" s="69"/>
      <c r="BB31" s="156"/>
      <c r="BC31" s="231"/>
      <c r="BD31" s="156"/>
      <c r="BE31" s="231"/>
      <c r="BF31" s="156"/>
      <c r="BG31" s="231"/>
      <c r="BH31" s="69"/>
      <c r="BI31" s="156"/>
      <c r="BJ31" s="231"/>
      <c r="BK31" s="188"/>
      <c r="BL31" s="63" t="str">
        <f t="shared" si="5"/>
        <v/>
      </c>
      <c r="BM31" s="160"/>
      <c r="BN31" s="232"/>
      <c r="BO31" s="163"/>
      <c r="BP31" s="75"/>
      <c r="BQ31" s="232"/>
      <c r="BR31" s="163"/>
      <c r="BS31" s="232"/>
      <c r="BT31" s="163"/>
      <c r="BU31" s="232"/>
      <c r="BV31" s="163"/>
      <c r="BW31" s="75"/>
      <c r="BX31" s="232"/>
      <c r="BY31" s="163"/>
      <c r="BZ31" s="232"/>
      <c r="CA31" s="163"/>
      <c r="CB31" s="232"/>
      <c r="CC31" s="163"/>
      <c r="CD31" s="75"/>
      <c r="CE31" s="232"/>
      <c r="CF31" s="163"/>
      <c r="CG31" s="232"/>
      <c r="CH31" s="163"/>
      <c r="CI31" s="232"/>
      <c r="CJ31" s="163"/>
      <c r="CK31" s="75"/>
      <c r="CL31" s="232"/>
      <c r="CM31" s="163"/>
      <c r="CN31" s="232"/>
      <c r="CO31" s="192"/>
      <c r="CP31" s="238"/>
      <c r="CQ31" s="195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3"/>
      <c r="B32" s="264"/>
      <c r="C32" s="269"/>
      <c r="D32" s="315"/>
      <c r="E32" s="265"/>
      <c r="F32" s="266"/>
      <c r="G32" s="355" t="str">
        <f t="shared" si="6"/>
        <v/>
      </c>
      <c r="H32" s="356" t="str">
        <f t="shared" si="7"/>
        <v/>
      </c>
      <c r="I32" s="282">
        <f t="shared" si="17"/>
        <v>0</v>
      </c>
      <c r="J32" s="350">
        <f t="shared" si="18"/>
        <v>0</v>
      </c>
      <c r="K32" s="285">
        <f t="shared" si="10"/>
        <v>0</v>
      </c>
      <c r="L32" s="285">
        <f t="shared" si="19"/>
        <v>0</v>
      </c>
      <c r="M32" s="222">
        <f t="shared" si="20"/>
        <v>0</v>
      </c>
      <c r="N32" s="223">
        <f t="shared" si="21"/>
        <v>0</v>
      </c>
      <c r="O32" s="288">
        <f t="shared" si="22"/>
        <v>0</v>
      </c>
      <c r="P32" s="352">
        <f t="shared" si="23"/>
        <v>0</v>
      </c>
      <c r="Q32" s="364">
        <f t="shared" si="24"/>
        <v>0</v>
      </c>
      <c r="R32" s="365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25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54"/>
      <c r="AH32" s="231"/>
      <c r="AI32" s="156"/>
      <c r="AJ32" s="231"/>
      <c r="AK32" s="156"/>
      <c r="AL32" s="232"/>
      <c r="AM32" s="75"/>
      <c r="AN32" s="157"/>
      <c r="AO32" s="232"/>
      <c r="AP32" s="157"/>
      <c r="AQ32" s="232"/>
      <c r="AR32" s="157"/>
      <c r="AS32" s="232"/>
      <c r="AT32" s="75"/>
      <c r="AU32" s="157"/>
      <c r="AV32" s="232"/>
      <c r="AW32" s="157"/>
      <c r="AX32" s="232"/>
      <c r="AY32" s="157"/>
      <c r="AZ32" s="232"/>
      <c r="BA32" s="69"/>
      <c r="BB32" s="156"/>
      <c r="BC32" s="231"/>
      <c r="BD32" s="156"/>
      <c r="BE32" s="231"/>
      <c r="BF32" s="156"/>
      <c r="BG32" s="231"/>
      <c r="BH32" s="69"/>
      <c r="BI32" s="156"/>
      <c r="BJ32" s="231"/>
      <c r="BK32" s="188"/>
      <c r="BL32" s="22" t="str">
        <f t="shared" si="5"/>
        <v/>
      </c>
      <c r="BM32" s="160"/>
      <c r="BN32" s="232"/>
      <c r="BO32" s="163"/>
      <c r="BP32" s="75"/>
      <c r="BQ32" s="232"/>
      <c r="BR32" s="163"/>
      <c r="BS32" s="232"/>
      <c r="BT32" s="163"/>
      <c r="BU32" s="232"/>
      <c r="BV32" s="163"/>
      <c r="BW32" s="75"/>
      <c r="BX32" s="232"/>
      <c r="BY32" s="163"/>
      <c r="BZ32" s="232"/>
      <c r="CA32" s="163"/>
      <c r="CB32" s="232"/>
      <c r="CC32" s="163"/>
      <c r="CD32" s="75"/>
      <c r="CE32" s="232"/>
      <c r="CF32" s="163"/>
      <c r="CG32" s="232"/>
      <c r="CH32" s="163"/>
      <c r="CI32" s="232"/>
      <c r="CJ32" s="163"/>
      <c r="CK32" s="75"/>
      <c r="CL32" s="232"/>
      <c r="CM32" s="163"/>
      <c r="CN32" s="232"/>
      <c r="CO32" s="191"/>
      <c r="CP32" s="237"/>
      <c r="CQ32" s="194"/>
      <c r="CR32" s="12"/>
      <c r="CS32" s="12"/>
      <c r="CT32" s="12"/>
      <c r="CU32" s="12"/>
      <c r="CV32" s="12"/>
      <c r="CW32" s="12"/>
    </row>
    <row r="33" spans="1:102" ht="21" customHeight="1" x14ac:dyDescent="0.25">
      <c r="A33" s="259"/>
      <c r="B33" s="260"/>
      <c r="C33" s="270"/>
      <c r="D33" s="316"/>
      <c r="E33" s="267"/>
      <c r="F33" s="268"/>
      <c r="G33" s="357" t="str">
        <f t="shared" si="6"/>
        <v/>
      </c>
      <c r="H33" s="358" t="str">
        <f t="shared" si="7"/>
        <v/>
      </c>
      <c r="I33" s="280">
        <f t="shared" si="17"/>
        <v>0</v>
      </c>
      <c r="J33" s="337">
        <f t="shared" si="18"/>
        <v>0</v>
      </c>
      <c r="K33" s="284">
        <f t="shared" si="10"/>
        <v>0</v>
      </c>
      <c r="L33" s="284">
        <f t="shared" si="19"/>
        <v>0</v>
      </c>
      <c r="M33" s="131">
        <f t="shared" si="20"/>
        <v>0</v>
      </c>
      <c r="N33" s="132">
        <f t="shared" si="21"/>
        <v>0</v>
      </c>
      <c r="O33" s="287">
        <f t="shared" si="22"/>
        <v>0</v>
      </c>
      <c r="P33" s="351">
        <f t="shared" si="23"/>
        <v>0</v>
      </c>
      <c r="Q33" s="364">
        <f t="shared" si="24"/>
        <v>0</v>
      </c>
      <c r="R33" s="365"/>
      <c r="S33" s="101">
        <f t="shared" si="2"/>
        <v>0</v>
      </c>
      <c r="T33" s="102">
        <f t="shared" si="2"/>
        <v>0</v>
      </c>
      <c r="U33" s="103">
        <f t="shared" si="2"/>
        <v>0</v>
      </c>
      <c r="V33" s="104">
        <f t="shared" si="2"/>
        <v>0</v>
      </c>
      <c r="W33" s="101">
        <f t="shared" si="2"/>
        <v>0</v>
      </c>
      <c r="X33" s="102">
        <f t="shared" si="2"/>
        <v>0</v>
      </c>
      <c r="Y33" s="103">
        <f t="shared" si="2"/>
        <v>0</v>
      </c>
      <c r="Z33" s="105">
        <f t="shared" si="15"/>
        <v>0</v>
      </c>
      <c r="AA33" s="105">
        <f t="shared" si="25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54"/>
      <c r="AH33" s="231"/>
      <c r="AI33" s="156"/>
      <c r="AJ33" s="231"/>
      <c r="AK33" s="156"/>
      <c r="AL33" s="232"/>
      <c r="AM33" s="75"/>
      <c r="AN33" s="157"/>
      <c r="AO33" s="232"/>
      <c r="AP33" s="157"/>
      <c r="AQ33" s="232"/>
      <c r="AR33" s="157"/>
      <c r="AS33" s="232"/>
      <c r="AT33" s="75"/>
      <c r="AU33" s="157"/>
      <c r="AV33" s="232"/>
      <c r="AW33" s="157"/>
      <c r="AX33" s="232"/>
      <c r="AY33" s="157"/>
      <c r="AZ33" s="232"/>
      <c r="BA33" s="69"/>
      <c r="BB33" s="156"/>
      <c r="BC33" s="231"/>
      <c r="BD33" s="156"/>
      <c r="BE33" s="231"/>
      <c r="BF33" s="156"/>
      <c r="BG33" s="231"/>
      <c r="BH33" s="69"/>
      <c r="BI33" s="156"/>
      <c r="BJ33" s="231"/>
      <c r="BK33" s="188"/>
      <c r="BL33" s="22" t="str">
        <f t="shared" si="5"/>
        <v/>
      </c>
      <c r="BM33" s="160"/>
      <c r="BN33" s="232"/>
      <c r="BO33" s="163"/>
      <c r="BP33" s="75"/>
      <c r="BQ33" s="232"/>
      <c r="BR33" s="163"/>
      <c r="BS33" s="232"/>
      <c r="BT33" s="163"/>
      <c r="BU33" s="232"/>
      <c r="BV33" s="163"/>
      <c r="BW33" s="75"/>
      <c r="BX33" s="232"/>
      <c r="BY33" s="163"/>
      <c r="BZ33" s="232"/>
      <c r="CA33" s="163"/>
      <c r="CB33" s="232"/>
      <c r="CC33" s="163"/>
      <c r="CD33" s="75"/>
      <c r="CE33" s="232"/>
      <c r="CF33" s="163"/>
      <c r="CG33" s="232"/>
      <c r="CH33" s="163"/>
      <c r="CI33" s="232"/>
      <c r="CJ33" s="163"/>
      <c r="CK33" s="75"/>
      <c r="CL33" s="232"/>
      <c r="CM33" s="163"/>
      <c r="CN33" s="232"/>
      <c r="CO33" s="191"/>
      <c r="CP33" s="237"/>
      <c r="CQ33" s="194"/>
      <c r="CW33" s="12"/>
    </row>
    <row r="34" spans="1:102" s="12" customFormat="1" ht="21" customHeight="1" x14ac:dyDescent="0.25">
      <c r="A34" s="263"/>
      <c r="B34" s="264"/>
      <c r="C34" s="269"/>
      <c r="D34" s="315"/>
      <c r="E34" s="265"/>
      <c r="F34" s="266"/>
      <c r="G34" s="355" t="str">
        <f t="shared" si="6"/>
        <v/>
      </c>
      <c r="H34" s="356" t="str">
        <f t="shared" si="7"/>
        <v/>
      </c>
      <c r="I34" s="282">
        <f t="shared" si="17"/>
        <v>0</v>
      </c>
      <c r="J34" s="350">
        <f t="shared" si="18"/>
        <v>0</v>
      </c>
      <c r="K34" s="285">
        <f t="shared" si="10"/>
        <v>0</v>
      </c>
      <c r="L34" s="285">
        <f t="shared" si="19"/>
        <v>0</v>
      </c>
      <c r="M34" s="222">
        <f t="shared" si="20"/>
        <v>0</v>
      </c>
      <c r="N34" s="223">
        <f t="shared" si="21"/>
        <v>0</v>
      </c>
      <c r="O34" s="288">
        <f t="shared" si="22"/>
        <v>0</v>
      </c>
      <c r="P34" s="352">
        <f t="shared" si="23"/>
        <v>0</v>
      </c>
      <c r="Q34" s="364">
        <f t="shared" si="24"/>
        <v>0</v>
      </c>
      <c r="R34" s="365"/>
      <c r="S34" s="101">
        <f t="shared" si="2"/>
        <v>0</v>
      </c>
      <c r="T34" s="102">
        <f t="shared" si="2"/>
        <v>0</v>
      </c>
      <c r="U34" s="103">
        <f t="shared" si="2"/>
        <v>0</v>
      </c>
      <c r="V34" s="104">
        <f t="shared" si="2"/>
        <v>0</v>
      </c>
      <c r="W34" s="101">
        <f t="shared" si="2"/>
        <v>0</v>
      </c>
      <c r="X34" s="102">
        <f t="shared" si="2"/>
        <v>0</v>
      </c>
      <c r="Y34" s="103">
        <f t="shared" si="2"/>
        <v>0</v>
      </c>
      <c r="Z34" s="105">
        <f t="shared" si="15"/>
        <v>0</v>
      </c>
      <c r="AA34" s="105">
        <f t="shared" si="25"/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22" t="str">
        <f t="shared" si="4"/>
        <v/>
      </c>
      <c r="AG34" s="154"/>
      <c r="AH34" s="231"/>
      <c r="AI34" s="156"/>
      <c r="AJ34" s="231"/>
      <c r="AK34" s="156"/>
      <c r="AL34" s="231"/>
      <c r="AM34" s="69"/>
      <c r="AN34" s="156"/>
      <c r="AO34" s="231"/>
      <c r="AP34" s="156"/>
      <c r="AQ34" s="231"/>
      <c r="AR34" s="156"/>
      <c r="AS34" s="231"/>
      <c r="AT34" s="69"/>
      <c r="AU34" s="156"/>
      <c r="AV34" s="231"/>
      <c r="AW34" s="156"/>
      <c r="AX34" s="231"/>
      <c r="AY34" s="156"/>
      <c r="AZ34" s="231"/>
      <c r="BA34" s="69"/>
      <c r="BB34" s="156"/>
      <c r="BC34" s="231"/>
      <c r="BD34" s="156"/>
      <c r="BE34" s="231"/>
      <c r="BF34" s="156"/>
      <c r="BG34" s="231"/>
      <c r="BH34" s="69"/>
      <c r="BI34" s="156"/>
      <c r="BJ34" s="231"/>
      <c r="BK34" s="188"/>
      <c r="BL34" s="22" t="str">
        <f t="shared" si="5"/>
        <v/>
      </c>
      <c r="BM34" s="160"/>
      <c r="BN34" s="232"/>
      <c r="BO34" s="163"/>
      <c r="BP34" s="75"/>
      <c r="BQ34" s="232"/>
      <c r="BR34" s="163"/>
      <c r="BS34" s="232"/>
      <c r="BT34" s="163"/>
      <c r="BU34" s="232"/>
      <c r="BV34" s="163"/>
      <c r="BW34" s="75"/>
      <c r="BX34" s="232"/>
      <c r="BY34" s="163"/>
      <c r="BZ34" s="232"/>
      <c r="CA34" s="163"/>
      <c r="CB34" s="232"/>
      <c r="CC34" s="163"/>
      <c r="CD34" s="75"/>
      <c r="CE34" s="232"/>
      <c r="CF34" s="163"/>
      <c r="CG34" s="232"/>
      <c r="CH34" s="163"/>
      <c r="CI34" s="232"/>
      <c r="CJ34" s="163"/>
      <c r="CK34" s="75"/>
      <c r="CL34" s="232"/>
      <c r="CM34" s="163"/>
      <c r="CN34" s="232"/>
      <c r="CO34" s="191"/>
      <c r="CP34" s="237"/>
      <c r="CQ34" s="194"/>
      <c r="CR34" s="1"/>
      <c r="CS34" s="1"/>
      <c r="CT34" s="1"/>
      <c r="CU34" s="1"/>
      <c r="CV34" s="1"/>
      <c r="CW34" s="1"/>
      <c r="CX34" s="1"/>
    </row>
    <row r="35" spans="1:102" s="12" customFormat="1" ht="21" customHeight="1" x14ac:dyDescent="0.25">
      <c r="A35" s="259"/>
      <c r="B35" s="260"/>
      <c r="C35" s="270"/>
      <c r="D35" s="316"/>
      <c r="E35" s="267"/>
      <c r="F35" s="268"/>
      <c r="G35" s="357" t="str">
        <f t="shared" si="6"/>
        <v/>
      </c>
      <c r="H35" s="358" t="str">
        <f t="shared" si="7"/>
        <v/>
      </c>
      <c r="I35" s="280">
        <f t="shared" si="17"/>
        <v>0</v>
      </c>
      <c r="J35" s="337">
        <f t="shared" si="18"/>
        <v>0</v>
      </c>
      <c r="K35" s="284">
        <f t="shared" si="10"/>
        <v>0</v>
      </c>
      <c r="L35" s="284">
        <f t="shared" si="19"/>
        <v>0</v>
      </c>
      <c r="M35" s="131">
        <f t="shared" si="20"/>
        <v>0</v>
      </c>
      <c r="N35" s="132">
        <f t="shared" si="21"/>
        <v>0</v>
      </c>
      <c r="O35" s="287">
        <f t="shared" si="22"/>
        <v>0</v>
      </c>
      <c r="P35" s="351">
        <f t="shared" si="23"/>
        <v>0</v>
      </c>
      <c r="Q35" s="364">
        <f t="shared" si="24"/>
        <v>0</v>
      </c>
      <c r="R35" s="365"/>
      <c r="S35" s="101">
        <f t="shared" si="2"/>
        <v>0</v>
      </c>
      <c r="T35" s="102">
        <f t="shared" si="2"/>
        <v>0</v>
      </c>
      <c r="U35" s="103">
        <f t="shared" si="2"/>
        <v>0</v>
      </c>
      <c r="V35" s="104">
        <f t="shared" si="2"/>
        <v>0</v>
      </c>
      <c r="W35" s="101">
        <f t="shared" si="2"/>
        <v>0</v>
      </c>
      <c r="X35" s="102">
        <f t="shared" si="2"/>
        <v>0</v>
      </c>
      <c r="Y35" s="103">
        <f t="shared" si="2"/>
        <v>0</v>
      </c>
      <c r="Z35" s="105">
        <f t="shared" si="15"/>
        <v>0</v>
      </c>
      <c r="AA35" s="105">
        <f t="shared" si="25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22" t="str">
        <f t="shared" si="4"/>
        <v/>
      </c>
      <c r="AG35" s="154"/>
      <c r="AH35" s="231"/>
      <c r="AI35" s="156"/>
      <c r="AJ35" s="231"/>
      <c r="AK35" s="156"/>
      <c r="AL35" s="231"/>
      <c r="AM35" s="69"/>
      <c r="AN35" s="156"/>
      <c r="AO35" s="231"/>
      <c r="AP35" s="156"/>
      <c r="AQ35" s="231"/>
      <c r="AR35" s="156"/>
      <c r="AS35" s="231"/>
      <c r="AT35" s="69"/>
      <c r="AU35" s="156"/>
      <c r="AV35" s="231"/>
      <c r="AW35" s="156"/>
      <c r="AX35" s="231"/>
      <c r="AY35" s="156"/>
      <c r="AZ35" s="231"/>
      <c r="BA35" s="69"/>
      <c r="BB35" s="156"/>
      <c r="BC35" s="231"/>
      <c r="BD35" s="156"/>
      <c r="BE35" s="231"/>
      <c r="BF35" s="156"/>
      <c r="BG35" s="231"/>
      <c r="BH35" s="69"/>
      <c r="BI35" s="156"/>
      <c r="BJ35" s="231"/>
      <c r="BK35" s="188"/>
      <c r="BL35" s="22" t="str">
        <f t="shared" si="5"/>
        <v/>
      </c>
      <c r="BM35" s="160"/>
      <c r="BN35" s="232"/>
      <c r="BO35" s="163"/>
      <c r="BP35" s="75"/>
      <c r="BQ35" s="232"/>
      <c r="BR35" s="163"/>
      <c r="BS35" s="232"/>
      <c r="BT35" s="163"/>
      <c r="BU35" s="232"/>
      <c r="BV35" s="163"/>
      <c r="BW35" s="75"/>
      <c r="BX35" s="232"/>
      <c r="BY35" s="163"/>
      <c r="BZ35" s="232"/>
      <c r="CA35" s="163"/>
      <c r="CB35" s="232"/>
      <c r="CC35" s="163"/>
      <c r="CD35" s="75"/>
      <c r="CE35" s="232"/>
      <c r="CF35" s="163"/>
      <c r="CG35" s="232"/>
      <c r="CH35" s="163"/>
      <c r="CI35" s="232"/>
      <c r="CJ35" s="163"/>
      <c r="CK35" s="75"/>
      <c r="CL35" s="232"/>
      <c r="CM35" s="163"/>
      <c r="CN35" s="232"/>
      <c r="CO35" s="191"/>
      <c r="CP35" s="237"/>
      <c r="CQ35" s="194"/>
      <c r="CR35" s="1"/>
      <c r="CS35" s="1"/>
      <c r="CT35" s="1"/>
      <c r="CU35" s="1"/>
      <c r="CV35" s="1"/>
      <c r="CW35" s="1"/>
      <c r="CX35" s="1"/>
    </row>
    <row r="36" spans="1:102" s="12" customFormat="1" ht="21" customHeight="1" x14ac:dyDescent="0.25">
      <c r="A36" s="263"/>
      <c r="B36" s="264"/>
      <c r="C36" s="269"/>
      <c r="D36" s="315"/>
      <c r="E36" s="265"/>
      <c r="F36" s="266"/>
      <c r="G36" s="355" t="str">
        <f t="shared" si="6"/>
        <v/>
      </c>
      <c r="H36" s="356" t="str">
        <f t="shared" si="7"/>
        <v/>
      </c>
      <c r="I36" s="282">
        <f t="shared" si="17"/>
        <v>0</v>
      </c>
      <c r="J36" s="350">
        <f t="shared" si="18"/>
        <v>0</v>
      </c>
      <c r="K36" s="285">
        <f t="shared" si="10"/>
        <v>0</v>
      </c>
      <c r="L36" s="285">
        <f t="shared" si="19"/>
        <v>0</v>
      </c>
      <c r="M36" s="222">
        <f t="shared" si="20"/>
        <v>0</v>
      </c>
      <c r="N36" s="223">
        <f t="shared" si="21"/>
        <v>0</v>
      </c>
      <c r="O36" s="288">
        <f t="shared" si="22"/>
        <v>0</v>
      </c>
      <c r="P36" s="352">
        <f t="shared" si="23"/>
        <v>0</v>
      </c>
      <c r="Q36" s="364">
        <f t="shared" si="24"/>
        <v>0</v>
      </c>
      <c r="R36" s="365"/>
      <c r="S36" s="101">
        <f t="shared" si="2"/>
        <v>0</v>
      </c>
      <c r="T36" s="102">
        <f t="shared" si="2"/>
        <v>0</v>
      </c>
      <c r="U36" s="103">
        <f t="shared" si="2"/>
        <v>0</v>
      </c>
      <c r="V36" s="104">
        <f t="shared" si="2"/>
        <v>0</v>
      </c>
      <c r="W36" s="101">
        <f t="shared" si="2"/>
        <v>0</v>
      </c>
      <c r="X36" s="102">
        <f t="shared" si="2"/>
        <v>0</v>
      </c>
      <c r="Y36" s="103">
        <f t="shared" si="2"/>
        <v>0</v>
      </c>
      <c r="Z36" s="105">
        <f t="shared" si="15"/>
        <v>0</v>
      </c>
      <c r="AA36" s="105">
        <f t="shared" si="25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22" t="str">
        <f t="shared" si="4"/>
        <v/>
      </c>
      <c r="AG36" s="154"/>
      <c r="AH36" s="231"/>
      <c r="AI36" s="156"/>
      <c r="AJ36" s="231"/>
      <c r="AK36" s="156"/>
      <c r="AL36" s="231"/>
      <c r="AM36" s="69"/>
      <c r="AN36" s="156"/>
      <c r="AO36" s="231"/>
      <c r="AP36" s="156"/>
      <c r="AQ36" s="231"/>
      <c r="AR36" s="156"/>
      <c r="AS36" s="231"/>
      <c r="AT36" s="69"/>
      <c r="AU36" s="156"/>
      <c r="AV36" s="231"/>
      <c r="AW36" s="156"/>
      <c r="AX36" s="231"/>
      <c r="AY36" s="156"/>
      <c r="AZ36" s="231"/>
      <c r="BA36" s="69"/>
      <c r="BB36" s="156"/>
      <c r="BC36" s="231"/>
      <c r="BD36" s="156"/>
      <c r="BE36" s="231"/>
      <c r="BF36" s="156"/>
      <c r="BG36" s="231"/>
      <c r="BH36" s="69"/>
      <c r="BI36" s="156"/>
      <c r="BJ36" s="231"/>
      <c r="BK36" s="188"/>
      <c r="BL36" s="22" t="str">
        <f t="shared" si="5"/>
        <v/>
      </c>
      <c r="BM36" s="160"/>
      <c r="BN36" s="232"/>
      <c r="BO36" s="163"/>
      <c r="BP36" s="75"/>
      <c r="BQ36" s="232"/>
      <c r="BR36" s="163"/>
      <c r="BS36" s="232"/>
      <c r="BT36" s="163"/>
      <c r="BU36" s="232"/>
      <c r="BV36" s="163"/>
      <c r="BW36" s="75"/>
      <c r="BX36" s="232"/>
      <c r="BY36" s="163"/>
      <c r="BZ36" s="232"/>
      <c r="CA36" s="163"/>
      <c r="CB36" s="232"/>
      <c r="CC36" s="163"/>
      <c r="CD36" s="75"/>
      <c r="CE36" s="232"/>
      <c r="CF36" s="163"/>
      <c r="CG36" s="232"/>
      <c r="CH36" s="163"/>
      <c r="CI36" s="232"/>
      <c r="CJ36" s="163"/>
      <c r="CK36" s="75"/>
      <c r="CL36" s="232"/>
      <c r="CM36" s="163"/>
      <c r="CN36" s="232"/>
      <c r="CO36" s="191"/>
      <c r="CP36" s="237"/>
      <c r="CQ36" s="194"/>
    </row>
    <row r="37" spans="1:102" s="12" customFormat="1" ht="21" customHeight="1" x14ac:dyDescent="0.25">
      <c r="A37" s="259"/>
      <c r="B37" s="260"/>
      <c r="C37" s="270"/>
      <c r="D37" s="316"/>
      <c r="E37" s="267"/>
      <c r="F37" s="268"/>
      <c r="G37" s="357" t="str">
        <f t="shared" si="6"/>
        <v/>
      </c>
      <c r="H37" s="358" t="str">
        <f t="shared" si="7"/>
        <v/>
      </c>
      <c r="I37" s="280">
        <f t="shared" si="17"/>
        <v>0</v>
      </c>
      <c r="J37" s="337">
        <f t="shared" si="18"/>
        <v>0</v>
      </c>
      <c r="K37" s="284">
        <f t="shared" si="10"/>
        <v>0</v>
      </c>
      <c r="L37" s="284">
        <f t="shared" si="19"/>
        <v>0</v>
      </c>
      <c r="M37" s="131">
        <f t="shared" si="20"/>
        <v>0</v>
      </c>
      <c r="N37" s="132">
        <f t="shared" si="21"/>
        <v>0</v>
      </c>
      <c r="O37" s="287">
        <f t="shared" si="22"/>
        <v>0</v>
      </c>
      <c r="P37" s="351">
        <f t="shared" si="23"/>
        <v>0</v>
      </c>
      <c r="Q37" s="364">
        <f t="shared" si="24"/>
        <v>0</v>
      </c>
      <c r="R37" s="365"/>
      <c r="S37" s="101">
        <f t="shared" si="2"/>
        <v>0</v>
      </c>
      <c r="T37" s="102">
        <f t="shared" si="2"/>
        <v>0</v>
      </c>
      <c r="U37" s="103">
        <f t="shared" si="2"/>
        <v>0</v>
      </c>
      <c r="V37" s="104">
        <f t="shared" si="2"/>
        <v>0</v>
      </c>
      <c r="W37" s="101">
        <f t="shared" si="2"/>
        <v>0</v>
      </c>
      <c r="X37" s="102">
        <f t="shared" si="2"/>
        <v>0</v>
      </c>
      <c r="Y37" s="103">
        <f t="shared" si="2"/>
        <v>0</v>
      </c>
      <c r="Z37" s="105">
        <f t="shared" si="15"/>
        <v>0</v>
      </c>
      <c r="AA37" s="105">
        <f t="shared" si="25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22" t="str">
        <f t="shared" si="4"/>
        <v/>
      </c>
      <c r="AG37" s="154"/>
      <c r="AH37" s="231"/>
      <c r="AI37" s="156"/>
      <c r="AJ37" s="231"/>
      <c r="AK37" s="156"/>
      <c r="AL37" s="231"/>
      <c r="AM37" s="69"/>
      <c r="AN37" s="156"/>
      <c r="AO37" s="231"/>
      <c r="AP37" s="156"/>
      <c r="AQ37" s="231"/>
      <c r="AR37" s="156"/>
      <c r="AS37" s="231"/>
      <c r="AT37" s="69"/>
      <c r="AU37" s="156"/>
      <c r="AV37" s="231"/>
      <c r="AW37" s="156"/>
      <c r="AX37" s="231"/>
      <c r="AY37" s="156"/>
      <c r="AZ37" s="231"/>
      <c r="BA37" s="69"/>
      <c r="BB37" s="156"/>
      <c r="BC37" s="231"/>
      <c r="BD37" s="156"/>
      <c r="BE37" s="231"/>
      <c r="BF37" s="156"/>
      <c r="BG37" s="231"/>
      <c r="BH37" s="69"/>
      <c r="BI37" s="156"/>
      <c r="BJ37" s="231"/>
      <c r="BK37" s="188"/>
      <c r="BL37" s="22" t="str">
        <f t="shared" si="5"/>
        <v/>
      </c>
      <c r="BM37" s="160"/>
      <c r="BN37" s="232"/>
      <c r="BO37" s="163"/>
      <c r="BP37" s="75"/>
      <c r="BQ37" s="232"/>
      <c r="BR37" s="163"/>
      <c r="BS37" s="232"/>
      <c r="BT37" s="163"/>
      <c r="BU37" s="232"/>
      <c r="BV37" s="163"/>
      <c r="BW37" s="75"/>
      <c r="BX37" s="232"/>
      <c r="BY37" s="163"/>
      <c r="BZ37" s="232"/>
      <c r="CA37" s="163"/>
      <c r="CB37" s="232"/>
      <c r="CC37" s="163"/>
      <c r="CD37" s="75"/>
      <c r="CE37" s="232"/>
      <c r="CF37" s="163"/>
      <c r="CG37" s="232"/>
      <c r="CH37" s="163"/>
      <c r="CI37" s="232"/>
      <c r="CJ37" s="163"/>
      <c r="CK37" s="75"/>
      <c r="CL37" s="232"/>
      <c r="CM37" s="163"/>
      <c r="CN37" s="232"/>
      <c r="CO37" s="191"/>
      <c r="CP37" s="237"/>
      <c r="CQ37" s="194"/>
    </row>
    <row r="38" spans="1:102" s="12" customFormat="1" ht="21" customHeight="1" x14ac:dyDescent="0.25">
      <c r="A38" s="263"/>
      <c r="B38" s="264"/>
      <c r="C38" s="269"/>
      <c r="D38" s="315"/>
      <c r="E38" s="265"/>
      <c r="F38" s="266"/>
      <c r="G38" s="355" t="str">
        <f t="shared" si="6"/>
        <v/>
      </c>
      <c r="H38" s="356" t="str">
        <f t="shared" si="7"/>
        <v/>
      </c>
      <c r="I38" s="282">
        <f t="shared" si="8"/>
        <v>0</v>
      </c>
      <c r="J38" s="350">
        <f t="shared" si="9"/>
        <v>0</v>
      </c>
      <c r="K38" s="285">
        <f t="shared" si="10"/>
        <v>0</v>
      </c>
      <c r="L38" s="285">
        <f t="shared" si="0"/>
        <v>0</v>
      </c>
      <c r="M38" s="222">
        <f t="shared" si="11"/>
        <v>0</v>
      </c>
      <c r="N38" s="223">
        <f t="shared" si="12"/>
        <v>0</v>
      </c>
      <c r="O38" s="288">
        <f t="shared" si="13"/>
        <v>0</v>
      </c>
      <c r="P38" s="352">
        <f t="shared" si="1"/>
        <v>0</v>
      </c>
      <c r="Q38" s="364">
        <f t="shared" si="14"/>
        <v>0</v>
      </c>
      <c r="R38" s="365"/>
      <c r="S38" s="101">
        <f t="shared" si="2"/>
        <v>0</v>
      </c>
      <c r="T38" s="102">
        <f t="shared" si="2"/>
        <v>0</v>
      </c>
      <c r="U38" s="103">
        <f t="shared" si="2"/>
        <v>0</v>
      </c>
      <c r="V38" s="104">
        <f t="shared" si="2"/>
        <v>0</v>
      </c>
      <c r="W38" s="101">
        <f t="shared" si="2"/>
        <v>0</v>
      </c>
      <c r="X38" s="102">
        <f t="shared" si="2"/>
        <v>0</v>
      </c>
      <c r="Y38" s="103">
        <f t="shared" si="2"/>
        <v>0</v>
      </c>
      <c r="Z38" s="105">
        <f t="shared" si="15"/>
        <v>0</v>
      </c>
      <c r="AA38" s="105">
        <f t="shared" si="1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62" t="str">
        <f t="shared" si="4"/>
        <v/>
      </c>
      <c r="AG38" s="154"/>
      <c r="AH38" s="231"/>
      <c r="AI38" s="156"/>
      <c r="AJ38" s="231"/>
      <c r="AK38" s="156"/>
      <c r="AL38" s="232"/>
      <c r="AM38" s="75"/>
      <c r="AN38" s="157"/>
      <c r="AO38" s="232"/>
      <c r="AP38" s="157"/>
      <c r="AQ38" s="232"/>
      <c r="AR38" s="157"/>
      <c r="AS38" s="232"/>
      <c r="AT38" s="75"/>
      <c r="AU38" s="157"/>
      <c r="AV38" s="232"/>
      <c r="AW38" s="157"/>
      <c r="AX38" s="232"/>
      <c r="AY38" s="157"/>
      <c r="AZ38" s="232"/>
      <c r="BA38" s="69"/>
      <c r="BB38" s="156"/>
      <c r="BC38" s="231"/>
      <c r="BD38" s="156"/>
      <c r="BE38" s="231"/>
      <c r="BF38" s="156"/>
      <c r="BG38" s="231"/>
      <c r="BH38" s="69"/>
      <c r="BI38" s="156"/>
      <c r="BJ38" s="231"/>
      <c r="BK38" s="188"/>
      <c r="BL38" s="62" t="str">
        <f t="shared" si="5"/>
        <v/>
      </c>
      <c r="BM38" s="160"/>
      <c r="BN38" s="232"/>
      <c r="BO38" s="163"/>
      <c r="BP38" s="75"/>
      <c r="BQ38" s="232"/>
      <c r="BR38" s="163"/>
      <c r="BS38" s="232"/>
      <c r="BT38" s="163"/>
      <c r="BU38" s="232"/>
      <c r="BV38" s="163"/>
      <c r="BW38" s="75"/>
      <c r="BX38" s="232"/>
      <c r="BY38" s="163"/>
      <c r="BZ38" s="232"/>
      <c r="CA38" s="163"/>
      <c r="CB38" s="232"/>
      <c r="CC38" s="163"/>
      <c r="CD38" s="75"/>
      <c r="CE38" s="232"/>
      <c r="CF38" s="163"/>
      <c r="CG38" s="232"/>
      <c r="CH38" s="163"/>
      <c r="CI38" s="232"/>
      <c r="CJ38" s="163"/>
      <c r="CK38" s="75"/>
      <c r="CL38" s="232"/>
      <c r="CM38" s="163"/>
      <c r="CN38" s="232"/>
      <c r="CO38" s="191"/>
      <c r="CP38" s="237"/>
      <c r="CQ38" s="194"/>
    </row>
    <row r="39" spans="1:102" ht="21" customHeight="1" x14ac:dyDescent="0.25">
      <c r="A39" s="259"/>
      <c r="B39" s="260"/>
      <c r="C39" s="270"/>
      <c r="D39" s="316"/>
      <c r="E39" s="267"/>
      <c r="F39" s="268"/>
      <c r="G39" s="357" t="str">
        <f t="shared" si="6"/>
        <v/>
      </c>
      <c r="H39" s="358" t="str">
        <f t="shared" si="7"/>
        <v/>
      </c>
      <c r="I39" s="283">
        <f t="shared" si="8"/>
        <v>0</v>
      </c>
      <c r="J39" s="337">
        <f t="shared" si="9"/>
        <v>0</v>
      </c>
      <c r="K39" s="284">
        <f t="shared" si="10"/>
        <v>0</v>
      </c>
      <c r="L39" s="284">
        <f t="shared" si="0"/>
        <v>0</v>
      </c>
      <c r="M39" s="131">
        <f t="shared" si="11"/>
        <v>0</v>
      </c>
      <c r="N39" s="133">
        <f t="shared" si="12"/>
        <v>0</v>
      </c>
      <c r="O39" s="287">
        <f t="shared" si="13"/>
        <v>0</v>
      </c>
      <c r="P39" s="351">
        <f t="shared" si="1"/>
        <v>0</v>
      </c>
      <c r="Q39" s="364">
        <f t="shared" si="14"/>
        <v>0</v>
      </c>
      <c r="R39" s="365"/>
      <c r="S39" s="101">
        <f t="shared" si="2"/>
        <v>0</v>
      </c>
      <c r="T39" s="102">
        <f t="shared" si="2"/>
        <v>0</v>
      </c>
      <c r="U39" s="103">
        <f t="shared" si="2"/>
        <v>0</v>
      </c>
      <c r="V39" s="104">
        <f t="shared" si="2"/>
        <v>0</v>
      </c>
      <c r="W39" s="101">
        <f t="shared" si="2"/>
        <v>0</v>
      </c>
      <c r="X39" s="102">
        <f t="shared" si="2"/>
        <v>0</v>
      </c>
      <c r="Y39" s="103">
        <f t="shared" si="2"/>
        <v>0</v>
      </c>
      <c r="Z39" s="105">
        <f t="shared" si="15"/>
        <v>0</v>
      </c>
      <c r="AA39" s="105">
        <f t="shared" si="1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22" t="str">
        <f t="shared" si="4"/>
        <v/>
      </c>
      <c r="AG39" s="154"/>
      <c r="AH39" s="231"/>
      <c r="AI39" s="156"/>
      <c r="AJ39" s="231"/>
      <c r="AK39" s="156"/>
      <c r="AL39" s="232"/>
      <c r="AM39" s="75"/>
      <c r="AN39" s="157"/>
      <c r="AO39" s="232"/>
      <c r="AP39" s="157"/>
      <c r="AQ39" s="232"/>
      <c r="AR39" s="157"/>
      <c r="AS39" s="232"/>
      <c r="AT39" s="75"/>
      <c r="AU39" s="157"/>
      <c r="AV39" s="232"/>
      <c r="AW39" s="157"/>
      <c r="AX39" s="232"/>
      <c r="AY39" s="157"/>
      <c r="AZ39" s="232"/>
      <c r="BA39" s="69"/>
      <c r="BB39" s="156"/>
      <c r="BC39" s="231"/>
      <c r="BD39" s="156"/>
      <c r="BE39" s="231"/>
      <c r="BF39" s="156"/>
      <c r="BG39" s="231"/>
      <c r="BH39" s="69"/>
      <c r="BI39" s="156"/>
      <c r="BJ39" s="231"/>
      <c r="BK39" s="188"/>
      <c r="BL39" s="63" t="str">
        <f t="shared" si="5"/>
        <v/>
      </c>
      <c r="BM39" s="160"/>
      <c r="BN39" s="232"/>
      <c r="BO39" s="163"/>
      <c r="BP39" s="75"/>
      <c r="BQ39" s="232"/>
      <c r="BR39" s="163"/>
      <c r="BS39" s="232"/>
      <c r="BT39" s="163"/>
      <c r="BU39" s="232"/>
      <c r="BV39" s="163"/>
      <c r="BW39" s="75"/>
      <c r="BX39" s="232"/>
      <c r="BY39" s="163"/>
      <c r="BZ39" s="232"/>
      <c r="CA39" s="163"/>
      <c r="CB39" s="232"/>
      <c r="CC39" s="163"/>
      <c r="CD39" s="75"/>
      <c r="CE39" s="232"/>
      <c r="CF39" s="163"/>
      <c r="CG39" s="232"/>
      <c r="CH39" s="163"/>
      <c r="CI39" s="232"/>
      <c r="CJ39" s="163"/>
      <c r="CK39" s="75"/>
      <c r="CL39" s="232"/>
      <c r="CM39" s="163"/>
      <c r="CN39" s="232"/>
      <c r="CO39" s="192"/>
      <c r="CP39" s="238"/>
      <c r="CQ39" s="195"/>
      <c r="CR39" s="12"/>
      <c r="CS39" s="12"/>
      <c r="CT39" s="12"/>
      <c r="CU39" s="12"/>
      <c r="CV39" s="12"/>
      <c r="CW39" s="12"/>
      <c r="CX39" s="12"/>
    </row>
    <row r="40" spans="1:102" ht="21" customHeight="1" x14ac:dyDescent="0.25">
      <c r="A40" s="263"/>
      <c r="B40" s="264"/>
      <c r="C40" s="269"/>
      <c r="D40" s="315"/>
      <c r="E40" s="265"/>
      <c r="F40" s="266"/>
      <c r="G40" s="355" t="str">
        <f t="shared" si="6"/>
        <v/>
      </c>
      <c r="H40" s="356" t="str">
        <f t="shared" si="7"/>
        <v/>
      </c>
      <c r="I40" s="282">
        <f t="shared" si="8"/>
        <v>0</v>
      </c>
      <c r="J40" s="350">
        <f t="shared" si="9"/>
        <v>0</v>
      </c>
      <c r="K40" s="285">
        <f t="shared" si="10"/>
        <v>0</v>
      </c>
      <c r="L40" s="285">
        <f t="shared" si="0"/>
        <v>0</v>
      </c>
      <c r="M40" s="222">
        <f t="shared" si="11"/>
        <v>0</v>
      </c>
      <c r="N40" s="223">
        <f t="shared" si="12"/>
        <v>0</v>
      </c>
      <c r="O40" s="288">
        <f t="shared" si="13"/>
        <v>0</v>
      </c>
      <c r="P40" s="352">
        <f t="shared" si="1"/>
        <v>0</v>
      </c>
      <c r="Q40" s="364">
        <f t="shared" si="14"/>
        <v>0</v>
      </c>
      <c r="R40" s="365"/>
      <c r="S40" s="101">
        <f t="shared" si="2"/>
        <v>0</v>
      </c>
      <c r="T40" s="102">
        <f t="shared" si="2"/>
        <v>0</v>
      </c>
      <c r="U40" s="103">
        <f t="shared" si="2"/>
        <v>0</v>
      </c>
      <c r="V40" s="104">
        <f t="shared" si="2"/>
        <v>0</v>
      </c>
      <c r="W40" s="101">
        <f t="shared" si="2"/>
        <v>0</v>
      </c>
      <c r="X40" s="102">
        <f t="shared" si="2"/>
        <v>0</v>
      </c>
      <c r="Y40" s="103">
        <f t="shared" si="2"/>
        <v>0</v>
      </c>
      <c r="Z40" s="105">
        <f t="shared" si="15"/>
        <v>0</v>
      </c>
      <c r="AA40" s="105">
        <f t="shared" si="1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54"/>
      <c r="AH40" s="231"/>
      <c r="AI40" s="156"/>
      <c r="AJ40" s="231"/>
      <c r="AK40" s="156"/>
      <c r="AL40" s="232"/>
      <c r="AM40" s="75"/>
      <c r="AN40" s="157"/>
      <c r="AO40" s="232"/>
      <c r="AP40" s="157"/>
      <c r="AQ40" s="232"/>
      <c r="AR40" s="157"/>
      <c r="AS40" s="232"/>
      <c r="AT40" s="75"/>
      <c r="AU40" s="157"/>
      <c r="AV40" s="232"/>
      <c r="AW40" s="157"/>
      <c r="AX40" s="232"/>
      <c r="AY40" s="157"/>
      <c r="AZ40" s="232"/>
      <c r="BA40" s="69"/>
      <c r="BB40" s="156"/>
      <c r="BC40" s="231"/>
      <c r="BD40" s="156"/>
      <c r="BE40" s="231"/>
      <c r="BF40" s="156"/>
      <c r="BG40" s="231"/>
      <c r="BH40" s="69"/>
      <c r="BI40" s="156"/>
      <c r="BJ40" s="231"/>
      <c r="BK40" s="188"/>
      <c r="BL40" s="22" t="str">
        <f t="shared" si="5"/>
        <v/>
      </c>
      <c r="BM40" s="160"/>
      <c r="BN40" s="232"/>
      <c r="BO40" s="163"/>
      <c r="BP40" s="75"/>
      <c r="BQ40" s="232"/>
      <c r="BR40" s="163"/>
      <c r="BS40" s="232"/>
      <c r="BT40" s="163"/>
      <c r="BU40" s="232"/>
      <c r="BV40" s="163"/>
      <c r="BW40" s="75"/>
      <c r="BX40" s="232"/>
      <c r="BY40" s="163"/>
      <c r="BZ40" s="232"/>
      <c r="CA40" s="163"/>
      <c r="CB40" s="232"/>
      <c r="CC40" s="163"/>
      <c r="CD40" s="75"/>
      <c r="CE40" s="232"/>
      <c r="CF40" s="163"/>
      <c r="CG40" s="232"/>
      <c r="CH40" s="163"/>
      <c r="CI40" s="232"/>
      <c r="CJ40" s="163"/>
      <c r="CK40" s="75"/>
      <c r="CL40" s="232"/>
      <c r="CM40" s="163"/>
      <c r="CN40" s="232"/>
      <c r="CO40" s="191"/>
      <c r="CP40" s="237"/>
      <c r="CQ40" s="194"/>
      <c r="CR40" s="12"/>
      <c r="CS40" s="12"/>
      <c r="CT40" s="12"/>
      <c r="CU40" s="12"/>
      <c r="CV40" s="12"/>
      <c r="CW40" s="12"/>
    </row>
    <row r="41" spans="1:102" ht="21" customHeight="1" x14ac:dyDescent="0.25">
      <c r="A41" s="259"/>
      <c r="B41" s="260"/>
      <c r="C41" s="270"/>
      <c r="D41" s="316"/>
      <c r="E41" s="267"/>
      <c r="F41" s="268"/>
      <c r="G41" s="357" t="str">
        <f t="shared" si="6"/>
        <v/>
      </c>
      <c r="H41" s="358" t="str">
        <f t="shared" si="7"/>
        <v/>
      </c>
      <c r="I41" s="280">
        <f t="shared" si="8"/>
        <v>0</v>
      </c>
      <c r="J41" s="337">
        <f t="shared" si="9"/>
        <v>0</v>
      </c>
      <c r="K41" s="284">
        <f t="shared" si="10"/>
        <v>0</v>
      </c>
      <c r="L41" s="284">
        <f t="shared" si="0"/>
        <v>0</v>
      </c>
      <c r="M41" s="131">
        <f t="shared" si="11"/>
        <v>0</v>
      </c>
      <c r="N41" s="132">
        <f t="shared" si="12"/>
        <v>0</v>
      </c>
      <c r="O41" s="287">
        <f t="shared" si="13"/>
        <v>0</v>
      </c>
      <c r="P41" s="351">
        <f t="shared" si="1"/>
        <v>0</v>
      </c>
      <c r="Q41" s="364">
        <f t="shared" si="14"/>
        <v>0</v>
      </c>
      <c r="R41" s="365"/>
      <c r="S41" s="101">
        <f t="shared" ref="S41:Y46" si="26">COUNTIF($AG41:$CQ41,S$22)</f>
        <v>0</v>
      </c>
      <c r="T41" s="102">
        <f t="shared" si="26"/>
        <v>0</v>
      </c>
      <c r="U41" s="103">
        <f t="shared" si="26"/>
        <v>0</v>
      </c>
      <c r="V41" s="104">
        <f t="shared" si="26"/>
        <v>0</v>
      </c>
      <c r="W41" s="101">
        <f t="shared" si="26"/>
        <v>0</v>
      </c>
      <c r="X41" s="102">
        <f t="shared" si="26"/>
        <v>0</v>
      </c>
      <c r="Y41" s="103">
        <f t="shared" si="26"/>
        <v>0</v>
      </c>
      <c r="Z41" s="105">
        <f t="shared" si="15"/>
        <v>0</v>
      </c>
      <c r="AA41" s="105">
        <f t="shared" si="1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62" t="str">
        <f t="shared" si="4"/>
        <v/>
      </c>
      <c r="AG41" s="154"/>
      <c r="AH41" s="231"/>
      <c r="AI41" s="156"/>
      <c r="AJ41" s="231"/>
      <c r="AK41" s="156"/>
      <c r="AL41" s="232"/>
      <c r="AM41" s="75"/>
      <c r="AN41" s="157"/>
      <c r="AO41" s="232"/>
      <c r="AP41" s="157"/>
      <c r="AQ41" s="232"/>
      <c r="AR41" s="157"/>
      <c r="AS41" s="232"/>
      <c r="AT41" s="75"/>
      <c r="AU41" s="157"/>
      <c r="AV41" s="232"/>
      <c r="AW41" s="157"/>
      <c r="AX41" s="232"/>
      <c r="AY41" s="157"/>
      <c r="AZ41" s="232"/>
      <c r="BA41" s="69"/>
      <c r="BB41" s="156"/>
      <c r="BC41" s="231"/>
      <c r="BD41" s="156"/>
      <c r="BE41" s="231"/>
      <c r="BF41" s="156"/>
      <c r="BG41" s="231"/>
      <c r="BH41" s="69"/>
      <c r="BI41" s="156"/>
      <c r="BJ41" s="231"/>
      <c r="BK41" s="188"/>
      <c r="BL41" s="22" t="str">
        <f t="shared" si="5"/>
        <v/>
      </c>
      <c r="BM41" s="160"/>
      <c r="BN41" s="232"/>
      <c r="BO41" s="163"/>
      <c r="BP41" s="75"/>
      <c r="BQ41" s="232"/>
      <c r="BR41" s="163"/>
      <c r="BS41" s="232"/>
      <c r="BT41" s="163"/>
      <c r="BU41" s="232"/>
      <c r="BV41" s="163"/>
      <c r="BW41" s="75"/>
      <c r="BX41" s="232"/>
      <c r="BY41" s="163"/>
      <c r="BZ41" s="232"/>
      <c r="CA41" s="163"/>
      <c r="CB41" s="232"/>
      <c r="CC41" s="163"/>
      <c r="CD41" s="75"/>
      <c r="CE41" s="232"/>
      <c r="CF41" s="163"/>
      <c r="CG41" s="232"/>
      <c r="CH41" s="163"/>
      <c r="CI41" s="232"/>
      <c r="CJ41" s="163"/>
      <c r="CK41" s="75"/>
      <c r="CL41" s="232"/>
      <c r="CM41" s="163"/>
      <c r="CN41" s="232"/>
      <c r="CO41" s="191"/>
      <c r="CP41" s="237"/>
      <c r="CQ41" s="194"/>
      <c r="CW41" s="12"/>
    </row>
    <row r="42" spans="1:102" s="12" customFormat="1" ht="21" customHeight="1" x14ac:dyDescent="0.25">
      <c r="A42" s="263"/>
      <c r="B42" s="264"/>
      <c r="C42" s="269"/>
      <c r="D42" s="315"/>
      <c r="E42" s="265"/>
      <c r="F42" s="266"/>
      <c r="G42" s="355" t="str">
        <f t="shared" si="6"/>
        <v/>
      </c>
      <c r="H42" s="356" t="str">
        <f t="shared" si="7"/>
        <v/>
      </c>
      <c r="I42" s="281">
        <f t="shared" si="8"/>
        <v>0</v>
      </c>
      <c r="J42" s="350">
        <f t="shared" si="9"/>
        <v>0</v>
      </c>
      <c r="K42" s="285">
        <f t="shared" si="10"/>
        <v>0</v>
      </c>
      <c r="L42" s="285">
        <f t="shared" si="0"/>
        <v>0</v>
      </c>
      <c r="M42" s="222">
        <f t="shared" si="11"/>
        <v>0</v>
      </c>
      <c r="N42" s="223">
        <f t="shared" si="12"/>
        <v>0</v>
      </c>
      <c r="O42" s="288">
        <f t="shared" si="13"/>
        <v>0</v>
      </c>
      <c r="P42" s="352">
        <f t="shared" si="1"/>
        <v>0</v>
      </c>
      <c r="Q42" s="364">
        <f t="shared" si="14"/>
        <v>0</v>
      </c>
      <c r="R42" s="365"/>
      <c r="S42" s="101">
        <f t="shared" si="26"/>
        <v>0</v>
      </c>
      <c r="T42" s="102">
        <f t="shared" si="26"/>
        <v>0</v>
      </c>
      <c r="U42" s="103">
        <f t="shared" si="26"/>
        <v>0</v>
      </c>
      <c r="V42" s="104">
        <f t="shared" si="26"/>
        <v>0</v>
      </c>
      <c r="W42" s="101">
        <f t="shared" si="26"/>
        <v>0</v>
      </c>
      <c r="X42" s="102">
        <f t="shared" si="26"/>
        <v>0</v>
      </c>
      <c r="Y42" s="103">
        <f t="shared" si="26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54"/>
      <c r="AH42" s="231"/>
      <c r="AI42" s="156"/>
      <c r="AJ42" s="231"/>
      <c r="AK42" s="156"/>
      <c r="AL42" s="231"/>
      <c r="AM42" s="69"/>
      <c r="AN42" s="156"/>
      <c r="AO42" s="231"/>
      <c r="AP42" s="156"/>
      <c r="AQ42" s="231"/>
      <c r="AR42" s="156"/>
      <c r="AS42" s="231"/>
      <c r="AT42" s="69"/>
      <c r="AU42" s="156"/>
      <c r="AV42" s="231"/>
      <c r="AW42" s="156"/>
      <c r="AX42" s="231"/>
      <c r="AY42" s="156"/>
      <c r="AZ42" s="231"/>
      <c r="BA42" s="69"/>
      <c r="BB42" s="156"/>
      <c r="BC42" s="231"/>
      <c r="BD42" s="156"/>
      <c r="BE42" s="231"/>
      <c r="BF42" s="156"/>
      <c r="BG42" s="231"/>
      <c r="BH42" s="69"/>
      <c r="BI42" s="156"/>
      <c r="BJ42" s="231"/>
      <c r="BK42" s="188"/>
      <c r="BL42" s="22" t="str">
        <f t="shared" si="5"/>
        <v/>
      </c>
      <c r="BM42" s="160"/>
      <c r="BN42" s="232"/>
      <c r="BO42" s="163"/>
      <c r="BP42" s="75"/>
      <c r="BQ42" s="232"/>
      <c r="BR42" s="163"/>
      <c r="BS42" s="232"/>
      <c r="BT42" s="163"/>
      <c r="BU42" s="232"/>
      <c r="BV42" s="163"/>
      <c r="BW42" s="75"/>
      <c r="BX42" s="232"/>
      <c r="BY42" s="163"/>
      <c r="BZ42" s="232"/>
      <c r="CA42" s="163"/>
      <c r="CB42" s="232"/>
      <c r="CC42" s="163"/>
      <c r="CD42" s="75"/>
      <c r="CE42" s="232"/>
      <c r="CF42" s="163"/>
      <c r="CG42" s="232"/>
      <c r="CH42" s="163"/>
      <c r="CI42" s="232"/>
      <c r="CJ42" s="163"/>
      <c r="CK42" s="75"/>
      <c r="CL42" s="232"/>
      <c r="CM42" s="163"/>
      <c r="CN42" s="232"/>
      <c r="CO42" s="191"/>
      <c r="CP42" s="237"/>
      <c r="CQ42" s="194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59"/>
      <c r="B43" s="260"/>
      <c r="C43" s="270"/>
      <c r="D43" s="316"/>
      <c r="E43" s="267"/>
      <c r="F43" s="268"/>
      <c r="G43" s="357" t="str">
        <f t="shared" si="6"/>
        <v/>
      </c>
      <c r="H43" s="358" t="str">
        <f t="shared" si="7"/>
        <v/>
      </c>
      <c r="I43" s="280">
        <f t="shared" si="8"/>
        <v>0</v>
      </c>
      <c r="J43" s="337">
        <f t="shared" si="9"/>
        <v>0</v>
      </c>
      <c r="K43" s="284">
        <f t="shared" si="10"/>
        <v>0</v>
      </c>
      <c r="L43" s="284">
        <f t="shared" si="0"/>
        <v>0</v>
      </c>
      <c r="M43" s="131">
        <f t="shared" si="11"/>
        <v>0</v>
      </c>
      <c r="N43" s="132">
        <f t="shared" si="12"/>
        <v>0</v>
      </c>
      <c r="O43" s="287">
        <f t="shared" si="13"/>
        <v>0</v>
      </c>
      <c r="P43" s="351">
        <f t="shared" si="1"/>
        <v>0</v>
      </c>
      <c r="Q43" s="364">
        <f t="shared" si="14"/>
        <v>0</v>
      </c>
      <c r="R43" s="365"/>
      <c r="S43" s="101">
        <f t="shared" si="26"/>
        <v>0</v>
      </c>
      <c r="T43" s="102">
        <f t="shared" si="26"/>
        <v>0</v>
      </c>
      <c r="U43" s="103">
        <f t="shared" si="26"/>
        <v>0</v>
      </c>
      <c r="V43" s="104">
        <f t="shared" si="26"/>
        <v>0</v>
      </c>
      <c r="W43" s="101">
        <f t="shared" si="26"/>
        <v>0</v>
      </c>
      <c r="X43" s="102">
        <f t="shared" si="26"/>
        <v>0</v>
      </c>
      <c r="Y43" s="103">
        <f t="shared" si="26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54"/>
      <c r="AH43" s="231"/>
      <c r="AI43" s="156"/>
      <c r="AJ43" s="231"/>
      <c r="AK43" s="156"/>
      <c r="AL43" s="231"/>
      <c r="AM43" s="69"/>
      <c r="AN43" s="156"/>
      <c r="AO43" s="231"/>
      <c r="AP43" s="156"/>
      <c r="AQ43" s="231"/>
      <c r="AR43" s="156"/>
      <c r="AS43" s="231"/>
      <c r="AT43" s="69"/>
      <c r="AU43" s="156"/>
      <c r="AV43" s="231"/>
      <c r="AW43" s="156"/>
      <c r="AX43" s="231"/>
      <c r="AY43" s="156"/>
      <c r="AZ43" s="231"/>
      <c r="BA43" s="69"/>
      <c r="BB43" s="156"/>
      <c r="BC43" s="231"/>
      <c r="BD43" s="156"/>
      <c r="BE43" s="231"/>
      <c r="BF43" s="156"/>
      <c r="BG43" s="231"/>
      <c r="BH43" s="69"/>
      <c r="BI43" s="156"/>
      <c r="BJ43" s="231"/>
      <c r="BK43" s="188"/>
      <c r="BL43" s="22" t="str">
        <f t="shared" si="5"/>
        <v/>
      </c>
      <c r="BM43" s="160"/>
      <c r="BN43" s="232"/>
      <c r="BO43" s="163"/>
      <c r="BP43" s="75"/>
      <c r="BQ43" s="232"/>
      <c r="BR43" s="163"/>
      <c r="BS43" s="232"/>
      <c r="BT43" s="163"/>
      <c r="BU43" s="232"/>
      <c r="BV43" s="163"/>
      <c r="BW43" s="75"/>
      <c r="BX43" s="232"/>
      <c r="BY43" s="163"/>
      <c r="BZ43" s="232"/>
      <c r="CA43" s="163"/>
      <c r="CB43" s="232"/>
      <c r="CC43" s="163"/>
      <c r="CD43" s="75"/>
      <c r="CE43" s="232"/>
      <c r="CF43" s="163"/>
      <c r="CG43" s="232"/>
      <c r="CH43" s="163"/>
      <c r="CI43" s="232"/>
      <c r="CJ43" s="163"/>
      <c r="CK43" s="75"/>
      <c r="CL43" s="232"/>
      <c r="CM43" s="163"/>
      <c r="CN43" s="232"/>
      <c r="CO43" s="191"/>
      <c r="CP43" s="237"/>
      <c r="CQ43" s="194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3"/>
      <c r="B44" s="264"/>
      <c r="C44" s="269"/>
      <c r="D44" s="315"/>
      <c r="E44" s="265"/>
      <c r="F44" s="266"/>
      <c r="G44" s="355" t="str">
        <f t="shared" si="6"/>
        <v/>
      </c>
      <c r="H44" s="356" t="str">
        <f t="shared" si="7"/>
        <v/>
      </c>
      <c r="I44" s="281">
        <f t="shared" si="8"/>
        <v>0</v>
      </c>
      <c r="J44" s="350">
        <f t="shared" si="9"/>
        <v>0</v>
      </c>
      <c r="K44" s="285">
        <f t="shared" si="10"/>
        <v>0</v>
      </c>
      <c r="L44" s="285">
        <f t="shared" si="0"/>
        <v>0</v>
      </c>
      <c r="M44" s="222">
        <f t="shared" si="11"/>
        <v>0</v>
      </c>
      <c r="N44" s="223">
        <f t="shared" si="12"/>
        <v>0</v>
      </c>
      <c r="O44" s="288">
        <f t="shared" si="13"/>
        <v>0</v>
      </c>
      <c r="P44" s="352">
        <f t="shared" si="1"/>
        <v>0</v>
      </c>
      <c r="Q44" s="364">
        <f t="shared" si="14"/>
        <v>0</v>
      </c>
      <c r="R44" s="365"/>
      <c r="S44" s="101">
        <f t="shared" si="26"/>
        <v>0</v>
      </c>
      <c r="T44" s="102">
        <f t="shared" si="26"/>
        <v>0</v>
      </c>
      <c r="U44" s="103">
        <f t="shared" si="26"/>
        <v>0</v>
      </c>
      <c r="V44" s="104">
        <f t="shared" si="26"/>
        <v>0</v>
      </c>
      <c r="W44" s="101">
        <f t="shared" si="26"/>
        <v>0</v>
      </c>
      <c r="X44" s="102">
        <f t="shared" si="26"/>
        <v>0</v>
      </c>
      <c r="Y44" s="103">
        <f t="shared" si="26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54"/>
      <c r="AH44" s="231"/>
      <c r="AI44" s="156"/>
      <c r="AJ44" s="231"/>
      <c r="AK44" s="156"/>
      <c r="AL44" s="231"/>
      <c r="AM44" s="69"/>
      <c r="AN44" s="156"/>
      <c r="AO44" s="231"/>
      <c r="AP44" s="156"/>
      <c r="AQ44" s="231"/>
      <c r="AR44" s="156"/>
      <c r="AS44" s="231"/>
      <c r="AT44" s="69"/>
      <c r="AU44" s="156"/>
      <c r="AV44" s="231"/>
      <c r="AW44" s="156"/>
      <c r="AX44" s="231"/>
      <c r="AY44" s="156"/>
      <c r="AZ44" s="231"/>
      <c r="BA44" s="69"/>
      <c r="BB44" s="156"/>
      <c r="BC44" s="231"/>
      <c r="BD44" s="156"/>
      <c r="BE44" s="231"/>
      <c r="BF44" s="156"/>
      <c r="BG44" s="231"/>
      <c r="BH44" s="69"/>
      <c r="BI44" s="156"/>
      <c r="BJ44" s="231"/>
      <c r="BK44" s="188"/>
      <c r="BL44" s="22" t="str">
        <f t="shared" si="5"/>
        <v/>
      </c>
      <c r="BM44" s="160"/>
      <c r="BN44" s="232"/>
      <c r="BO44" s="163"/>
      <c r="BP44" s="75"/>
      <c r="BQ44" s="232"/>
      <c r="BR44" s="163"/>
      <c r="BS44" s="232"/>
      <c r="BT44" s="163"/>
      <c r="BU44" s="232"/>
      <c r="BV44" s="163"/>
      <c r="BW44" s="75"/>
      <c r="BX44" s="232"/>
      <c r="BY44" s="163"/>
      <c r="BZ44" s="232"/>
      <c r="CA44" s="163"/>
      <c r="CB44" s="232"/>
      <c r="CC44" s="163"/>
      <c r="CD44" s="75"/>
      <c r="CE44" s="232"/>
      <c r="CF44" s="163"/>
      <c r="CG44" s="232"/>
      <c r="CH44" s="163"/>
      <c r="CI44" s="232"/>
      <c r="CJ44" s="163"/>
      <c r="CK44" s="75"/>
      <c r="CL44" s="232"/>
      <c r="CM44" s="163"/>
      <c r="CN44" s="232"/>
      <c r="CO44" s="191"/>
      <c r="CP44" s="237"/>
      <c r="CQ44" s="194"/>
    </row>
    <row r="45" spans="1:102" s="12" customFormat="1" ht="21" customHeight="1" x14ac:dyDescent="0.25">
      <c r="A45" s="259"/>
      <c r="B45" s="260"/>
      <c r="C45" s="270"/>
      <c r="D45" s="316"/>
      <c r="E45" s="267"/>
      <c r="F45" s="268"/>
      <c r="G45" s="357" t="str">
        <f t="shared" si="6"/>
        <v/>
      </c>
      <c r="H45" s="358" t="str">
        <f t="shared" si="7"/>
        <v/>
      </c>
      <c r="I45" s="280">
        <f t="shared" si="8"/>
        <v>0</v>
      </c>
      <c r="J45" s="337">
        <f t="shared" si="9"/>
        <v>0</v>
      </c>
      <c r="K45" s="284">
        <f t="shared" si="10"/>
        <v>0</v>
      </c>
      <c r="L45" s="284">
        <f t="shared" si="0"/>
        <v>0</v>
      </c>
      <c r="M45" s="131">
        <f t="shared" si="11"/>
        <v>0</v>
      </c>
      <c r="N45" s="132">
        <f t="shared" si="12"/>
        <v>0</v>
      </c>
      <c r="O45" s="287">
        <f t="shared" si="13"/>
        <v>0</v>
      </c>
      <c r="P45" s="351">
        <f t="shared" si="1"/>
        <v>0</v>
      </c>
      <c r="Q45" s="364">
        <f t="shared" si="14"/>
        <v>0</v>
      </c>
      <c r="R45" s="365"/>
      <c r="S45" s="101">
        <f t="shared" si="26"/>
        <v>0</v>
      </c>
      <c r="T45" s="102">
        <f t="shared" si="26"/>
        <v>0</v>
      </c>
      <c r="U45" s="103">
        <f t="shared" si="26"/>
        <v>0</v>
      </c>
      <c r="V45" s="104">
        <f t="shared" si="26"/>
        <v>0</v>
      </c>
      <c r="W45" s="101">
        <f t="shared" si="26"/>
        <v>0</v>
      </c>
      <c r="X45" s="102">
        <f t="shared" si="26"/>
        <v>0</v>
      </c>
      <c r="Y45" s="103">
        <f t="shared" si="26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54"/>
      <c r="AH45" s="231"/>
      <c r="AI45" s="156"/>
      <c r="AJ45" s="231"/>
      <c r="AK45" s="156"/>
      <c r="AL45" s="231"/>
      <c r="AM45" s="69"/>
      <c r="AN45" s="156"/>
      <c r="AO45" s="231"/>
      <c r="AP45" s="156"/>
      <c r="AQ45" s="231"/>
      <c r="AR45" s="156"/>
      <c r="AS45" s="231"/>
      <c r="AT45" s="69"/>
      <c r="AU45" s="156"/>
      <c r="AV45" s="231"/>
      <c r="AW45" s="156"/>
      <c r="AX45" s="231"/>
      <c r="AY45" s="156"/>
      <c r="AZ45" s="231"/>
      <c r="BA45" s="69"/>
      <c r="BB45" s="156"/>
      <c r="BC45" s="231"/>
      <c r="BD45" s="156"/>
      <c r="BE45" s="231"/>
      <c r="BF45" s="156"/>
      <c r="BG45" s="231"/>
      <c r="BH45" s="69"/>
      <c r="BI45" s="156"/>
      <c r="BJ45" s="231"/>
      <c r="BK45" s="188"/>
      <c r="BL45" s="22" t="str">
        <f t="shared" si="5"/>
        <v/>
      </c>
      <c r="BM45" s="160"/>
      <c r="BN45" s="232"/>
      <c r="BO45" s="163"/>
      <c r="BP45" s="75"/>
      <c r="BQ45" s="232"/>
      <c r="BR45" s="163"/>
      <c r="BS45" s="232"/>
      <c r="BT45" s="163"/>
      <c r="BU45" s="232"/>
      <c r="BV45" s="163"/>
      <c r="BW45" s="75"/>
      <c r="BX45" s="232"/>
      <c r="BY45" s="163"/>
      <c r="BZ45" s="232"/>
      <c r="CA45" s="163"/>
      <c r="CB45" s="232"/>
      <c r="CC45" s="163"/>
      <c r="CD45" s="75"/>
      <c r="CE45" s="232"/>
      <c r="CF45" s="163"/>
      <c r="CG45" s="232"/>
      <c r="CH45" s="163"/>
      <c r="CI45" s="232"/>
      <c r="CJ45" s="163"/>
      <c r="CK45" s="75"/>
      <c r="CL45" s="232"/>
      <c r="CM45" s="163"/>
      <c r="CN45" s="232"/>
      <c r="CO45" s="191"/>
      <c r="CP45" s="237"/>
      <c r="CQ45" s="194"/>
    </row>
    <row r="46" spans="1:102" ht="21" customHeight="1" x14ac:dyDescent="0.25">
      <c r="A46" s="263"/>
      <c r="B46" s="264"/>
      <c r="C46" s="269"/>
      <c r="D46" s="315"/>
      <c r="E46" s="265"/>
      <c r="F46" s="266"/>
      <c r="G46" s="355" t="str">
        <f t="shared" si="6"/>
        <v/>
      </c>
      <c r="H46" s="356" t="str">
        <f t="shared" si="7"/>
        <v/>
      </c>
      <c r="I46" s="282">
        <f t="shared" si="8"/>
        <v>0</v>
      </c>
      <c r="J46" s="350">
        <f t="shared" si="9"/>
        <v>0</v>
      </c>
      <c r="K46" s="285">
        <f t="shared" si="10"/>
        <v>0</v>
      </c>
      <c r="L46" s="285">
        <f t="shared" si="0"/>
        <v>0</v>
      </c>
      <c r="M46" s="222">
        <f t="shared" si="11"/>
        <v>0</v>
      </c>
      <c r="N46" s="223">
        <f t="shared" si="12"/>
        <v>0</v>
      </c>
      <c r="O46" s="288">
        <f t="shared" si="13"/>
        <v>0</v>
      </c>
      <c r="P46" s="352">
        <f t="shared" si="1"/>
        <v>0</v>
      </c>
      <c r="Q46" s="364">
        <f t="shared" si="14"/>
        <v>0</v>
      </c>
      <c r="R46" s="365"/>
      <c r="S46" s="101">
        <f t="shared" si="26"/>
        <v>0</v>
      </c>
      <c r="T46" s="102">
        <f t="shared" si="26"/>
        <v>0</v>
      </c>
      <c r="U46" s="103">
        <f t="shared" si="26"/>
        <v>0</v>
      </c>
      <c r="V46" s="104">
        <f t="shared" si="26"/>
        <v>0</v>
      </c>
      <c r="W46" s="101">
        <f t="shared" si="26"/>
        <v>0</v>
      </c>
      <c r="X46" s="102">
        <f t="shared" si="26"/>
        <v>0</v>
      </c>
      <c r="Y46" s="103">
        <f t="shared" si="26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54"/>
      <c r="AH46" s="231"/>
      <c r="AI46" s="156"/>
      <c r="AJ46" s="231"/>
      <c r="AK46" s="156"/>
      <c r="AL46" s="231"/>
      <c r="AM46" s="69"/>
      <c r="AN46" s="156"/>
      <c r="AO46" s="231"/>
      <c r="AP46" s="156"/>
      <c r="AQ46" s="231"/>
      <c r="AR46" s="156"/>
      <c r="AS46" s="231"/>
      <c r="AT46" s="69"/>
      <c r="AU46" s="156"/>
      <c r="AV46" s="231"/>
      <c r="AW46" s="156"/>
      <c r="AX46" s="231"/>
      <c r="AY46" s="156"/>
      <c r="AZ46" s="231"/>
      <c r="BA46" s="69"/>
      <c r="BB46" s="156"/>
      <c r="BC46" s="231"/>
      <c r="BD46" s="156"/>
      <c r="BE46" s="231"/>
      <c r="BF46" s="156"/>
      <c r="BG46" s="231"/>
      <c r="BH46" s="69"/>
      <c r="BI46" s="156"/>
      <c r="BJ46" s="231"/>
      <c r="BK46" s="188"/>
      <c r="BL46" s="22" t="str">
        <f t="shared" si="5"/>
        <v/>
      </c>
      <c r="BM46" s="160"/>
      <c r="BN46" s="232"/>
      <c r="BO46" s="163"/>
      <c r="BP46" s="75"/>
      <c r="BQ46" s="232"/>
      <c r="BR46" s="163"/>
      <c r="BS46" s="232"/>
      <c r="BT46" s="163"/>
      <c r="BU46" s="232"/>
      <c r="BV46" s="163"/>
      <c r="BW46" s="75"/>
      <c r="BX46" s="232"/>
      <c r="BY46" s="163"/>
      <c r="BZ46" s="232"/>
      <c r="CA46" s="163"/>
      <c r="CB46" s="232"/>
      <c r="CC46" s="163"/>
      <c r="CD46" s="75"/>
      <c r="CE46" s="232"/>
      <c r="CF46" s="163"/>
      <c r="CG46" s="232"/>
      <c r="CH46" s="163"/>
      <c r="CI46" s="232"/>
      <c r="CJ46" s="163"/>
      <c r="CK46" s="75"/>
      <c r="CL46" s="232"/>
      <c r="CM46" s="163"/>
      <c r="CN46" s="232"/>
      <c r="CO46" s="191"/>
      <c r="CP46" s="237"/>
      <c r="CQ46" s="194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59"/>
      <c r="B47" s="260"/>
      <c r="C47" s="270"/>
      <c r="D47" s="316"/>
      <c r="E47" s="267"/>
      <c r="F47" s="268"/>
      <c r="G47" s="357" t="str">
        <f t="shared" si="6"/>
        <v/>
      </c>
      <c r="H47" s="358" t="str">
        <f t="shared" si="7"/>
        <v/>
      </c>
      <c r="I47" s="283">
        <f t="shared" si="8"/>
        <v>0</v>
      </c>
      <c r="J47" s="337">
        <f t="shared" si="9"/>
        <v>0</v>
      </c>
      <c r="K47" s="284">
        <f t="shared" si="10"/>
        <v>0</v>
      </c>
      <c r="L47" s="284">
        <f t="shared" si="0"/>
        <v>0</v>
      </c>
      <c r="M47" s="131">
        <f t="shared" si="11"/>
        <v>0</v>
      </c>
      <c r="N47" s="133">
        <f t="shared" si="12"/>
        <v>0</v>
      </c>
      <c r="O47" s="287">
        <f t="shared" si="13"/>
        <v>0</v>
      </c>
      <c r="P47" s="351">
        <f t="shared" si="1"/>
        <v>0</v>
      </c>
      <c r="Q47" s="364">
        <f t="shared" si="14"/>
        <v>0</v>
      </c>
      <c r="R47" s="365"/>
      <c r="S47" s="101">
        <f t="shared" ref="S47:Y52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54"/>
      <c r="AH47" s="231"/>
      <c r="AI47" s="156"/>
      <c r="AJ47" s="231"/>
      <c r="AK47" s="156"/>
      <c r="AL47" s="231"/>
      <c r="AM47" s="69"/>
      <c r="AN47" s="156"/>
      <c r="AO47" s="231"/>
      <c r="AP47" s="156"/>
      <c r="AQ47" s="231"/>
      <c r="AR47" s="156"/>
      <c r="AS47" s="231"/>
      <c r="AT47" s="69"/>
      <c r="AU47" s="156"/>
      <c r="AV47" s="231"/>
      <c r="AW47" s="156"/>
      <c r="AX47" s="231"/>
      <c r="AY47" s="156"/>
      <c r="AZ47" s="231"/>
      <c r="BA47" s="69"/>
      <c r="BB47" s="156"/>
      <c r="BC47" s="231"/>
      <c r="BD47" s="156"/>
      <c r="BE47" s="231"/>
      <c r="BF47" s="156"/>
      <c r="BG47" s="231"/>
      <c r="BH47" s="69"/>
      <c r="BI47" s="156"/>
      <c r="BJ47" s="231"/>
      <c r="BK47" s="188"/>
      <c r="BL47" s="62" t="str">
        <f t="shared" si="5"/>
        <v/>
      </c>
      <c r="BM47" s="160"/>
      <c r="BN47" s="232"/>
      <c r="BO47" s="163"/>
      <c r="BP47" s="75"/>
      <c r="BQ47" s="232"/>
      <c r="BR47" s="163"/>
      <c r="BS47" s="232"/>
      <c r="BT47" s="163"/>
      <c r="BU47" s="232"/>
      <c r="BV47" s="163"/>
      <c r="BW47" s="75"/>
      <c r="BX47" s="232"/>
      <c r="BY47" s="163"/>
      <c r="BZ47" s="232"/>
      <c r="CA47" s="163"/>
      <c r="CB47" s="232"/>
      <c r="CC47" s="163"/>
      <c r="CD47" s="75"/>
      <c r="CE47" s="232"/>
      <c r="CF47" s="163"/>
      <c r="CG47" s="232"/>
      <c r="CH47" s="163"/>
      <c r="CI47" s="232"/>
      <c r="CJ47" s="163"/>
      <c r="CK47" s="75"/>
      <c r="CL47" s="232"/>
      <c r="CM47" s="163"/>
      <c r="CN47" s="232"/>
      <c r="CO47" s="192"/>
      <c r="CP47" s="238"/>
      <c r="CQ47" s="195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3"/>
      <c r="B48" s="264"/>
      <c r="C48" s="269"/>
      <c r="D48" s="315"/>
      <c r="E48" s="265"/>
      <c r="F48" s="266"/>
      <c r="G48" s="355" t="str">
        <f t="shared" si="6"/>
        <v/>
      </c>
      <c r="H48" s="356" t="str">
        <f t="shared" si="7"/>
        <v/>
      </c>
      <c r="I48" s="282">
        <f t="shared" si="8"/>
        <v>0</v>
      </c>
      <c r="J48" s="350">
        <f t="shared" si="9"/>
        <v>0</v>
      </c>
      <c r="K48" s="285">
        <f t="shared" si="10"/>
        <v>0</v>
      </c>
      <c r="L48" s="285">
        <f t="shared" si="0"/>
        <v>0</v>
      </c>
      <c r="M48" s="222">
        <f t="shared" si="11"/>
        <v>0</v>
      </c>
      <c r="N48" s="223">
        <f t="shared" si="12"/>
        <v>0</v>
      </c>
      <c r="O48" s="288">
        <f t="shared" si="13"/>
        <v>0</v>
      </c>
      <c r="P48" s="352">
        <f t="shared" si="1"/>
        <v>0</v>
      </c>
      <c r="Q48" s="364">
        <f t="shared" si="14"/>
        <v>0</v>
      </c>
      <c r="R48" s="365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54"/>
      <c r="AH48" s="231"/>
      <c r="AI48" s="156"/>
      <c r="AJ48" s="231"/>
      <c r="AK48" s="156"/>
      <c r="AL48" s="231"/>
      <c r="AM48" s="69"/>
      <c r="AN48" s="156"/>
      <c r="AO48" s="231"/>
      <c r="AP48" s="156"/>
      <c r="AQ48" s="231"/>
      <c r="AR48" s="156"/>
      <c r="AS48" s="231"/>
      <c r="AT48" s="69"/>
      <c r="AU48" s="156"/>
      <c r="AV48" s="231"/>
      <c r="AW48" s="156"/>
      <c r="AX48" s="231"/>
      <c r="AY48" s="156"/>
      <c r="AZ48" s="231"/>
      <c r="BA48" s="69"/>
      <c r="BB48" s="156"/>
      <c r="BC48" s="231"/>
      <c r="BD48" s="156"/>
      <c r="BE48" s="231"/>
      <c r="BF48" s="156"/>
      <c r="BG48" s="231"/>
      <c r="BH48" s="69"/>
      <c r="BI48" s="156"/>
      <c r="BJ48" s="231"/>
      <c r="BK48" s="188"/>
      <c r="BL48" s="62" t="str">
        <f t="shared" si="5"/>
        <v/>
      </c>
      <c r="BM48" s="160"/>
      <c r="BN48" s="232"/>
      <c r="BO48" s="163"/>
      <c r="BP48" s="75"/>
      <c r="BQ48" s="232"/>
      <c r="BR48" s="163"/>
      <c r="BS48" s="232"/>
      <c r="BT48" s="163"/>
      <c r="BU48" s="232"/>
      <c r="BV48" s="163"/>
      <c r="BW48" s="75"/>
      <c r="BX48" s="232"/>
      <c r="BY48" s="163"/>
      <c r="BZ48" s="232"/>
      <c r="CA48" s="163"/>
      <c r="CB48" s="232"/>
      <c r="CC48" s="163"/>
      <c r="CD48" s="75"/>
      <c r="CE48" s="232"/>
      <c r="CF48" s="163"/>
      <c r="CG48" s="232"/>
      <c r="CH48" s="163"/>
      <c r="CI48" s="232"/>
      <c r="CJ48" s="163"/>
      <c r="CK48" s="75"/>
      <c r="CL48" s="232"/>
      <c r="CM48" s="163"/>
      <c r="CN48" s="232"/>
      <c r="CO48" s="191"/>
      <c r="CP48" s="237"/>
      <c r="CQ48" s="194"/>
    </row>
    <row r="49" spans="1:102" ht="21" customHeight="1" x14ac:dyDescent="0.25">
      <c r="A49" s="259"/>
      <c r="B49" s="260"/>
      <c r="C49" s="270"/>
      <c r="D49" s="316"/>
      <c r="E49" s="267"/>
      <c r="F49" s="268"/>
      <c r="G49" s="357" t="str">
        <f t="shared" si="6"/>
        <v/>
      </c>
      <c r="H49" s="358" t="str">
        <f t="shared" si="7"/>
        <v/>
      </c>
      <c r="I49" s="280">
        <f t="shared" si="8"/>
        <v>0</v>
      </c>
      <c r="J49" s="337">
        <f t="shared" si="9"/>
        <v>0</v>
      </c>
      <c r="K49" s="284">
        <f t="shared" si="10"/>
        <v>0</v>
      </c>
      <c r="L49" s="284">
        <f t="shared" si="0"/>
        <v>0</v>
      </c>
      <c r="M49" s="131">
        <f t="shared" si="11"/>
        <v>0</v>
      </c>
      <c r="N49" s="132">
        <f t="shared" si="12"/>
        <v>0</v>
      </c>
      <c r="O49" s="287">
        <f t="shared" si="13"/>
        <v>0</v>
      </c>
      <c r="P49" s="351">
        <f t="shared" si="1"/>
        <v>0</v>
      </c>
      <c r="Q49" s="364">
        <f t="shared" si="14"/>
        <v>0</v>
      </c>
      <c r="R49" s="365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54"/>
      <c r="AH49" s="231"/>
      <c r="AI49" s="156"/>
      <c r="AJ49" s="231"/>
      <c r="AK49" s="156"/>
      <c r="AL49" s="231"/>
      <c r="AM49" s="69"/>
      <c r="AN49" s="156"/>
      <c r="AO49" s="231"/>
      <c r="AP49" s="156"/>
      <c r="AQ49" s="231"/>
      <c r="AR49" s="156"/>
      <c r="AS49" s="231"/>
      <c r="AT49" s="69"/>
      <c r="AU49" s="156"/>
      <c r="AV49" s="231"/>
      <c r="AW49" s="156"/>
      <c r="AX49" s="231"/>
      <c r="AY49" s="156"/>
      <c r="AZ49" s="231"/>
      <c r="BA49" s="69"/>
      <c r="BB49" s="156"/>
      <c r="BC49" s="231"/>
      <c r="BD49" s="156"/>
      <c r="BE49" s="231"/>
      <c r="BF49" s="158"/>
      <c r="BG49" s="233"/>
      <c r="BH49" s="84"/>
      <c r="BI49" s="158"/>
      <c r="BJ49" s="233"/>
      <c r="BK49" s="189"/>
      <c r="BL49" s="22" t="str">
        <f t="shared" si="5"/>
        <v/>
      </c>
      <c r="BM49" s="161"/>
      <c r="BN49" s="235"/>
      <c r="BO49" s="164"/>
      <c r="BP49" s="72"/>
      <c r="BQ49" s="235"/>
      <c r="BR49" s="164"/>
      <c r="BS49" s="235"/>
      <c r="BT49" s="164"/>
      <c r="BU49" s="235"/>
      <c r="BV49" s="164"/>
      <c r="BW49" s="72"/>
      <c r="BX49" s="235"/>
      <c r="BY49" s="164"/>
      <c r="BZ49" s="235"/>
      <c r="CA49" s="164"/>
      <c r="CB49" s="235"/>
      <c r="CC49" s="164"/>
      <c r="CD49" s="72"/>
      <c r="CE49" s="235"/>
      <c r="CF49" s="164"/>
      <c r="CG49" s="235"/>
      <c r="CH49" s="164"/>
      <c r="CI49" s="235"/>
      <c r="CJ49" s="164"/>
      <c r="CK49" s="72"/>
      <c r="CL49" s="235"/>
      <c r="CM49" s="164"/>
      <c r="CN49" s="235"/>
      <c r="CO49" s="191"/>
      <c r="CP49" s="237"/>
      <c r="CQ49" s="194"/>
    </row>
    <row r="50" spans="1:102" ht="21" customHeight="1" x14ac:dyDescent="0.25">
      <c r="A50" s="263"/>
      <c r="B50" s="264"/>
      <c r="C50" s="269"/>
      <c r="D50" s="315"/>
      <c r="E50" s="265"/>
      <c r="F50" s="266"/>
      <c r="G50" s="355" t="str">
        <f t="shared" si="6"/>
        <v/>
      </c>
      <c r="H50" s="356" t="str">
        <f t="shared" si="7"/>
        <v/>
      </c>
      <c r="I50" s="281">
        <f t="shared" si="8"/>
        <v>0</v>
      </c>
      <c r="J50" s="350">
        <f t="shared" si="9"/>
        <v>0</v>
      </c>
      <c r="K50" s="285">
        <f t="shared" si="10"/>
        <v>0</v>
      </c>
      <c r="L50" s="285">
        <f t="shared" si="0"/>
        <v>0</v>
      </c>
      <c r="M50" s="222">
        <f t="shared" si="11"/>
        <v>0</v>
      </c>
      <c r="N50" s="223">
        <f t="shared" si="12"/>
        <v>0</v>
      </c>
      <c r="O50" s="288">
        <f t="shared" si="13"/>
        <v>0</v>
      </c>
      <c r="P50" s="352">
        <f t="shared" si="1"/>
        <v>0</v>
      </c>
      <c r="Q50" s="364">
        <f t="shared" si="14"/>
        <v>0</v>
      </c>
      <c r="R50" s="365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si="15"/>
        <v>0</v>
      </c>
      <c r="AA50" s="105">
        <f t="shared" si="16"/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22" t="str">
        <f t="shared" si="4"/>
        <v/>
      </c>
      <c r="AG50" s="154"/>
      <c r="AH50" s="231"/>
      <c r="AI50" s="156"/>
      <c r="AJ50" s="231"/>
      <c r="AK50" s="156"/>
      <c r="AL50" s="231"/>
      <c r="AM50" s="69"/>
      <c r="AN50" s="156"/>
      <c r="AO50" s="231"/>
      <c r="AP50" s="156"/>
      <c r="AQ50" s="231"/>
      <c r="AR50" s="156"/>
      <c r="AS50" s="231"/>
      <c r="AT50" s="69"/>
      <c r="AU50" s="156"/>
      <c r="AV50" s="231"/>
      <c r="AW50" s="156"/>
      <c r="AX50" s="231"/>
      <c r="AY50" s="156"/>
      <c r="AZ50" s="231"/>
      <c r="BA50" s="69"/>
      <c r="BB50" s="156"/>
      <c r="BC50" s="231"/>
      <c r="BD50" s="156"/>
      <c r="BE50" s="231"/>
      <c r="BF50" s="156"/>
      <c r="BG50" s="231"/>
      <c r="BH50" s="69"/>
      <c r="BI50" s="156"/>
      <c r="BJ50" s="231"/>
      <c r="BK50" s="188"/>
      <c r="BL50" s="22" t="str">
        <f t="shared" si="5"/>
        <v/>
      </c>
      <c r="BM50" s="160"/>
      <c r="BN50" s="232"/>
      <c r="BO50" s="163"/>
      <c r="BP50" s="75"/>
      <c r="BQ50" s="232"/>
      <c r="BR50" s="163"/>
      <c r="BS50" s="232"/>
      <c r="BT50" s="163"/>
      <c r="BU50" s="232"/>
      <c r="BV50" s="163"/>
      <c r="BW50" s="75"/>
      <c r="BX50" s="232"/>
      <c r="BY50" s="163"/>
      <c r="BZ50" s="232"/>
      <c r="CA50" s="163"/>
      <c r="CB50" s="232"/>
      <c r="CC50" s="163"/>
      <c r="CD50" s="75"/>
      <c r="CE50" s="232"/>
      <c r="CF50" s="163"/>
      <c r="CG50" s="232"/>
      <c r="CH50" s="163"/>
      <c r="CI50" s="232"/>
      <c r="CJ50" s="163"/>
      <c r="CK50" s="75"/>
      <c r="CL50" s="232"/>
      <c r="CM50" s="163"/>
      <c r="CN50" s="232"/>
      <c r="CO50" s="191"/>
      <c r="CP50" s="237"/>
      <c r="CQ50" s="194"/>
    </row>
    <row r="51" spans="1:102" s="12" customFormat="1" ht="21" customHeight="1" x14ac:dyDescent="0.25">
      <c r="A51" s="259"/>
      <c r="B51" s="260"/>
      <c r="C51" s="270"/>
      <c r="D51" s="316"/>
      <c r="E51" s="267"/>
      <c r="F51" s="268"/>
      <c r="G51" s="357" t="str">
        <f t="shared" si="6"/>
        <v/>
      </c>
      <c r="H51" s="358" t="str">
        <f t="shared" si="7"/>
        <v/>
      </c>
      <c r="I51" s="280">
        <f t="shared" si="8"/>
        <v>0</v>
      </c>
      <c r="J51" s="337">
        <f t="shared" si="9"/>
        <v>0</v>
      </c>
      <c r="K51" s="284">
        <f t="shared" si="10"/>
        <v>0</v>
      </c>
      <c r="L51" s="284">
        <f t="shared" si="0"/>
        <v>0</v>
      </c>
      <c r="M51" s="131">
        <f t="shared" si="11"/>
        <v>0</v>
      </c>
      <c r="N51" s="132">
        <f t="shared" si="12"/>
        <v>0</v>
      </c>
      <c r="O51" s="287">
        <f t="shared" si="13"/>
        <v>0</v>
      </c>
      <c r="P51" s="351">
        <f t="shared" si="1"/>
        <v>0</v>
      </c>
      <c r="Q51" s="364">
        <f t="shared" si="14"/>
        <v>0</v>
      </c>
      <c r="R51" s="365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15"/>
        <v>0</v>
      </c>
      <c r="AA51" s="105">
        <f t="shared" si="16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22" t="str">
        <f t="shared" si="4"/>
        <v/>
      </c>
      <c r="AG51" s="154"/>
      <c r="AH51" s="231"/>
      <c r="AI51" s="156"/>
      <c r="AJ51" s="231"/>
      <c r="AK51" s="156"/>
      <c r="AL51" s="231"/>
      <c r="AM51" s="69"/>
      <c r="AN51" s="156"/>
      <c r="AO51" s="231"/>
      <c r="AP51" s="156"/>
      <c r="AQ51" s="231"/>
      <c r="AR51" s="156"/>
      <c r="AS51" s="231"/>
      <c r="AT51" s="69"/>
      <c r="AU51" s="156"/>
      <c r="AV51" s="231"/>
      <c r="AW51" s="156"/>
      <c r="AX51" s="231"/>
      <c r="AY51" s="156"/>
      <c r="AZ51" s="231"/>
      <c r="BA51" s="69"/>
      <c r="BB51" s="156"/>
      <c r="BC51" s="231"/>
      <c r="BD51" s="156"/>
      <c r="BE51" s="231"/>
      <c r="BF51" s="156"/>
      <c r="BG51" s="231"/>
      <c r="BH51" s="69"/>
      <c r="BI51" s="156"/>
      <c r="BJ51" s="231"/>
      <c r="BK51" s="188"/>
      <c r="BL51" s="22" t="str">
        <f t="shared" si="5"/>
        <v/>
      </c>
      <c r="BM51" s="160"/>
      <c r="BN51" s="232"/>
      <c r="BO51" s="163"/>
      <c r="BP51" s="75"/>
      <c r="BQ51" s="232"/>
      <c r="BR51" s="163"/>
      <c r="BS51" s="232"/>
      <c r="BT51" s="163"/>
      <c r="BU51" s="232"/>
      <c r="BV51" s="163"/>
      <c r="BW51" s="75"/>
      <c r="BX51" s="232"/>
      <c r="BY51" s="163"/>
      <c r="BZ51" s="232"/>
      <c r="CA51" s="163"/>
      <c r="CB51" s="232"/>
      <c r="CC51" s="163"/>
      <c r="CD51" s="75"/>
      <c r="CE51" s="232"/>
      <c r="CF51" s="163"/>
      <c r="CG51" s="232"/>
      <c r="CH51" s="163"/>
      <c r="CI51" s="232"/>
      <c r="CJ51" s="163"/>
      <c r="CK51" s="75"/>
      <c r="CL51" s="232"/>
      <c r="CM51" s="163"/>
      <c r="CN51" s="232"/>
      <c r="CO51" s="191"/>
      <c r="CP51" s="237"/>
      <c r="CQ51" s="194"/>
      <c r="CR51" s="1"/>
      <c r="CS51" s="1"/>
      <c r="CT51" s="1"/>
      <c r="CU51" s="1"/>
      <c r="CV51" s="1"/>
      <c r="CW51" s="1"/>
      <c r="CX51" s="1"/>
    </row>
    <row r="52" spans="1:102" ht="21" customHeight="1" x14ac:dyDescent="0.25">
      <c r="A52" s="263"/>
      <c r="B52" s="264"/>
      <c r="C52" s="269"/>
      <c r="D52" s="315"/>
      <c r="E52" s="265"/>
      <c r="F52" s="266"/>
      <c r="G52" s="355" t="str">
        <f t="shared" si="6"/>
        <v/>
      </c>
      <c r="H52" s="356" t="str">
        <f t="shared" si="7"/>
        <v/>
      </c>
      <c r="I52" s="282">
        <f t="shared" si="8"/>
        <v>0</v>
      </c>
      <c r="J52" s="350">
        <f t="shared" si="9"/>
        <v>0</v>
      </c>
      <c r="K52" s="285">
        <f t="shared" si="10"/>
        <v>0</v>
      </c>
      <c r="L52" s="285">
        <f t="shared" si="0"/>
        <v>0</v>
      </c>
      <c r="M52" s="222">
        <f t="shared" si="11"/>
        <v>0</v>
      </c>
      <c r="N52" s="223">
        <f t="shared" si="12"/>
        <v>0</v>
      </c>
      <c r="O52" s="288">
        <f t="shared" si="13"/>
        <v>0</v>
      </c>
      <c r="P52" s="352">
        <f t="shared" si="1"/>
        <v>0</v>
      </c>
      <c r="Q52" s="364">
        <f t="shared" si="14"/>
        <v>0</v>
      </c>
      <c r="R52" s="365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15"/>
        <v>0</v>
      </c>
      <c r="AA52" s="105">
        <f t="shared" si="16"/>
        <v>0</v>
      </c>
      <c r="AB52" s="104">
        <f t="shared" si="3"/>
        <v>0</v>
      </c>
      <c r="AC52" s="110">
        <f t="shared" si="3"/>
        <v>0</v>
      </c>
      <c r="AD52" s="110">
        <f t="shared" si="3"/>
        <v>0</v>
      </c>
      <c r="AE52" s="111">
        <f t="shared" si="3"/>
        <v>0</v>
      </c>
      <c r="AF52" s="22" t="str">
        <f t="shared" si="4"/>
        <v/>
      </c>
      <c r="AG52" s="154"/>
      <c r="AH52" s="231"/>
      <c r="AI52" s="156"/>
      <c r="AJ52" s="231"/>
      <c r="AK52" s="156"/>
      <c r="AL52" s="231"/>
      <c r="AM52" s="69"/>
      <c r="AN52" s="156"/>
      <c r="AO52" s="231"/>
      <c r="AP52" s="156"/>
      <c r="AQ52" s="231"/>
      <c r="AR52" s="156"/>
      <c r="AS52" s="231"/>
      <c r="AT52" s="69"/>
      <c r="AU52" s="156"/>
      <c r="AV52" s="231"/>
      <c r="AW52" s="156"/>
      <c r="AX52" s="231"/>
      <c r="AY52" s="156"/>
      <c r="AZ52" s="231"/>
      <c r="BA52" s="69"/>
      <c r="BB52" s="156"/>
      <c r="BC52" s="231"/>
      <c r="BD52" s="156"/>
      <c r="BE52" s="231"/>
      <c r="BF52" s="156"/>
      <c r="BG52" s="231"/>
      <c r="BH52" s="69"/>
      <c r="BI52" s="156"/>
      <c r="BJ52" s="231"/>
      <c r="BK52" s="188"/>
      <c r="BL52" s="22" t="str">
        <f t="shared" si="5"/>
        <v/>
      </c>
      <c r="BM52" s="160"/>
      <c r="BN52" s="232"/>
      <c r="BO52" s="163"/>
      <c r="BP52" s="75"/>
      <c r="BQ52" s="232"/>
      <c r="BR52" s="163"/>
      <c r="BS52" s="232"/>
      <c r="BT52" s="163"/>
      <c r="BU52" s="232"/>
      <c r="BV52" s="163"/>
      <c r="BW52" s="75"/>
      <c r="BX52" s="232"/>
      <c r="BY52" s="163"/>
      <c r="BZ52" s="232"/>
      <c r="CA52" s="163"/>
      <c r="CB52" s="232"/>
      <c r="CC52" s="163"/>
      <c r="CD52" s="75"/>
      <c r="CE52" s="232"/>
      <c r="CF52" s="163"/>
      <c r="CG52" s="232"/>
      <c r="CH52" s="163"/>
      <c r="CI52" s="232"/>
      <c r="CJ52" s="163"/>
      <c r="CK52" s="75"/>
      <c r="CL52" s="232"/>
      <c r="CM52" s="163"/>
      <c r="CN52" s="232"/>
      <c r="CO52" s="191"/>
      <c r="CP52" s="237"/>
      <c r="CQ52" s="194"/>
      <c r="CX52" s="12"/>
    </row>
    <row r="53" spans="1:102" ht="6.75" customHeight="1" thickBot="1" x14ac:dyDescent="0.3">
      <c r="A53" s="23"/>
      <c r="B53" s="24"/>
      <c r="C53" s="41"/>
      <c r="D53" s="25"/>
      <c r="E53" s="42"/>
      <c r="F53" s="26"/>
      <c r="G53" s="27"/>
      <c r="H53" s="27"/>
      <c r="I53" s="32"/>
      <c r="J53" s="27"/>
      <c r="K53" s="30"/>
      <c r="L53" s="30"/>
      <c r="M53" s="27"/>
      <c r="N53" s="59"/>
      <c r="O53" s="30"/>
      <c r="P53" s="31"/>
      <c r="Q53" s="57"/>
      <c r="R53" s="58"/>
      <c r="S53" s="112"/>
      <c r="T53" s="113"/>
      <c r="U53" s="114"/>
      <c r="V53" s="115"/>
      <c r="W53" s="112"/>
      <c r="X53" s="113"/>
      <c r="Y53" s="116"/>
      <c r="Z53" s="117"/>
      <c r="AA53" s="117"/>
      <c r="AB53" s="118"/>
      <c r="AC53" s="119"/>
      <c r="AD53" s="119"/>
      <c r="AE53" s="120"/>
      <c r="AF53" s="29"/>
      <c r="AG53" s="32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8"/>
      <c r="BL53" s="29"/>
      <c r="BM53" s="32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8"/>
    </row>
    <row r="54" spans="1:102" ht="19.5" customHeight="1" thickBot="1" x14ac:dyDescent="0.3">
      <c r="A54" s="215"/>
      <c r="B54" s="216"/>
      <c r="C54" s="216"/>
      <c r="D54" s="218"/>
      <c r="E54" s="219"/>
      <c r="F54" s="219"/>
      <c r="G54" s="219"/>
      <c r="H54" s="219"/>
      <c r="I54" s="134"/>
      <c r="J54" s="134"/>
      <c r="K54" s="33"/>
      <c r="L54" s="33"/>
      <c r="M54" s="60"/>
      <c r="N54" s="60"/>
      <c r="O54" s="445" t="s">
        <v>6</v>
      </c>
      <c r="P54" s="446"/>
      <c r="Q54" s="366">
        <f>SUM(Q23:R52)</f>
        <v>0</v>
      </c>
      <c r="R54" s="367"/>
      <c r="S54" s="121">
        <f t="shared" ref="S54:AE54" si="28">SUM(S23:S53)</f>
        <v>0</v>
      </c>
      <c r="T54" s="122">
        <f t="shared" si="28"/>
        <v>0</v>
      </c>
      <c r="U54" s="123">
        <f t="shared" si="28"/>
        <v>0</v>
      </c>
      <c r="V54" s="124">
        <f t="shared" si="28"/>
        <v>0</v>
      </c>
      <c r="W54" s="121">
        <f t="shared" si="28"/>
        <v>0</v>
      </c>
      <c r="X54" s="122">
        <f t="shared" si="28"/>
        <v>0</v>
      </c>
      <c r="Y54" s="125">
        <f t="shared" si="28"/>
        <v>0</v>
      </c>
      <c r="Z54" s="126">
        <f t="shared" ref="Z54" si="29">SUM(Z23:Z53)</f>
        <v>0</v>
      </c>
      <c r="AA54" s="126">
        <f t="shared" si="28"/>
        <v>0</v>
      </c>
      <c r="AB54" s="127">
        <f t="shared" si="28"/>
        <v>0</v>
      </c>
      <c r="AC54" s="128">
        <f t="shared" si="28"/>
        <v>0</v>
      </c>
      <c r="AD54" s="128">
        <f t="shared" si="28"/>
        <v>0</v>
      </c>
      <c r="AE54" s="128">
        <f t="shared" si="28"/>
        <v>0</v>
      </c>
      <c r="AF54" s="226"/>
      <c r="AG54" s="135" t="str">
        <f t="shared" ref="AG54:BK54" si="30">IF(COUNTIF(AG$23:AG$53,11)+COUNTIF(AG$23:AG$53,12)+COUNTIF(AG$23:AG$53,13)+COUNTIF(AG$23:AG$53,14)+COUNTIF(AG$23:AG$53,30)+COUNTIF(AG$23:AG$53,45)+COUNTIF(AG$23:AG$53,60)+COUNTIF(AG$23:AG$53,22)+COUNTIF(AG$23:AG$53,23)+COUNTIF(AG$23:AG$53,24)+COUNTIF(AG$23:AG$53,25)+COUNTIF(AG$23:AG$53,"RS")+COUNTIF(AG$23:AG$53,"PES") =COUNTA(AG$23:AG$53),"","X")</f>
        <v/>
      </c>
      <c r="AH54" s="135" t="str">
        <f t="shared" si="30"/>
        <v/>
      </c>
      <c r="AI54" s="135" t="str">
        <f t="shared" si="30"/>
        <v/>
      </c>
      <c r="AJ54" s="135" t="str">
        <f t="shared" si="30"/>
        <v/>
      </c>
      <c r="AK54" s="135" t="str">
        <f t="shared" si="30"/>
        <v/>
      </c>
      <c r="AL54" s="135" t="str">
        <f t="shared" si="30"/>
        <v/>
      </c>
      <c r="AM54" s="135" t="str">
        <f t="shared" si="30"/>
        <v/>
      </c>
      <c r="AN54" s="135" t="str">
        <f t="shared" si="30"/>
        <v/>
      </c>
      <c r="AO54" s="135" t="str">
        <f t="shared" si="30"/>
        <v/>
      </c>
      <c r="AP54" s="135" t="str">
        <f t="shared" si="30"/>
        <v/>
      </c>
      <c r="AQ54" s="135" t="str">
        <f t="shared" si="30"/>
        <v/>
      </c>
      <c r="AR54" s="135" t="str">
        <f t="shared" si="30"/>
        <v/>
      </c>
      <c r="AS54" s="135" t="str">
        <f t="shared" si="30"/>
        <v/>
      </c>
      <c r="AT54" s="135" t="str">
        <f t="shared" si="30"/>
        <v/>
      </c>
      <c r="AU54" s="135" t="str">
        <f t="shared" si="30"/>
        <v/>
      </c>
      <c r="AV54" s="135" t="str">
        <f t="shared" si="30"/>
        <v/>
      </c>
      <c r="AW54" s="135" t="str">
        <f t="shared" si="30"/>
        <v/>
      </c>
      <c r="AX54" s="135" t="str">
        <f t="shared" si="30"/>
        <v/>
      </c>
      <c r="AY54" s="135" t="str">
        <f t="shared" si="30"/>
        <v/>
      </c>
      <c r="AZ54" s="135" t="str">
        <f t="shared" si="30"/>
        <v/>
      </c>
      <c r="BA54" s="135" t="str">
        <f t="shared" si="30"/>
        <v/>
      </c>
      <c r="BB54" s="135" t="str">
        <f t="shared" si="30"/>
        <v/>
      </c>
      <c r="BC54" s="135" t="str">
        <f t="shared" si="30"/>
        <v/>
      </c>
      <c r="BD54" s="135" t="str">
        <f t="shared" si="30"/>
        <v/>
      </c>
      <c r="BE54" s="135" t="str">
        <f t="shared" si="30"/>
        <v/>
      </c>
      <c r="BF54" s="135" t="str">
        <f t="shared" si="30"/>
        <v/>
      </c>
      <c r="BG54" s="135" t="str">
        <f t="shared" si="30"/>
        <v/>
      </c>
      <c r="BH54" s="135" t="str">
        <f t="shared" si="30"/>
        <v/>
      </c>
      <c r="BI54" s="135" t="str">
        <f t="shared" si="30"/>
        <v/>
      </c>
      <c r="BJ54" s="135" t="str">
        <f t="shared" si="30"/>
        <v/>
      </c>
      <c r="BK54" s="135" t="str">
        <f t="shared" si="30"/>
        <v/>
      </c>
      <c r="BL54" s="226"/>
      <c r="BM54" s="135" t="str">
        <f t="shared" ref="BM54:CQ54" si="31">IF(COUNTIF(BM$23:BM$53,11)+COUNTIF(BM$23:BM$53,12)+COUNTIF(BM$23:BM$53,13)+COUNTIF(BM$23:BM$53,14)+COUNTIF(BM$23:BM$53,30)+COUNTIF(BM$23:BM$53,45)+COUNTIF(BM$23:BM$53,60)+COUNTIF(BM$23:BM$53,22)+COUNTIF(BM$23:BM$53,23)+COUNTIF(BM$23:BM$53,24)+COUNTIF(BM$23:BM$53,25)+COUNTIF(BM$23:BM$53,"RS")+COUNTIF(BM$23:BM$53,"PES") =COUNTA(BM$23:BM$53),"","X")</f>
        <v/>
      </c>
      <c r="BN54" s="135" t="str">
        <f t="shared" si="31"/>
        <v/>
      </c>
      <c r="BO54" s="135" t="str">
        <f t="shared" si="31"/>
        <v/>
      </c>
      <c r="BP54" s="135" t="str">
        <f t="shared" si="31"/>
        <v/>
      </c>
      <c r="BQ54" s="135" t="str">
        <f t="shared" si="31"/>
        <v/>
      </c>
      <c r="BR54" s="135" t="str">
        <f t="shared" si="31"/>
        <v/>
      </c>
      <c r="BS54" s="135" t="str">
        <f t="shared" si="31"/>
        <v/>
      </c>
      <c r="BT54" s="135" t="str">
        <f t="shared" si="31"/>
        <v/>
      </c>
      <c r="BU54" s="135" t="str">
        <f t="shared" si="31"/>
        <v/>
      </c>
      <c r="BV54" s="135" t="str">
        <f t="shared" si="31"/>
        <v/>
      </c>
      <c r="BW54" s="135" t="str">
        <f t="shared" si="31"/>
        <v/>
      </c>
      <c r="BX54" s="135" t="str">
        <f t="shared" si="31"/>
        <v/>
      </c>
      <c r="BY54" s="135" t="str">
        <f t="shared" si="31"/>
        <v/>
      </c>
      <c r="BZ54" s="135" t="str">
        <f t="shared" si="31"/>
        <v/>
      </c>
      <c r="CA54" s="135" t="str">
        <f t="shared" si="31"/>
        <v/>
      </c>
      <c r="CB54" s="135" t="str">
        <f t="shared" si="31"/>
        <v/>
      </c>
      <c r="CC54" s="135" t="str">
        <f t="shared" si="31"/>
        <v/>
      </c>
      <c r="CD54" s="135" t="str">
        <f t="shared" si="31"/>
        <v/>
      </c>
      <c r="CE54" s="135" t="str">
        <f t="shared" si="31"/>
        <v/>
      </c>
      <c r="CF54" s="135" t="str">
        <f t="shared" si="31"/>
        <v/>
      </c>
      <c r="CG54" s="135" t="str">
        <f t="shared" si="31"/>
        <v/>
      </c>
      <c r="CH54" s="135" t="str">
        <f t="shared" si="31"/>
        <v/>
      </c>
      <c r="CI54" s="135" t="str">
        <f t="shared" si="31"/>
        <v/>
      </c>
      <c r="CJ54" s="135" t="str">
        <f t="shared" si="31"/>
        <v/>
      </c>
      <c r="CK54" s="135" t="str">
        <f t="shared" si="31"/>
        <v/>
      </c>
      <c r="CL54" s="135" t="str">
        <f t="shared" si="31"/>
        <v/>
      </c>
      <c r="CM54" s="135" t="str">
        <f t="shared" si="31"/>
        <v/>
      </c>
      <c r="CN54" s="135" t="str">
        <f t="shared" si="31"/>
        <v/>
      </c>
      <c r="CO54" s="135" t="str">
        <f t="shared" si="31"/>
        <v/>
      </c>
      <c r="CP54" s="135" t="str">
        <f t="shared" si="31"/>
        <v/>
      </c>
      <c r="CQ54" s="135" t="str">
        <f t="shared" si="31"/>
        <v/>
      </c>
    </row>
    <row r="55" spans="1:102" ht="19.5" customHeight="1" thickBot="1" x14ac:dyDescent="0.35">
      <c r="A55" s="211"/>
      <c r="B55" s="199"/>
      <c r="C55" s="199"/>
      <c r="D55" s="211"/>
      <c r="E55" s="213"/>
      <c r="F55" s="199"/>
      <c r="G55" s="334"/>
      <c r="H55" s="334"/>
      <c r="I55" s="212"/>
      <c r="J55" s="212"/>
      <c r="K55" s="6"/>
      <c r="L55" s="6"/>
      <c r="M55" s="61"/>
      <c r="N55" s="35"/>
      <c r="O55" s="447"/>
      <c r="P55" s="448"/>
      <c r="Q55" s="368"/>
      <c r="R55" s="36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227"/>
      <c r="AG55" s="363"/>
      <c r="AH55" s="363"/>
      <c r="AI55" s="363"/>
      <c r="AJ55" s="386"/>
      <c r="AK55" s="386"/>
      <c r="AL55" s="363"/>
      <c r="AM55" s="363"/>
      <c r="AN55" s="363"/>
      <c r="AO55" s="363"/>
      <c r="AP55" s="363"/>
      <c r="AQ55" s="363"/>
      <c r="AR55" s="363"/>
      <c r="AS55" s="363"/>
      <c r="AT55" s="212"/>
      <c r="AU55" s="228" t="str">
        <f>IF(COUNTIF(AG54:BK54,"X")=0,"","ERREUR DE VALEUR DANS LA COLONNE AVEC X")</f>
        <v/>
      </c>
      <c r="AV55" s="212"/>
      <c r="AW55" s="212"/>
      <c r="AX55" s="212"/>
      <c r="AY55" s="212"/>
      <c r="AZ55" s="212"/>
      <c r="BA55" s="2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227"/>
      <c r="BM55" s="363"/>
      <c r="BN55" s="363"/>
      <c r="BO55" s="363"/>
      <c r="BP55" s="386"/>
      <c r="BQ55" s="386"/>
      <c r="BR55" s="363"/>
      <c r="BS55" s="363"/>
      <c r="BT55" s="363"/>
      <c r="BU55" s="363"/>
      <c r="BV55" s="363"/>
      <c r="BW55" s="363"/>
      <c r="BX55" s="363"/>
      <c r="BY55" s="363"/>
      <c r="BZ55" s="212"/>
      <c r="CA55" s="228" t="str">
        <f>IF(COUNTIF(BM54:CQ54,"X")=0,"","ERREUR DE VALEUR DANS LA COLONNE AVEC X")</f>
        <v/>
      </c>
      <c r="CB55" s="212"/>
      <c r="CC55" s="212"/>
      <c r="CD55" s="212"/>
      <c r="CE55" s="212"/>
      <c r="CF55" s="212"/>
      <c r="CG55" s="2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W55" s="12"/>
    </row>
    <row r="56" spans="1:102" ht="20.25" customHeight="1" x14ac:dyDescent="0.3">
      <c r="A56" s="211"/>
      <c r="B56" s="199"/>
      <c r="C56" s="199"/>
      <c r="D56" s="211"/>
      <c r="E56" s="213"/>
      <c r="F56" s="199"/>
      <c r="G56" s="334"/>
      <c r="H56" s="334"/>
      <c r="I56" s="211"/>
      <c r="J56" s="217"/>
      <c r="K56" s="224"/>
      <c r="L56" s="224"/>
      <c r="M56" s="196"/>
      <c r="N56" s="196"/>
      <c r="O56" s="394" t="str">
        <f>IF(AND(AU55="",CA55=""),"","Erreur de valeur dans les prestations saisies")</f>
        <v/>
      </c>
      <c r="P56" s="394"/>
      <c r="Q56" s="394"/>
      <c r="R56" s="394"/>
      <c r="S56" s="36"/>
      <c r="T56" s="36"/>
      <c r="U56" s="36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12"/>
      <c r="AG56" s="220"/>
      <c r="AH56" s="220"/>
      <c r="AI56" s="220"/>
      <c r="AJ56" s="387"/>
      <c r="AK56" s="387"/>
      <c r="AL56" s="220"/>
      <c r="AM56" s="220"/>
      <c r="AN56" s="220"/>
      <c r="AO56" s="220"/>
      <c r="AP56" s="220"/>
      <c r="AQ56" s="220"/>
      <c r="AR56" s="220"/>
      <c r="AS56" s="220"/>
      <c r="AT56" s="212"/>
      <c r="AU56" s="229"/>
      <c r="AV56" s="212"/>
      <c r="AW56" s="212"/>
      <c r="AX56" s="212"/>
      <c r="AY56" s="212"/>
      <c r="AZ56" s="212"/>
      <c r="BA56" s="2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37"/>
      <c r="BM56" s="220"/>
      <c r="BN56" s="220"/>
      <c r="BO56" s="220"/>
      <c r="BP56" s="387"/>
      <c r="BQ56" s="387"/>
      <c r="BR56" s="220"/>
      <c r="BS56" s="220"/>
      <c r="BT56" s="220"/>
      <c r="BU56" s="220"/>
      <c r="BV56" s="220"/>
      <c r="BW56" s="220"/>
      <c r="BX56" s="220"/>
      <c r="BY56" s="220"/>
      <c r="BZ56" s="212"/>
      <c r="CA56" s="229"/>
      <c r="CB56" s="212"/>
      <c r="CC56" s="212"/>
      <c r="CD56" s="212"/>
      <c r="CE56" s="212"/>
      <c r="CF56" s="212"/>
      <c r="CG56" s="2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</row>
    <row r="57" spans="1:102" ht="20.25" customHeight="1" x14ac:dyDescent="0.25">
      <c r="A57" s="211"/>
      <c r="B57" s="214"/>
      <c r="C57" s="199"/>
      <c r="D57" s="211"/>
      <c r="E57" s="214"/>
      <c r="F57" s="199"/>
      <c r="G57" s="334"/>
      <c r="H57" s="334"/>
      <c r="I57" s="441"/>
      <c r="J57" s="441"/>
      <c r="K57" s="12"/>
      <c r="L57" s="12"/>
      <c r="M57" s="196"/>
      <c r="N57" s="196"/>
      <c r="O57" s="394"/>
      <c r="P57" s="394"/>
      <c r="Q57" s="394"/>
      <c r="R57" s="394"/>
      <c r="S57" s="36"/>
      <c r="T57" s="36"/>
      <c r="U57" s="36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441"/>
      <c r="AU57" s="441"/>
      <c r="AV57" s="441"/>
      <c r="AW57" s="441"/>
      <c r="AX57" s="441"/>
      <c r="AY57" s="460"/>
      <c r="AZ57" s="460"/>
      <c r="BA57" s="460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37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441"/>
      <c r="CA57" s="441"/>
      <c r="CB57" s="441"/>
      <c r="CC57" s="441"/>
      <c r="CD57" s="441"/>
      <c r="CE57" s="460"/>
      <c r="CF57" s="460"/>
      <c r="CG57" s="460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102" s="12" customFormat="1" ht="15.75" customHeight="1" thickBot="1" x14ac:dyDescent="0.3">
      <c r="E58" s="225"/>
      <c r="M58" s="196"/>
      <c r="N58" s="196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CR58" s="1"/>
      <c r="CS58" s="1"/>
      <c r="CT58" s="1"/>
      <c r="CU58" s="1"/>
      <c r="CV58" s="1"/>
      <c r="CW58" s="1"/>
      <c r="CX58" s="1"/>
    </row>
    <row r="59" spans="1:102" ht="14.2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96"/>
      <c r="N59" s="196"/>
      <c r="O59" s="12"/>
      <c r="P59" s="12"/>
      <c r="Q59" s="39"/>
      <c r="R59" s="39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4" spans="1:102" s="3" customFormat="1" hidden="1" x14ac:dyDescent="0.25">
      <c r="A64" s="3" t="s">
        <v>83</v>
      </c>
    </row>
    <row r="65" spans="1:1" s="3" customFormat="1" hidden="1" x14ac:dyDescent="0.25">
      <c r="A65" s="3" t="s">
        <v>88</v>
      </c>
    </row>
    <row r="66" spans="1:1" s="3" customFormat="1" hidden="1" x14ac:dyDescent="0.25">
      <c r="A66" s="3" t="s">
        <v>84</v>
      </c>
    </row>
    <row r="67" spans="1:1" s="3" customFormat="1" hidden="1" x14ac:dyDescent="0.25">
      <c r="A67" s="3" t="s">
        <v>85</v>
      </c>
    </row>
    <row r="68" spans="1:1" s="3" customFormat="1" hidden="1" x14ac:dyDescent="0.25">
      <c r="A68" s="3" t="s">
        <v>86</v>
      </c>
    </row>
    <row r="69" spans="1:1" s="3" customFormat="1" hidden="1" x14ac:dyDescent="0.25">
      <c r="A69" s="3" t="s">
        <v>87</v>
      </c>
    </row>
  </sheetData>
  <sheetProtection algorithmName="SHA-512" hashValue="Zymb1CbeohME2U1a/jCT0g2tAe7Kyy84l5vNaOY+I7c5T0lE5sx8p3OTapr7B1UFyPJ+e9rHeVtGjkkMRAJFXA==" saltValue="c+GyMvzhnxykBDxNvvuziA==" spinCount="100000" sheet="1" selectLockedCells="1" sort="0"/>
  <mergeCells count="132">
    <mergeCell ref="Q23:R23"/>
    <mergeCell ref="Q36:R36"/>
    <mergeCell ref="Q29:R29"/>
    <mergeCell ref="Q30:R30"/>
    <mergeCell ref="Q31:R31"/>
    <mergeCell ref="Q32:R32"/>
    <mergeCell ref="Q33:R33"/>
    <mergeCell ref="Q34:R34"/>
    <mergeCell ref="Q35:R35"/>
    <mergeCell ref="Q24:R24"/>
    <mergeCell ref="Q25:R25"/>
    <mergeCell ref="Q26:R26"/>
    <mergeCell ref="Q37:R37"/>
    <mergeCell ref="A1:R1"/>
    <mergeCell ref="A2:R2"/>
    <mergeCell ref="I57:J57"/>
    <mergeCell ref="AT57:AX57"/>
    <mergeCell ref="AY57:BA57"/>
    <mergeCell ref="BZ57:CD57"/>
    <mergeCell ref="Q50:R50"/>
    <mergeCell ref="Q51:R51"/>
    <mergeCell ref="Q52:R52"/>
    <mergeCell ref="Q47:R47"/>
    <mergeCell ref="Q48:R48"/>
    <mergeCell ref="Q49:R49"/>
    <mergeCell ref="Q44:R44"/>
    <mergeCell ref="Q45:R45"/>
    <mergeCell ref="Q46:R46"/>
    <mergeCell ref="Q41:R41"/>
    <mergeCell ref="Q42:R42"/>
    <mergeCell ref="Q43:R43"/>
    <mergeCell ref="Q38:R38"/>
    <mergeCell ref="Q39:R39"/>
    <mergeCell ref="Q40:R40"/>
    <mergeCell ref="Q27:R27"/>
    <mergeCell ref="Q28:R28"/>
    <mergeCell ref="CE57:CG57"/>
    <mergeCell ref="AP55:AS55"/>
    <mergeCell ref="BM55:BO55"/>
    <mergeCell ref="BP55:BP56"/>
    <mergeCell ref="BQ55:BQ56"/>
    <mergeCell ref="BR55:BU55"/>
    <mergeCell ref="BV55:BY55"/>
    <mergeCell ref="O54:P55"/>
    <mergeCell ref="Q54:R55"/>
    <mergeCell ref="AG55:AI55"/>
    <mergeCell ref="AJ55:AJ56"/>
    <mergeCell ref="AK55:AK56"/>
    <mergeCell ref="AL55:AO55"/>
    <mergeCell ref="O56:R57"/>
    <mergeCell ref="A19:C19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Z20:Z22"/>
    <mergeCell ref="K21:K22"/>
    <mergeCell ref="L21:L22"/>
    <mergeCell ref="G21:G22"/>
    <mergeCell ref="H21:H22"/>
    <mergeCell ref="M21:P21"/>
    <mergeCell ref="Q21:R21"/>
    <mergeCell ref="Q22:R22"/>
    <mergeCell ref="A17:C17"/>
    <mergeCell ref="E17:F17"/>
    <mergeCell ref="Q17:R17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G15:R15"/>
    <mergeCell ref="G16:R16"/>
    <mergeCell ref="G17:I17"/>
    <mergeCell ref="G18:I18"/>
    <mergeCell ref="BS12:BX12"/>
    <mergeCell ref="A10:C10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0:I10"/>
    <mergeCell ref="G11:I11"/>
    <mergeCell ref="G12:L12"/>
    <mergeCell ref="G13:O13"/>
    <mergeCell ref="G14:J14"/>
    <mergeCell ref="A3:B3"/>
    <mergeCell ref="F3:R4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</mergeCells>
  <dataValidations count="1">
    <dataValidation type="list" allowBlank="1" showInputMessage="1" showErrorMessage="1" sqref="D23:D52" xr:uid="{F4B04083-D865-41CB-B395-CEFE1163EF85}">
      <formula1>$A$64:$A$69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8CD2E-B85B-4CE7-B5D4-B3E26A699073}">
  <dimension ref="A1:DE69"/>
  <sheetViews>
    <sheetView showGridLines="0" showRuler="0" zoomScale="80" zoomScaleNormal="80" zoomScalePageLayoutView="80" workbookViewId="0">
      <selection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38" t="s">
        <v>90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</row>
    <row r="2" spans="1:109" s="6" customFormat="1" ht="31.95" customHeight="1" x14ac:dyDescent="0.4">
      <c r="A2" s="440" t="s">
        <v>93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</row>
    <row r="3" spans="1:109" ht="16.5" customHeight="1" x14ac:dyDescent="0.4">
      <c r="A3" s="450"/>
      <c r="B3" s="450"/>
      <c r="F3" s="431" t="str">
        <f>IF(A5="","",LOOKUP($A$5,CR$6:CR$14,CS6:CS14))</f>
        <v/>
      </c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20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5"/>
      <c r="AH3" s="416" t="s">
        <v>74</v>
      </c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BL3" s="205"/>
      <c r="BN3" s="415" t="s">
        <v>74</v>
      </c>
      <c r="BO3" s="415"/>
      <c r="BP3" s="415"/>
      <c r="BQ3" s="415"/>
      <c r="BR3" s="415"/>
      <c r="BS3" s="415"/>
      <c r="BT3" s="415"/>
      <c r="BU3" s="415"/>
      <c r="BV3" s="415"/>
      <c r="BW3" s="415"/>
      <c r="BX3" s="415"/>
      <c r="BY3" s="415"/>
      <c r="BZ3" s="415"/>
      <c r="DE3" s="203"/>
    </row>
    <row r="4" spans="1:109" ht="16.5" customHeight="1" x14ac:dyDescent="0.4">
      <c r="A4" s="449" t="s">
        <v>91</v>
      </c>
      <c r="B4" s="449"/>
      <c r="C4" s="202" t="s">
        <v>73</v>
      </c>
      <c r="D4" s="319" t="s">
        <v>7</v>
      </c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20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BL4" s="151" t="s">
        <v>91</v>
      </c>
      <c r="BN4" s="415"/>
      <c r="BO4" s="415"/>
      <c r="BP4" s="415"/>
      <c r="BQ4" s="415"/>
      <c r="BR4" s="415"/>
      <c r="BS4" s="415"/>
      <c r="BT4" s="415"/>
      <c r="BU4" s="415"/>
      <c r="BV4" s="415"/>
      <c r="BW4" s="415"/>
      <c r="BX4" s="415"/>
      <c r="BY4" s="415"/>
      <c r="BZ4" s="415"/>
    </row>
    <row r="5" spans="1:109" ht="30.75" customHeight="1" x14ac:dyDescent="0.25">
      <c r="A5" s="478" t="str">
        <f>IF('janvier-février'!A5="","",'janvier-février'!A5)</f>
        <v/>
      </c>
      <c r="B5" s="478"/>
      <c r="C5" s="520"/>
      <c r="D5" s="521"/>
      <c r="F5" s="432" t="str">
        <f>IF(A5="","",LOOKUP($A$5,CR$6:CR$14,CT6:CT14))</f>
        <v/>
      </c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204"/>
      <c r="T5" s="204"/>
      <c r="U5" s="204"/>
      <c r="V5" s="204"/>
      <c r="W5" s="204"/>
      <c r="X5" s="204"/>
      <c r="Y5" s="204"/>
      <c r="Z5" s="258"/>
      <c r="AA5" s="204"/>
      <c r="AB5" s="204"/>
      <c r="AC5" s="204"/>
      <c r="AD5" s="204"/>
      <c r="AE5" s="204"/>
      <c r="AF5" s="201" t="str">
        <f>IF(A5="","",A5)</f>
        <v/>
      </c>
      <c r="AH5" s="424" t="str">
        <f>IF(A10="","",A10)</f>
        <v/>
      </c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BD5" s="5"/>
      <c r="BL5" s="201" t="str">
        <f>IF(A5="","",A5)</f>
        <v/>
      </c>
      <c r="BN5" s="417" t="str">
        <f>IF(A10="","",A10)</f>
        <v/>
      </c>
      <c r="BO5" s="417"/>
      <c r="BP5" s="417"/>
      <c r="BQ5" s="417"/>
      <c r="BR5" s="417"/>
      <c r="BS5" s="417"/>
      <c r="BT5" s="417"/>
      <c r="BU5" s="417"/>
      <c r="BV5" s="417"/>
      <c r="BW5" s="417"/>
      <c r="BX5" s="417"/>
      <c r="BY5" s="417"/>
      <c r="BZ5" s="417"/>
      <c r="CJ5" s="5"/>
      <c r="CS5" s="6"/>
      <c r="CT5" s="6"/>
      <c r="CU5" s="7"/>
      <c r="CV5" s="7"/>
    </row>
    <row r="6" spans="1:109" ht="26.25" customHeight="1" x14ac:dyDescent="0.25">
      <c r="F6" s="432" t="str">
        <f>IF(A5="","",LOOKUP($A$5,CR$6:CR$14,CU$6:CU$14))</f>
        <v/>
      </c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204"/>
      <c r="T6" s="204"/>
      <c r="U6" s="204"/>
      <c r="V6" s="204"/>
      <c r="W6" s="204"/>
      <c r="X6" s="204"/>
      <c r="Y6" s="204"/>
      <c r="Z6" s="258"/>
      <c r="AA6" s="204"/>
      <c r="AB6" s="204"/>
      <c r="AC6" s="204"/>
      <c r="AD6" s="204"/>
      <c r="AE6" s="204"/>
      <c r="AH6" s="424" t="str">
        <f>IF(A11="","",A11)</f>
        <v/>
      </c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BN6" s="417" t="str">
        <f>IF(A11="","",A11)</f>
        <v/>
      </c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32" t="str">
        <f>IF(A5="","",IF(LOOKUP($A$5,CR$6:CR$14,CV$6:CV$14)="","",LOOKUP($A$5,CR$6:CR$14,CV$6:CV$14)))</f>
        <v/>
      </c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T7" s="204"/>
      <c r="U7" s="204"/>
      <c r="V7" s="204"/>
      <c r="W7" s="204"/>
      <c r="X7" s="204"/>
      <c r="Y7" s="204"/>
      <c r="Z7" s="258"/>
      <c r="AA7" s="204"/>
      <c r="AB7" s="204"/>
      <c r="AC7" s="204"/>
      <c r="AD7" s="204"/>
      <c r="AE7" s="204"/>
      <c r="AF7" s="204"/>
      <c r="AG7" s="5"/>
      <c r="AH7" s="424" t="str">
        <f>IF(A12="","",A12)</f>
        <v/>
      </c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BG7" s="5"/>
      <c r="BH7" s="5"/>
      <c r="BL7" s="204"/>
      <c r="BN7" s="417" t="str">
        <f>IF(A12="","",A12)</f>
        <v/>
      </c>
      <c r="BO7" s="417"/>
      <c r="BP7" s="417"/>
      <c r="BQ7" s="417"/>
      <c r="BR7" s="417"/>
      <c r="BS7" s="417"/>
      <c r="BT7" s="417"/>
      <c r="BU7" s="417"/>
      <c r="BV7" s="417"/>
      <c r="BW7" s="417"/>
      <c r="BX7" s="417"/>
      <c r="BY7" s="417"/>
      <c r="BZ7" s="417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4"/>
      <c r="U8" s="204"/>
      <c r="V8" s="204"/>
      <c r="W8" s="204"/>
      <c r="X8" s="204"/>
      <c r="Y8" s="204"/>
      <c r="Z8" s="258"/>
      <c r="AA8" s="204"/>
      <c r="AB8" s="204"/>
      <c r="AC8" s="204"/>
      <c r="AD8" s="204"/>
      <c r="AE8" s="204"/>
      <c r="AF8" s="204"/>
      <c r="AG8" s="5"/>
      <c r="AH8" s="419" t="str">
        <f>IF(A13="","",A13)</f>
        <v/>
      </c>
      <c r="AI8" s="419"/>
      <c r="AJ8" s="419"/>
      <c r="AK8" s="419"/>
      <c r="AL8" s="419"/>
      <c r="AM8" s="419"/>
      <c r="AN8" s="419"/>
      <c r="AO8" s="419"/>
      <c r="AP8" s="419"/>
      <c r="AQ8" s="419"/>
      <c r="AR8" s="419"/>
      <c r="AS8" s="419"/>
      <c r="AT8" s="419"/>
      <c r="BG8" s="5"/>
      <c r="BH8" s="5"/>
      <c r="BL8" s="204"/>
      <c r="BN8" s="418" t="str">
        <f>IF(AI13="","",AI13)</f>
        <v/>
      </c>
      <c r="BO8" s="418"/>
      <c r="BP8" s="418"/>
      <c r="BQ8" s="418"/>
      <c r="BR8" s="418"/>
      <c r="BS8" s="418"/>
      <c r="BT8" s="418"/>
      <c r="BU8" s="418"/>
      <c r="BV8" s="418"/>
      <c r="BW8" s="418"/>
      <c r="BX8" s="418"/>
      <c r="BY8" s="418"/>
      <c r="BZ8" s="418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49" t="s">
        <v>75</v>
      </c>
      <c r="B9" s="449"/>
      <c r="C9" s="449"/>
      <c r="E9" s="433" t="s">
        <v>28</v>
      </c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5"/>
      <c r="T9" s="204"/>
      <c r="U9" s="204"/>
      <c r="V9" s="204"/>
      <c r="W9" s="204"/>
      <c r="X9" s="204"/>
      <c r="Y9" s="204"/>
      <c r="Z9" s="258"/>
      <c r="AA9" s="204"/>
      <c r="AB9" s="204"/>
      <c r="AC9" s="204"/>
      <c r="AD9" s="204"/>
      <c r="AE9" s="204"/>
      <c r="AF9" s="204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4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79" t="str">
        <f>IF('janvier-février'!A10="","",'janvier-février'!A10)</f>
        <v/>
      </c>
      <c r="B10" s="480"/>
      <c r="C10" s="481"/>
      <c r="D10" s="9"/>
      <c r="E10" s="436" t="s">
        <v>52</v>
      </c>
      <c r="F10" s="437"/>
      <c r="G10" s="463" t="s">
        <v>35</v>
      </c>
      <c r="H10" s="464"/>
      <c r="I10" s="464"/>
      <c r="J10" s="428"/>
      <c r="K10" s="428"/>
      <c r="L10" s="428"/>
      <c r="M10" s="428"/>
      <c r="N10" s="428"/>
      <c r="O10" s="335" t="s">
        <v>34</v>
      </c>
      <c r="P10" s="336"/>
      <c r="Q10" s="55"/>
      <c r="R10" s="56"/>
      <c r="T10" s="204"/>
      <c r="U10" s="204"/>
      <c r="V10" s="204"/>
      <c r="W10" s="204"/>
      <c r="X10" s="204"/>
      <c r="Y10" s="204"/>
      <c r="Z10" s="258"/>
      <c r="AA10" s="204"/>
      <c r="AB10" s="204"/>
      <c r="AC10" s="204"/>
      <c r="AD10" s="204"/>
      <c r="AE10" s="204"/>
      <c r="AF10" s="204"/>
      <c r="AG10" s="5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173"/>
      <c r="AS10" s="173"/>
      <c r="AT10" s="179"/>
      <c r="BF10" s="11"/>
      <c r="BG10" s="11"/>
      <c r="BH10" s="11"/>
      <c r="BI10" s="11"/>
      <c r="BJ10" s="11"/>
      <c r="BL10" s="204"/>
      <c r="BN10" s="427"/>
      <c r="BO10" s="427"/>
      <c r="BP10" s="427"/>
      <c r="BQ10" s="427"/>
      <c r="BR10" s="427"/>
      <c r="BS10" s="427"/>
      <c r="BT10" s="427"/>
      <c r="BU10" s="427"/>
      <c r="BV10" s="427"/>
      <c r="BW10" s="427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482" t="str">
        <f>IF('janvier-février'!A11="","",'janvier-février'!A11)</f>
        <v/>
      </c>
      <c r="B11" s="483"/>
      <c r="C11" s="484"/>
      <c r="D11" s="485"/>
      <c r="E11" s="454" t="s">
        <v>45</v>
      </c>
      <c r="F11" s="437"/>
      <c r="G11" s="463" t="s">
        <v>35</v>
      </c>
      <c r="H11" s="464"/>
      <c r="I11" s="464"/>
      <c r="J11" s="428"/>
      <c r="K11" s="428"/>
      <c r="L11" s="428"/>
      <c r="M11" s="428"/>
      <c r="N11" s="428"/>
      <c r="O11" s="335" t="s">
        <v>34</v>
      </c>
      <c r="P11" s="336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486" t="str">
        <f>IF('janvier-février'!A12="","",'janvier-février'!A12)</f>
        <v/>
      </c>
      <c r="B12" s="487"/>
      <c r="C12" s="488"/>
      <c r="D12" s="485"/>
      <c r="E12" s="52" t="s">
        <v>48</v>
      </c>
      <c r="F12" s="51" t="s">
        <v>46</v>
      </c>
      <c r="G12" s="421" t="s">
        <v>47</v>
      </c>
      <c r="H12" s="465"/>
      <c r="I12" s="465"/>
      <c r="J12" s="465"/>
      <c r="K12" s="465"/>
      <c r="L12" s="466"/>
      <c r="M12" s="421" t="s">
        <v>118</v>
      </c>
      <c r="N12" s="422"/>
      <c r="O12" s="422"/>
      <c r="P12" s="422"/>
      <c r="Q12" s="422"/>
      <c r="R12" s="423"/>
      <c r="AH12" s="429" t="str">
        <f>IF(C5="","",C5)</f>
        <v/>
      </c>
      <c r="AI12" s="430"/>
      <c r="AJ12" s="430"/>
      <c r="AK12" s="430"/>
      <c r="AL12" s="186"/>
      <c r="AM12" s="420" t="str">
        <f>IF(D5="","",D5)</f>
        <v/>
      </c>
      <c r="AN12" s="420"/>
      <c r="AO12" s="420"/>
      <c r="AP12" s="420"/>
      <c r="AQ12" s="420"/>
      <c r="AR12" s="420"/>
      <c r="AS12" s="9"/>
      <c r="AT12" s="9"/>
      <c r="BM12" s="9"/>
      <c r="BN12" s="425" t="str">
        <f>IF(C5="","",C5)</f>
        <v/>
      </c>
      <c r="BO12" s="426"/>
      <c r="BP12" s="426"/>
      <c r="BQ12" s="426"/>
      <c r="BR12" s="179"/>
      <c r="BS12" s="427" t="str">
        <f>IF(D5="","",D5)</f>
        <v/>
      </c>
      <c r="BT12" s="427"/>
      <c r="BU12" s="427"/>
      <c r="BV12" s="427"/>
      <c r="BW12" s="427"/>
      <c r="BX12" s="427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489" t="str">
        <f>IF('janvier-février'!A13="","",'janvier-février'!A13)</f>
        <v/>
      </c>
      <c r="B13" s="499"/>
      <c r="C13" s="500"/>
      <c r="D13" s="485"/>
      <c r="E13" s="406" t="s">
        <v>27</v>
      </c>
      <c r="F13" s="407"/>
      <c r="G13" s="406" t="s">
        <v>40</v>
      </c>
      <c r="H13" s="467"/>
      <c r="I13" s="467"/>
      <c r="J13" s="467"/>
      <c r="K13" s="467"/>
      <c r="L13" s="467"/>
      <c r="M13" s="467"/>
      <c r="N13" s="467"/>
      <c r="O13" s="468"/>
      <c r="P13" s="406" t="s">
        <v>0</v>
      </c>
      <c r="Q13" s="412"/>
      <c r="R13" s="407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8"/>
      <c r="CB13" s="208"/>
      <c r="CC13" s="208"/>
      <c r="CD13" s="208"/>
      <c r="CE13" s="208"/>
      <c r="CF13" s="208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4" t="s">
        <v>76</v>
      </c>
      <c r="B14" s="405"/>
      <c r="C14" s="405"/>
      <c r="D14" s="485"/>
      <c r="E14" s="455">
        <v>3635000000</v>
      </c>
      <c r="F14" s="456"/>
      <c r="G14" s="469" t="str">
        <f>IF(A5="","CC",LOOKUP($A5,CR$6:CR$14,CW$6:CW$14))</f>
        <v>CC</v>
      </c>
      <c r="H14" s="470"/>
      <c r="I14" s="470"/>
      <c r="J14" s="471"/>
      <c r="K14" s="413" t="str">
        <f>IF(A5="","OI",LOOKUP($A5,CR$6:CR$14,CX$6:CX$14))</f>
        <v>OI</v>
      </c>
      <c r="L14" s="414"/>
      <c r="M14" s="414"/>
      <c r="N14" s="414"/>
      <c r="O14" s="414"/>
      <c r="P14" s="457">
        <f>Q54</f>
        <v>0</v>
      </c>
      <c r="Q14" s="458"/>
      <c r="R14" s="459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01" t="str">
        <f>IF('janvier-février'!A15="","",'janvier-février'!A15)</f>
        <v/>
      </c>
      <c r="B15" s="502"/>
      <c r="C15" s="503"/>
      <c r="D15" s="322"/>
      <c r="E15" s="408" t="s">
        <v>41</v>
      </c>
      <c r="F15" s="391"/>
      <c r="G15" s="472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4"/>
      <c r="AH15" s="361"/>
      <c r="AI15" s="361"/>
      <c r="AJ15" s="361"/>
      <c r="AK15" s="361"/>
      <c r="AL15" s="361"/>
      <c r="AM15" s="361"/>
      <c r="AN15" s="362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09" t="s">
        <v>79</v>
      </c>
      <c r="B16" s="409"/>
      <c r="C16" s="409"/>
      <c r="D16" s="209"/>
      <c r="E16" s="390" t="s">
        <v>42</v>
      </c>
      <c r="F16" s="391"/>
      <c r="G16" s="472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4"/>
      <c r="AH16" s="360"/>
      <c r="AI16" s="360"/>
      <c r="AJ16" s="360"/>
      <c r="AK16" s="360"/>
      <c r="AL16" s="360"/>
      <c r="AM16" s="360"/>
      <c r="AN16" s="360"/>
      <c r="AO16" s="198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01" t="str">
        <f>IF('janvier-février'!A17="","",'janvier-février'!A17)</f>
        <v>CH</v>
      </c>
      <c r="B17" s="502"/>
      <c r="C17" s="503"/>
      <c r="D17" s="322"/>
      <c r="E17" s="390" t="s">
        <v>43</v>
      </c>
      <c r="F17" s="391"/>
      <c r="G17" s="475" t="s">
        <v>35</v>
      </c>
      <c r="H17" s="464"/>
      <c r="I17" s="464"/>
      <c r="J17" s="54"/>
      <c r="K17" s="54"/>
      <c r="L17" s="54"/>
      <c r="M17" s="54"/>
      <c r="N17" s="54"/>
      <c r="O17" s="335" t="s">
        <v>34</v>
      </c>
      <c r="P17" s="336"/>
      <c r="Q17" s="384"/>
      <c r="R17" s="385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0"/>
      <c r="AI17" s="360"/>
      <c r="AJ17" s="360"/>
      <c r="AK17" s="360"/>
      <c r="AL17" s="360"/>
      <c r="AM17" s="360"/>
      <c r="AN17" s="360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8"/>
      <c r="CN17" s="198"/>
      <c r="CO17" s="198"/>
      <c r="CP17" s="198"/>
      <c r="CQ17" s="198"/>
      <c r="CX17" s="12"/>
      <c r="CY17" s="50"/>
    </row>
    <row r="18" spans="1:103" ht="25.5" customHeight="1" x14ac:dyDescent="0.3">
      <c r="A18" s="242"/>
      <c r="B18" s="147"/>
      <c r="E18" s="397" t="s">
        <v>44</v>
      </c>
      <c r="F18" s="391"/>
      <c r="G18" s="475" t="s">
        <v>35</v>
      </c>
      <c r="H18" s="464"/>
      <c r="I18" s="464"/>
      <c r="J18" s="54"/>
      <c r="K18" s="54"/>
      <c r="L18" s="54"/>
      <c r="M18" s="54"/>
      <c r="N18" s="54"/>
      <c r="O18" s="335" t="s">
        <v>34</v>
      </c>
      <c r="P18" s="336"/>
      <c r="Q18" s="377"/>
      <c r="R18" s="378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1"/>
      <c r="AI18" s="361"/>
      <c r="AJ18" s="361"/>
      <c r="AK18" s="361"/>
      <c r="AL18" s="361"/>
      <c r="AM18" s="361"/>
      <c r="AN18" s="361"/>
      <c r="AO18" s="198"/>
      <c r="AP18" s="198"/>
      <c r="AQ18" s="198"/>
      <c r="AR18" s="198"/>
      <c r="AS18" s="198"/>
      <c r="AT18" s="198"/>
      <c r="AU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8"/>
      <c r="CN18" s="198"/>
      <c r="CO18" s="198"/>
      <c r="CP18" s="198"/>
      <c r="CQ18" s="198"/>
      <c r="CY18" s="50"/>
    </row>
    <row r="19" spans="1:103" ht="25.5" customHeight="1" thickBot="1" x14ac:dyDescent="0.3">
      <c r="A19" s="411"/>
      <c r="B19" s="411"/>
      <c r="C19" s="411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1"/>
      <c r="AI19" s="361"/>
      <c r="AJ19" s="361"/>
      <c r="AK19" s="361"/>
      <c r="AL19" s="361"/>
      <c r="AM19" s="361"/>
      <c r="AN19" s="362"/>
      <c r="AO19" s="198"/>
      <c r="AP19" s="198"/>
      <c r="AQ19" s="198"/>
      <c r="AR19" s="198"/>
      <c r="AS19" s="198"/>
      <c r="AT19" s="198"/>
      <c r="AU19" s="198"/>
      <c r="AV19" s="198"/>
      <c r="AW19" s="198"/>
      <c r="AX19"/>
      <c r="AY19"/>
      <c r="AZ19"/>
      <c r="BA19"/>
      <c r="BB19"/>
      <c r="BC19" s="198"/>
      <c r="BD19"/>
      <c r="BE19"/>
      <c r="BF19"/>
      <c r="BG19"/>
      <c r="BH19"/>
      <c r="BI19"/>
      <c r="BJ19"/>
      <c r="BK19"/>
      <c r="BL19" s="18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7"/>
      <c r="CD19" s="207"/>
      <c r="CE19" s="207"/>
      <c r="CF19" s="207"/>
      <c r="CG19" s="207"/>
      <c r="CH19" s="207"/>
      <c r="CI19" s="207"/>
      <c r="CJ19" s="207"/>
      <c r="CK19" s="207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1" t="s">
        <v>32</v>
      </c>
      <c r="J20" s="382"/>
      <c r="K20" s="382"/>
      <c r="L20" s="382"/>
      <c r="M20" s="382"/>
      <c r="N20" s="382"/>
      <c r="O20" s="382"/>
      <c r="P20" s="383"/>
      <c r="Q20" s="388">
        <v>2024</v>
      </c>
      <c r="R20" s="389"/>
      <c r="S20" s="370" t="s">
        <v>63</v>
      </c>
      <c r="T20" s="371"/>
      <c r="U20" s="372"/>
      <c r="V20" s="370" t="s">
        <v>64</v>
      </c>
      <c r="W20" s="371"/>
      <c r="X20" s="371"/>
      <c r="Y20" s="372"/>
      <c r="Z20" s="373" t="s">
        <v>65</v>
      </c>
      <c r="AA20" s="373" t="s">
        <v>100</v>
      </c>
      <c r="AB20" s="370" t="s">
        <v>66</v>
      </c>
      <c r="AC20" s="371"/>
      <c r="AD20" s="371"/>
      <c r="AE20" s="372"/>
      <c r="AF20" s="64" t="s">
        <v>109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110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4"/>
      <c r="B21" s="295"/>
      <c r="C21" s="476" t="s">
        <v>80</v>
      </c>
      <c r="D21" s="495" t="s">
        <v>82</v>
      </c>
      <c r="E21" s="496"/>
      <c r="F21" s="497"/>
      <c r="G21" s="400" t="s">
        <v>129</v>
      </c>
      <c r="H21" s="402" t="s">
        <v>130</v>
      </c>
      <c r="I21" s="395" t="s">
        <v>77</v>
      </c>
      <c r="J21" s="396"/>
      <c r="K21" s="398" t="s">
        <v>102</v>
      </c>
      <c r="L21" s="398" t="s">
        <v>101</v>
      </c>
      <c r="M21" s="461" t="s">
        <v>67</v>
      </c>
      <c r="N21" s="461"/>
      <c r="O21" s="461"/>
      <c r="P21" s="462"/>
      <c r="Q21" s="375" t="s">
        <v>0</v>
      </c>
      <c r="R21" s="376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3"/>
      <c r="AA21" s="373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6" t="s">
        <v>1</v>
      </c>
      <c r="B22" s="297" t="s">
        <v>2</v>
      </c>
      <c r="C22" s="477"/>
      <c r="D22" s="324" t="s">
        <v>81</v>
      </c>
      <c r="E22" s="297" t="s">
        <v>30</v>
      </c>
      <c r="F22" s="298" t="s">
        <v>31</v>
      </c>
      <c r="G22" s="401"/>
      <c r="H22" s="403"/>
      <c r="I22" s="279" t="s">
        <v>26</v>
      </c>
      <c r="J22" s="277" t="s">
        <v>29</v>
      </c>
      <c r="K22" s="399"/>
      <c r="L22" s="399"/>
      <c r="M22" s="129" t="s">
        <v>68</v>
      </c>
      <c r="N22" s="129" t="s">
        <v>69</v>
      </c>
      <c r="O22" s="286" t="s">
        <v>26</v>
      </c>
      <c r="P22" s="130" t="s">
        <v>29</v>
      </c>
      <c r="Q22" s="392" t="s">
        <v>4</v>
      </c>
      <c r="R22" s="393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4"/>
      <c r="AA22" s="374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36">
        <v>1</v>
      </c>
      <c r="AH22" s="155">
        <v>2</v>
      </c>
      <c r="AI22" s="230">
        <v>3</v>
      </c>
      <c r="AJ22" s="155">
        <v>4</v>
      </c>
      <c r="AK22" s="230">
        <v>5</v>
      </c>
      <c r="AL22" s="155">
        <v>6</v>
      </c>
      <c r="AM22" s="230">
        <v>7</v>
      </c>
      <c r="AN22" s="68">
        <v>8</v>
      </c>
      <c r="AO22" s="155">
        <v>9</v>
      </c>
      <c r="AP22" s="230">
        <v>10</v>
      </c>
      <c r="AQ22" s="155">
        <v>11</v>
      </c>
      <c r="AR22" s="230">
        <v>12</v>
      </c>
      <c r="AS22" s="155">
        <v>13</v>
      </c>
      <c r="AT22" s="230">
        <v>14</v>
      </c>
      <c r="AU22" s="68">
        <v>15</v>
      </c>
      <c r="AV22" s="155">
        <v>16</v>
      </c>
      <c r="AW22" s="230">
        <v>17</v>
      </c>
      <c r="AX22" s="155">
        <v>18</v>
      </c>
      <c r="AY22" s="230">
        <v>19</v>
      </c>
      <c r="AZ22" s="155">
        <v>20</v>
      </c>
      <c r="BA22" s="230">
        <v>21</v>
      </c>
      <c r="BB22" s="68">
        <v>22</v>
      </c>
      <c r="BC22" s="155">
        <v>23</v>
      </c>
      <c r="BD22" s="230">
        <v>24</v>
      </c>
      <c r="BE22" s="155">
        <v>25</v>
      </c>
      <c r="BF22" s="230">
        <v>26</v>
      </c>
      <c r="BG22" s="155">
        <v>27</v>
      </c>
      <c r="BH22" s="230">
        <v>28</v>
      </c>
      <c r="BI22" s="68">
        <v>29</v>
      </c>
      <c r="BJ22" s="155">
        <v>30</v>
      </c>
      <c r="BK22" s="255"/>
      <c r="BL22" s="21" t="s">
        <v>36</v>
      </c>
      <c r="BM22" s="159">
        <v>1</v>
      </c>
      <c r="BN22" s="234">
        <v>2</v>
      </c>
      <c r="BO22" s="162">
        <v>3</v>
      </c>
      <c r="BP22" s="234">
        <v>4</v>
      </c>
      <c r="BQ22" s="162">
        <v>5</v>
      </c>
      <c r="BR22" s="71">
        <v>6</v>
      </c>
      <c r="BS22" s="234">
        <v>7</v>
      </c>
      <c r="BT22" s="162">
        <v>8</v>
      </c>
      <c r="BU22" s="234">
        <v>9</v>
      </c>
      <c r="BV22" s="162">
        <v>10</v>
      </c>
      <c r="BW22" s="234">
        <v>11</v>
      </c>
      <c r="BX22" s="162">
        <v>12</v>
      </c>
      <c r="BY22" s="71">
        <v>13</v>
      </c>
      <c r="BZ22" s="234">
        <v>14</v>
      </c>
      <c r="CA22" s="162">
        <v>15</v>
      </c>
      <c r="CB22" s="234">
        <v>16</v>
      </c>
      <c r="CC22" s="162">
        <v>17</v>
      </c>
      <c r="CD22" s="234">
        <v>18</v>
      </c>
      <c r="CE22" s="162">
        <v>19</v>
      </c>
      <c r="CF22" s="71">
        <v>20</v>
      </c>
      <c r="CG22" s="234">
        <v>21</v>
      </c>
      <c r="CH22" s="162">
        <v>22</v>
      </c>
      <c r="CI22" s="234">
        <v>23</v>
      </c>
      <c r="CJ22" s="162">
        <v>24</v>
      </c>
      <c r="CK22" s="234">
        <v>25</v>
      </c>
      <c r="CL22" s="162">
        <v>26</v>
      </c>
      <c r="CM22" s="71">
        <v>27</v>
      </c>
      <c r="CN22" s="234">
        <v>28</v>
      </c>
      <c r="CO22" s="190">
        <v>29</v>
      </c>
      <c r="CP22" s="236">
        <v>30</v>
      </c>
      <c r="CQ22" s="193">
        <v>31</v>
      </c>
    </row>
    <row r="23" spans="1:103" s="12" customFormat="1" ht="21" customHeight="1" x14ac:dyDescent="0.25">
      <c r="A23" s="259"/>
      <c r="B23" s="260"/>
      <c r="C23" s="270"/>
      <c r="D23" s="318"/>
      <c r="E23" s="261"/>
      <c r="F23" s="262"/>
      <c r="G23" s="353" t="str">
        <f>IF(COUNTA(AG23:BK23)&gt;0,"O","")</f>
        <v/>
      </c>
      <c r="H23" s="354" t="str">
        <f>IF(COUNTA(BM23:CK23)&gt;0,"O","")</f>
        <v/>
      </c>
      <c r="I23" s="280">
        <f>S23*30+T23*45+U23*60</f>
        <v>0</v>
      </c>
      <c r="J23" s="337">
        <f>S23*65+T23*97.5+U23*130</f>
        <v>0</v>
      </c>
      <c r="K23" s="284">
        <f>Z23</f>
        <v>0</v>
      </c>
      <c r="L23" s="284">
        <f t="shared" ref="L23:L52" si="0">AA23</f>
        <v>0</v>
      </c>
      <c r="M23" s="131">
        <f>V23+W23+X23+Y23</f>
        <v>0</v>
      </c>
      <c r="N23" s="132">
        <f>AB23+AC23+AD23+AE23</f>
        <v>0</v>
      </c>
      <c r="O23" s="287">
        <f>SUM(M23:N23)*60</f>
        <v>0</v>
      </c>
      <c r="P23" s="351">
        <f t="shared" ref="P23:P52" si="1">V23*130+W23*70+X23*50+Y23*40+AB23*65+AC23*46.7+AD23*37.5+AE23*32</f>
        <v>0</v>
      </c>
      <c r="Q23" s="364">
        <f>J23+P23+Z23*130+AA23*195</f>
        <v>0</v>
      </c>
      <c r="R23" s="365"/>
      <c r="S23" s="101">
        <f t="shared" ref="S23:Y40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52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52" si="4">IF(OR(A23="",B23=""),"",A23&amp;" "&amp;B23)</f>
        <v/>
      </c>
      <c r="AG23" s="137"/>
      <c r="AH23" s="156"/>
      <c r="AI23" s="231"/>
      <c r="AJ23" s="156"/>
      <c r="AK23" s="231"/>
      <c r="AL23" s="157"/>
      <c r="AM23" s="232"/>
      <c r="AN23" s="75"/>
      <c r="AO23" s="157"/>
      <c r="AP23" s="232"/>
      <c r="AQ23" s="157"/>
      <c r="AR23" s="232"/>
      <c r="AS23" s="157"/>
      <c r="AT23" s="232"/>
      <c r="AU23" s="75"/>
      <c r="AV23" s="157"/>
      <c r="AW23" s="232"/>
      <c r="AX23" s="157"/>
      <c r="AY23" s="232"/>
      <c r="AZ23" s="157"/>
      <c r="BA23" s="231"/>
      <c r="BB23" s="69"/>
      <c r="BC23" s="156"/>
      <c r="BD23" s="231"/>
      <c r="BE23" s="156"/>
      <c r="BF23" s="231"/>
      <c r="BG23" s="156"/>
      <c r="BH23" s="231"/>
      <c r="BI23" s="69"/>
      <c r="BJ23" s="156"/>
      <c r="BK23" s="256"/>
      <c r="BL23" s="62" t="str">
        <f t="shared" ref="BL23:BL52" si="5">IF(OR(A23="",B23=""),"",A23&amp;" "&amp;B23)</f>
        <v/>
      </c>
      <c r="BM23" s="160"/>
      <c r="BN23" s="232"/>
      <c r="BO23" s="163"/>
      <c r="BP23" s="232"/>
      <c r="BQ23" s="163"/>
      <c r="BR23" s="75"/>
      <c r="BS23" s="232"/>
      <c r="BT23" s="163"/>
      <c r="BU23" s="232"/>
      <c r="BV23" s="163"/>
      <c r="BW23" s="232"/>
      <c r="BX23" s="163"/>
      <c r="BY23" s="75"/>
      <c r="BZ23" s="232"/>
      <c r="CA23" s="163"/>
      <c r="CB23" s="232"/>
      <c r="CC23" s="163"/>
      <c r="CD23" s="232"/>
      <c r="CE23" s="163"/>
      <c r="CF23" s="75"/>
      <c r="CG23" s="232"/>
      <c r="CH23" s="163"/>
      <c r="CI23" s="232"/>
      <c r="CJ23" s="163"/>
      <c r="CK23" s="232"/>
      <c r="CL23" s="163"/>
      <c r="CM23" s="75"/>
      <c r="CN23" s="232"/>
      <c r="CO23" s="191"/>
      <c r="CP23" s="237"/>
      <c r="CQ23" s="194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3"/>
      <c r="B24" s="264"/>
      <c r="C24" s="269"/>
      <c r="D24" s="315"/>
      <c r="E24" s="265"/>
      <c r="F24" s="266"/>
      <c r="G24" s="355" t="str">
        <f t="shared" ref="G24:G52" si="6">IF(COUNTA(AG24:BK24)&gt;0,"O","")</f>
        <v/>
      </c>
      <c r="H24" s="356" t="str">
        <f t="shared" ref="H24:H52" si="7">IF(COUNTA(BM24:CK24)&gt;0,"O","")</f>
        <v/>
      </c>
      <c r="I24" s="281">
        <f t="shared" ref="I24:I52" si="8">S24*30+T24*45+U24*60</f>
        <v>0</v>
      </c>
      <c r="J24" s="350">
        <f t="shared" ref="J24:J52" si="9">S24*65+T24*97.5+U24*130</f>
        <v>0</v>
      </c>
      <c r="K24" s="285">
        <f t="shared" ref="K24:K52" si="10">Z24</f>
        <v>0</v>
      </c>
      <c r="L24" s="285">
        <f t="shared" si="0"/>
        <v>0</v>
      </c>
      <c r="M24" s="222">
        <f t="shared" ref="M24:M52" si="11">V24+W24+X24+Y24</f>
        <v>0</v>
      </c>
      <c r="N24" s="223">
        <f t="shared" ref="N24:N52" si="12">AB24+AC24+AD24+AE24</f>
        <v>0</v>
      </c>
      <c r="O24" s="288">
        <f t="shared" ref="O24:O52" si="13">SUM(M24:N24)*60</f>
        <v>0</v>
      </c>
      <c r="P24" s="352">
        <f t="shared" si="1"/>
        <v>0</v>
      </c>
      <c r="Q24" s="364">
        <f t="shared" ref="Q24:Q52" si="14">J24+P24+Z24*130+AA24*195</f>
        <v>0</v>
      </c>
      <c r="R24" s="365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52" si="15">COUNTIF(AG24:CQ24,"RS")</f>
        <v>0</v>
      </c>
      <c r="AA24" s="105">
        <f t="shared" ref="AA24:AA52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37"/>
      <c r="AH24" s="156"/>
      <c r="AI24" s="231"/>
      <c r="AJ24" s="156"/>
      <c r="AK24" s="231"/>
      <c r="AL24" s="157"/>
      <c r="AM24" s="232"/>
      <c r="AN24" s="75"/>
      <c r="AO24" s="157"/>
      <c r="AP24" s="232"/>
      <c r="AQ24" s="157"/>
      <c r="AR24" s="232"/>
      <c r="AS24" s="157"/>
      <c r="AT24" s="232"/>
      <c r="AU24" s="75"/>
      <c r="AV24" s="157"/>
      <c r="AW24" s="232"/>
      <c r="AX24" s="157"/>
      <c r="AY24" s="232"/>
      <c r="AZ24" s="157"/>
      <c r="BA24" s="231"/>
      <c r="BB24" s="69"/>
      <c r="BC24" s="156"/>
      <c r="BD24" s="231"/>
      <c r="BE24" s="156"/>
      <c r="BF24" s="231"/>
      <c r="BG24" s="156"/>
      <c r="BH24" s="231"/>
      <c r="BI24" s="69"/>
      <c r="BJ24" s="156"/>
      <c r="BK24" s="256"/>
      <c r="BL24" s="62" t="str">
        <f t="shared" si="5"/>
        <v/>
      </c>
      <c r="BM24" s="160"/>
      <c r="BN24" s="232"/>
      <c r="BO24" s="163"/>
      <c r="BP24" s="232"/>
      <c r="BQ24" s="163"/>
      <c r="BR24" s="75"/>
      <c r="BS24" s="232"/>
      <c r="BT24" s="163"/>
      <c r="BU24" s="232"/>
      <c r="BV24" s="163"/>
      <c r="BW24" s="232"/>
      <c r="BX24" s="163"/>
      <c r="BY24" s="75"/>
      <c r="BZ24" s="232"/>
      <c r="CA24" s="163"/>
      <c r="CB24" s="232"/>
      <c r="CC24" s="163"/>
      <c r="CD24" s="232"/>
      <c r="CE24" s="163"/>
      <c r="CF24" s="75"/>
      <c r="CG24" s="232"/>
      <c r="CH24" s="163"/>
      <c r="CI24" s="232"/>
      <c r="CJ24" s="163"/>
      <c r="CK24" s="232"/>
      <c r="CL24" s="163"/>
      <c r="CM24" s="75"/>
      <c r="CN24" s="232"/>
      <c r="CO24" s="191"/>
      <c r="CP24" s="237"/>
      <c r="CQ24" s="194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59"/>
      <c r="B25" s="260"/>
      <c r="C25" s="270"/>
      <c r="D25" s="316"/>
      <c r="E25" s="267"/>
      <c r="F25" s="262"/>
      <c r="G25" s="357" t="str">
        <f t="shared" si="6"/>
        <v/>
      </c>
      <c r="H25" s="358" t="str">
        <f t="shared" si="7"/>
        <v/>
      </c>
      <c r="I25" s="280">
        <f t="shared" si="8"/>
        <v>0</v>
      </c>
      <c r="J25" s="337">
        <f t="shared" si="9"/>
        <v>0</v>
      </c>
      <c r="K25" s="284">
        <f t="shared" si="10"/>
        <v>0</v>
      </c>
      <c r="L25" s="284">
        <f t="shared" si="0"/>
        <v>0</v>
      </c>
      <c r="M25" s="131">
        <f t="shared" si="11"/>
        <v>0</v>
      </c>
      <c r="N25" s="132">
        <f t="shared" si="12"/>
        <v>0</v>
      </c>
      <c r="O25" s="287">
        <f t="shared" si="13"/>
        <v>0</v>
      </c>
      <c r="P25" s="351">
        <f t="shared" si="1"/>
        <v>0</v>
      </c>
      <c r="Q25" s="364">
        <f t="shared" si="14"/>
        <v>0</v>
      </c>
      <c r="R25" s="365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37"/>
      <c r="AH25" s="156"/>
      <c r="AI25" s="231"/>
      <c r="AJ25" s="156"/>
      <c r="AK25" s="231"/>
      <c r="AL25" s="157"/>
      <c r="AM25" s="232"/>
      <c r="AN25" s="75"/>
      <c r="AO25" s="157"/>
      <c r="AP25" s="232"/>
      <c r="AQ25" s="157"/>
      <c r="AR25" s="232"/>
      <c r="AS25" s="157"/>
      <c r="AT25" s="232"/>
      <c r="AU25" s="75"/>
      <c r="AV25" s="157"/>
      <c r="AW25" s="232"/>
      <c r="AX25" s="157"/>
      <c r="AY25" s="232"/>
      <c r="AZ25" s="157"/>
      <c r="BA25" s="231"/>
      <c r="BB25" s="69"/>
      <c r="BC25" s="156"/>
      <c r="BD25" s="231"/>
      <c r="BE25" s="156"/>
      <c r="BF25" s="231"/>
      <c r="BG25" s="156"/>
      <c r="BH25" s="231"/>
      <c r="BI25" s="69"/>
      <c r="BJ25" s="156"/>
      <c r="BK25" s="256"/>
      <c r="BL25" s="62" t="str">
        <f t="shared" si="5"/>
        <v/>
      </c>
      <c r="BM25" s="160"/>
      <c r="BN25" s="232"/>
      <c r="BO25" s="163"/>
      <c r="BP25" s="232"/>
      <c r="BQ25" s="163"/>
      <c r="BR25" s="75"/>
      <c r="BS25" s="232"/>
      <c r="BT25" s="163"/>
      <c r="BU25" s="232"/>
      <c r="BV25" s="163"/>
      <c r="BW25" s="232"/>
      <c r="BX25" s="163"/>
      <c r="BY25" s="75"/>
      <c r="BZ25" s="232"/>
      <c r="CA25" s="163"/>
      <c r="CB25" s="232"/>
      <c r="CC25" s="163"/>
      <c r="CD25" s="232"/>
      <c r="CE25" s="163"/>
      <c r="CF25" s="75"/>
      <c r="CG25" s="232"/>
      <c r="CH25" s="163"/>
      <c r="CI25" s="232"/>
      <c r="CJ25" s="163"/>
      <c r="CK25" s="232"/>
      <c r="CL25" s="163"/>
      <c r="CM25" s="75"/>
      <c r="CN25" s="232"/>
      <c r="CO25" s="191"/>
      <c r="CP25" s="237"/>
      <c r="CQ25" s="194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3"/>
      <c r="B26" s="264"/>
      <c r="C26" s="269"/>
      <c r="D26" s="315"/>
      <c r="E26" s="265"/>
      <c r="F26" s="266"/>
      <c r="G26" s="355" t="str">
        <f t="shared" si="6"/>
        <v/>
      </c>
      <c r="H26" s="356" t="str">
        <f t="shared" si="7"/>
        <v/>
      </c>
      <c r="I26" s="282">
        <f t="shared" si="8"/>
        <v>0</v>
      </c>
      <c r="J26" s="350">
        <f t="shared" si="9"/>
        <v>0</v>
      </c>
      <c r="K26" s="285">
        <f t="shared" si="10"/>
        <v>0</v>
      </c>
      <c r="L26" s="285">
        <f t="shared" si="0"/>
        <v>0</v>
      </c>
      <c r="M26" s="222">
        <f t="shared" si="11"/>
        <v>0</v>
      </c>
      <c r="N26" s="223">
        <f t="shared" si="12"/>
        <v>0</v>
      </c>
      <c r="O26" s="288">
        <f t="shared" si="13"/>
        <v>0</v>
      </c>
      <c r="P26" s="352">
        <f t="shared" si="1"/>
        <v>0</v>
      </c>
      <c r="Q26" s="364">
        <f t="shared" si="14"/>
        <v>0</v>
      </c>
      <c r="R26" s="365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si="16"/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37"/>
      <c r="AH26" s="156"/>
      <c r="AI26" s="231"/>
      <c r="AJ26" s="156"/>
      <c r="AK26" s="231"/>
      <c r="AL26" s="157"/>
      <c r="AM26" s="232"/>
      <c r="AN26" s="75"/>
      <c r="AO26" s="157"/>
      <c r="AP26" s="232"/>
      <c r="AQ26" s="157"/>
      <c r="AR26" s="232"/>
      <c r="AS26" s="157"/>
      <c r="AT26" s="232"/>
      <c r="AU26" s="75"/>
      <c r="AV26" s="157"/>
      <c r="AW26" s="232"/>
      <c r="AX26" s="157"/>
      <c r="AY26" s="232"/>
      <c r="AZ26" s="157"/>
      <c r="BA26" s="231"/>
      <c r="BB26" s="69"/>
      <c r="BC26" s="156"/>
      <c r="BD26" s="231"/>
      <c r="BE26" s="156"/>
      <c r="BF26" s="231"/>
      <c r="BG26" s="156"/>
      <c r="BH26" s="231"/>
      <c r="BI26" s="69"/>
      <c r="BJ26" s="156"/>
      <c r="BK26" s="256"/>
      <c r="BL26" s="62" t="str">
        <f t="shared" si="5"/>
        <v/>
      </c>
      <c r="BM26" s="160"/>
      <c r="BN26" s="232"/>
      <c r="BO26" s="163"/>
      <c r="BP26" s="232"/>
      <c r="BQ26" s="163"/>
      <c r="BR26" s="75"/>
      <c r="BS26" s="232"/>
      <c r="BT26" s="163"/>
      <c r="BU26" s="232"/>
      <c r="BV26" s="163"/>
      <c r="BW26" s="232"/>
      <c r="BX26" s="163"/>
      <c r="BY26" s="75"/>
      <c r="BZ26" s="232"/>
      <c r="CA26" s="163"/>
      <c r="CB26" s="232"/>
      <c r="CC26" s="163"/>
      <c r="CD26" s="232"/>
      <c r="CE26" s="163"/>
      <c r="CF26" s="75"/>
      <c r="CG26" s="232"/>
      <c r="CH26" s="163"/>
      <c r="CI26" s="232"/>
      <c r="CJ26" s="163"/>
      <c r="CK26" s="232"/>
      <c r="CL26" s="163"/>
      <c r="CM26" s="75"/>
      <c r="CN26" s="232"/>
      <c r="CO26" s="191"/>
      <c r="CP26" s="237"/>
      <c r="CQ26" s="194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59"/>
      <c r="B27" s="260"/>
      <c r="C27" s="270"/>
      <c r="D27" s="316"/>
      <c r="E27" s="267"/>
      <c r="F27" s="268"/>
      <c r="G27" s="357" t="str">
        <f t="shared" si="6"/>
        <v/>
      </c>
      <c r="H27" s="358" t="str">
        <f t="shared" si="7"/>
        <v/>
      </c>
      <c r="I27" s="280">
        <f t="shared" si="8"/>
        <v>0</v>
      </c>
      <c r="J27" s="337">
        <f t="shared" si="9"/>
        <v>0</v>
      </c>
      <c r="K27" s="284">
        <f t="shared" si="10"/>
        <v>0</v>
      </c>
      <c r="L27" s="284">
        <f t="shared" si="0"/>
        <v>0</v>
      </c>
      <c r="M27" s="131">
        <f t="shared" si="11"/>
        <v>0</v>
      </c>
      <c r="N27" s="132">
        <f t="shared" si="12"/>
        <v>0</v>
      </c>
      <c r="O27" s="287">
        <f t="shared" si="13"/>
        <v>0</v>
      </c>
      <c r="P27" s="351">
        <f t="shared" si="1"/>
        <v>0</v>
      </c>
      <c r="Q27" s="364">
        <f t="shared" si="14"/>
        <v>0</v>
      </c>
      <c r="R27" s="365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si="16"/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37"/>
      <c r="AH27" s="156"/>
      <c r="AI27" s="231"/>
      <c r="AJ27" s="156"/>
      <c r="AK27" s="231"/>
      <c r="AL27" s="157"/>
      <c r="AM27" s="232"/>
      <c r="AN27" s="75"/>
      <c r="AO27" s="157"/>
      <c r="AP27" s="232"/>
      <c r="AQ27" s="157"/>
      <c r="AR27" s="232"/>
      <c r="AS27" s="157"/>
      <c r="AT27" s="232"/>
      <c r="AU27" s="75"/>
      <c r="AV27" s="157"/>
      <c r="AW27" s="232"/>
      <c r="AX27" s="157"/>
      <c r="AY27" s="232"/>
      <c r="AZ27" s="157"/>
      <c r="BA27" s="231"/>
      <c r="BB27" s="69"/>
      <c r="BC27" s="156"/>
      <c r="BD27" s="231"/>
      <c r="BE27" s="156"/>
      <c r="BF27" s="231"/>
      <c r="BG27" s="156"/>
      <c r="BH27" s="231"/>
      <c r="BI27" s="69"/>
      <c r="BJ27" s="156"/>
      <c r="BK27" s="256"/>
      <c r="BL27" s="62" t="str">
        <f t="shared" si="5"/>
        <v/>
      </c>
      <c r="BM27" s="160"/>
      <c r="BN27" s="232"/>
      <c r="BO27" s="163"/>
      <c r="BP27" s="232"/>
      <c r="BQ27" s="163"/>
      <c r="BR27" s="75"/>
      <c r="BS27" s="232"/>
      <c r="BT27" s="163"/>
      <c r="BU27" s="232"/>
      <c r="BV27" s="163"/>
      <c r="BW27" s="232"/>
      <c r="BX27" s="163"/>
      <c r="BY27" s="75"/>
      <c r="BZ27" s="232"/>
      <c r="CA27" s="163"/>
      <c r="CB27" s="232"/>
      <c r="CC27" s="163"/>
      <c r="CD27" s="232"/>
      <c r="CE27" s="163"/>
      <c r="CF27" s="75"/>
      <c r="CG27" s="232"/>
      <c r="CH27" s="163"/>
      <c r="CI27" s="232"/>
      <c r="CJ27" s="163"/>
      <c r="CK27" s="232"/>
      <c r="CL27" s="163"/>
      <c r="CM27" s="75"/>
      <c r="CN27" s="232"/>
      <c r="CO27" s="191"/>
      <c r="CP27" s="237"/>
      <c r="CQ27" s="194"/>
    </row>
    <row r="28" spans="1:103" s="12" customFormat="1" ht="21" customHeight="1" x14ac:dyDescent="0.25">
      <c r="A28" s="263"/>
      <c r="B28" s="264"/>
      <c r="C28" s="269"/>
      <c r="D28" s="315"/>
      <c r="E28" s="265"/>
      <c r="F28" s="266"/>
      <c r="G28" s="355" t="str">
        <f t="shared" si="6"/>
        <v/>
      </c>
      <c r="H28" s="356" t="str">
        <f t="shared" si="7"/>
        <v/>
      </c>
      <c r="I28" s="282">
        <f t="shared" ref="I28:I35" si="17">S28*30+T28*45+U28*60</f>
        <v>0</v>
      </c>
      <c r="J28" s="350">
        <f t="shared" ref="J28:J35" si="18">S28*65+T28*97.5+U28*130</f>
        <v>0</v>
      </c>
      <c r="K28" s="285">
        <f t="shared" si="10"/>
        <v>0</v>
      </c>
      <c r="L28" s="285">
        <f t="shared" ref="L28:L35" si="19">AA28</f>
        <v>0</v>
      </c>
      <c r="M28" s="222">
        <f t="shared" ref="M28:M35" si="20">V28+W28+X28+Y28</f>
        <v>0</v>
      </c>
      <c r="N28" s="223">
        <f t="shared" ref="N28:N35" si="21">AB28+AC28+AD28+AE28</f>
        <v>0</v>
      </c>
      <c r="O28" s="288">
        <f t="shared" ref="O28:O35" si="22">SUM(M28:N28)*60</f>
        <v>0</v>
      </c>
      <c r="P28" s="352">
        <f t="shared" ref="P28:P35" si="23">V28*130+W28*70+X28*50+Y28*40+AB28*65+AC28*46.7+AD28*37.5+AE28*32</f>
        <v>0</v>
      </c>
      <c r="Q28" s="364">
        <f t="shared" ref="Q28:Q35" si="24">J28+P28+Z28*130+AA28*195</f>
        <v>0</v>
      </c>
      <c r="R28" s="365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ref="AA28:AA35" si="25">COUNTIF(AG28:CQ28,"PES")</f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37"/>
      <c r="AH28" s="156"/>
      <c r="AI28" s="231"/>
      <c r="AJ28" s="156"/>
      <c r="AK28" s="231"/>
      <c r="AL28" s="157"/>
      <c r="AM28" s="232"/>
      <c r="AN28" s="75"/>
      <c r="AO28" s="157"/>
      <c r="AP28" s="232"/>
      <c r="AQ28" s="157"/>
      <c r="AR28" s="232"/>
      <c r="AS28" s="157"/>
      <c r="AT28" s="232"/>
      <c r="AU28" s="75"/>
      <c r="AV28" s="157"/>
      <c r="AW28" s="232"/>
      <c r="AX28" s="157"/>
      <c r="AY28" s="232"/>
      <c r="AZ28" s="157"/>
      <c r="BA28" s="231"/>
      <c r="BB28" s="69"/>
      <c r="BC28" s="156"/>
      <c r="BD28" s="231"/>
      <c r="BE28" s="156"/>
      <c r="BF28" s="233"/>
      <c r="BG28" s="158"/>
      <c r="BH28" s="233"/>
      <c r="BI28" s="84"/>
      <c r="BJ28" s="158"/>
      <c r="BK28" s="257"/>
      <c r="BL28" s="62" t="str">
        <f t="shared" si="5"/>
        <v/>
      </c>
      <c r="BM28" s="161"/>
      <c r="BN28" s="232"/>
      <c r="BO28" s="163"/>
      <c r="BP28" s="232"/>
      <c r="BQ28" s="163"/>
      <c r="BR28" s="75"/>
      <c r="BS28" s="232"/>
      <c r="BT28" s="164"/>
      <c r="BU28" s="235"/>
      <c r="BV28" s="164"/>
      <c r="BW28" s="235"/>
      <c r="BX28" s="164"/>
      <c r="BY28" s="72"/>
      <c r="BZ28" s="235"/>
      <c r="CA28" s="164"/>
      <c r="CB28" s="235"/>
      <c r="CC28" s="164"/>
      <c r="CD28" s="235"/>
      <c r="CE28" s="164"/>
      <c r="CF28" s="72"/>
      <c r="CG28" s="235"/>
      <c r="CH28" s="164"/>
      <c r="CI28" s="235"/>
      <c r="CJ28" s="164"/>
      <c r="CK28" s="235"/>
      <c r="CL28" s="164"/>
      <c r="CM28" s="72"/>
      <c r="CN28" s="235"/>
      <c r="CO28" s="191"/>
      <c r="CP28" s="237"/>
      <c r="CQ28" s="194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59"/>
      <c r="B29" s="260"/>
      <c r="C29" s="270"/>
      <c r="D29" s="316"/>
      <c r="E29" s="267"/>
      <c r="F29" s="268"/>
      <c r="G29" s="357" t="str">
        <f t="shared" si="6"/>
        <v/>
      </c>
      <c r="H29" s="358" t="str">
        <f t="shared" si="7"/>
        <v/>
      </c>
      <c r="I29" s="280">
        <f t="shared" si="17"/>
        <v>0</v>
      </c>
      <c r="J29" s="337">
        <f t="shared" si="18"/>
        <v>0</v>
      </c>
      <c r="K29" s="284">
        <f t="shared" si="10"/>
        <v>0</v>
      </c>
      <c r="L29" s="284">
        <f t="shared" si="19"/>
        <v>0</v>
      </c>
      <c r="M29" s="131">
        <f t="shared" si="20"/>
        <v>0</v>
      </c>
      <c r="N29" s="132">
        <f t="shared" si="21"/>
        <v>0</v>
      </c>
      <c r="O29" s="287">
        <f t="shared" si="22"/>
        <v>0</v>
      </c>
      <c r="P29" s="351">
        <f t="shared" si="23"/>
        <v>0</v>
      </c>
      <c r="Q29" s="364">
        <f t="shared" si="24"/>
        <v>0</v>
      </c>
      <c r="R29" s="365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25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37"/>
      <c r="AH29" s="156"/>
      <c r="AI29" s="231"/>
      <c r="AJ29" s="156"/>
      <c r="AK29" s="231"/>
      <c r="AL29" s="157"/>
      <c r="AM29" s="232"/>
      <c r="AN29" s="75"/>
      <c r="AO29" s="157"/>
      <c r="AP29" s="232"/>
      <c r="AQ29" s="157"/>
      <c r="AR29" s="232"/>
      <c r="AS29" s="157"/>
      <c r="AT29" s="232"/>
      <c r="AU29" s="75"/>
      <c r="AV29" s="157"/>
      <c r="AW29" s="232"/>
      <c r="AX29" s="157"/>
      <c r="AY29" s="232"/>
      <c r="AZ29" s="157"/>
      <c r="BA29" s="231"/>
      <c r="BB29" s="69"/>
      <c r="BC29" s="156"/>
      <c r="BD29" s="231"/>
      <c r="BE29" s="156"/>
      <c r="BF29" s="231"/>
      <c r="BG29" s="156"/>
      <c r="BH29" s="231"/>
      <c r="BI29" s="69"/>
      <c r="BJ29" s="156"/>
      <c r="BK29" s="256"/>
      <c r="BL29" s="22" t="str">
        <f t="shared" si="5"/>
        <v/>
      </c>
      <c r="BM29" s="160"/>
      <c r="BN29" s="232"/>
      <c r="BO29" s="163"/>
      <c r="BP29" s="232"/>
      <c r="BQ29" s="163"/>
      <c r="BR29" s="75"/>
      <c r="BS29" s="232"/>
      <c r="BT29" s="163"/>
      <c r="BU29" s="232"/>
      <c r="BV29" s="163"/>
      <c r="BW29" s="232"/>
      <c r="BX29" s="163"/>
      <c r="BY29" s="75"/>
      <c r="BZ29" s="232"/>
      <c r="CA29" s="163"/>
      <c r="CB29" s="232"/>
      <c r="CC29" s="163"/>
      <c r="CD29" s="232"/>
      <c r="CE29" s="163"/>
      <c r="CF29" s="75"/>
      <c r="CG29" s="232"/>
      <c r="CH29" s="163"/>
      <c r="CI29" s="232"/>
      <c r="CJ29" s="163"/>
      <c r="CK29" s="232"/>
      <c r="CL29" s="163"/>
      <c r="CM29" s="75"/>
      <c r="CN29" s="232"/>
      <c r="CO29" s="191"/>
      <c r="CP29" s="237"/>
      <c r="CQ29" s="194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3"/>
      <c r="B30" s="264"/>
      <c r="C30" s="269"/>
      <c r="D30" s="315"/>
      <c r="E30" s="265"/>
      <c r="F30" s="266"/>
      <c r="G30" s="355" t="str">
        <f t="shared" si="6"/>
        <v/>
      </c>
      <c r="H30" s="356" t="str">
        <f t="shared" si="7"/>
        <v/>
      </c>
      <c r="I30" s="282">
        <f t="shared" si="17"/>
        <v>0</v>
      </c>
      <c r="J30" s="350">
        <f t="shared" si="18"/>
        <v>0</v>
      </c>
      <c r="K30" s="285">
        <f t="shared" si="10"/>
        <v>0</v>
      </c>
      <c r="L30" s="285">
        <f t="shared" si="19"/>
        <v>0</v>
      </c>
      <c r="M30" s="222">
        <f t="shared" si="20"/>
        <v>0</v>
      </c>
      <c r="N30" s="223">
        <f t="shared" si="21"/>
        <v>0</v>
      </c>
      <c r="O30" s="288">
        <f t="shared" si="22"/>
        <v>0</v>
      </c>
      <c r="P30" s="352">
        <f t="shared" si="23"/>
        <v>0</v>
      </c>
      <c r="Q30" s="364">
        <f t="shared" si="24"/>
        <v>0</v>
      </c>
      <c r="R30" s="365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si="25"/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37"/>
      <c r="AH30" s="156"/>
      <c r="AI30" s="231"/>
      <c r="AJ30" s="156"/>
      <c r="AK30" s="231"/>
      <c r="AL30" s="157"/>
      <c r="AM30" s="232"/>
      <c r="AN30" s="75"/>
      <c r="AO30" s="157"/>
      <c r="AP30" s="232"/>
      <c r="AQ30" s="157"/>
      <c r="AR30" s="232"/>
      <c r="AS30" s="157"/>
      <c r="AT30" s="232"/>
      <c r="AU30" s="75"/>
      <c r="AV30" s="157"/>
      <c r="AW30" s="232"/>
      <c r="AX30" s="157"/>
      <c r="AY30" s="232"/>
      <c r="AZ30" s="157"/>
      <c r="BA30" s="231"/>
      <c r="BB30" s="69"/>
      <c r="BC30" s="156"/>
      <c r="BD30" s="231"/>
      <c r="BE30" s="156"/>
      <c r="BF30" s="231"/>
      <c r="BG30" s="156"/>
      <c r="BH30" s="231"/>
      <c r="BI30" s="69"/>
      <c r="BJ30" s="156"/>
      <c r="BK30" s="256"/>
      <c r="BL30" s="62" t="str">
        <f t="shared" si="5"/>
        <v/>
      </c>
      <c r="BM30" s="160"/>
      <c r="BN30" s="232"/>
      <c r="BO30" s="163"/>
      <c r="BP30" s="232"/>
      <c r="BQ30" s="163"/>
      <c r="BR30" s="75"/>
      <c r="BS30" s="232"/>
      <c r="BT30" s="163"/>
      <c r="BU30" s="232"/>
      <c r="BV30" s="163"/>
      <c r="BW30" s="232"/>
      <c r="BX30" s="163"/>
      <c r="BY30" s="75"/>
      <c r="BZ30" s="232"/>
      <c r="CA30" s="163"/>
      <c r="CB30" s="232"/>
      <c r="CC30" s="163"/>
      <c r="CD30" s="232"/>
      <c r="CE30" s="163"/>
      <c r="CF30" s="75"/>
      <c r="CG30" s="232"/>
      <c r="CH30" s="163"/>
      <c r="CI30" s="232"/>
      <c r="CJ30" s="163"/>
      <c r="CK30" s="232"/>
      <c r="CL30" s="163"/>
      <c r="CM30" s="75"/>
      <c r="CN30" s="232"/>
      <c r="CO30" s="191"/>
      <c r="CP30" s="237"/>
      <c r="CQ30" s="194"/>
    </row>
    <row r="31" spans="1:103" ht="21" customHeight="1" x14ac:dyDescent="0.25">
      <c r="A31" s="259"/>
      <c r="B31" s="260"/>
      <c r="C31" s="270"/>
      <c r="D31" s="316"/>
      <c r="E31" s="267"/>
      <c r="F31" s="268"/>
      <c r="G31" s="357" t="str">
        <f t="shared" si="6"/>
        <v/>
      </c>
      <c r="H31" s="358" t="str">
        <f t="shared" si="7"/>
        <v/>
      </c>
      <c r="I31" s="283">
        <f t="shared" si="17"/>
        <v>0</v>
      </c>
      <c r="J31" s="337">
        <f t="shared" si="18"/>
        <v>0</v>
      </c>
      <c r="K31" s="284">
        <f t="shared" si="10"/>
        <v>0</v>
      </c>
      <c r="L31" s="284">
        <f t="shared" si="19"/>
        <v>0</v>
      </c>
      <c r="M31" s="131">
        <f t="shared" si="20"/>
        <v>0</v>
      </c>
      <c r="N31" s="133">
        <f t="shared" si="21"/>
        <v>0</v>
      </c>
      <c r="O31" s="287">
        <f t="shared" si="22"/>
        <v>0</v>
      </c>
      <c r="P31" s="351">
        <f t="shared" si="23"/>
        <v>0</v>
      </c>
      <c r="Q31" s="364">
        <f t="shared" si="24"/>
        <v>0</v>
      </c>
      <c r="R31" s="365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25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37"/>
      <c r="AH31" s="156"/>
      <c r="AI31" s="231"/>
      <c r="AJ31" s="156"/>
      <c r="AK31" s="231"/>
      <c r="AL31" s="157"/>
      <c r="AM31" s="232"/>
      <c r="AN31" s="75"/>
      <c r="AO31" s="157"/>
      <c r="AP31" s="232"/>
      <c r="AQ31" s="157"/>
      <c r="AR31" s="232"/>
      <c r="AS31" s="157"/>
      <c r="AT31" s="232"/>
      <c r="AU31" s="75"/>
      <c r="AV31" s="157"/>
      <c r="AW31" s="232"/>
      <c r="AX31" s="157"/>
      <c r="AY31" s="232"/>
      <c r="AZ31" s="157"/>
      <c r="BA31" s="231"/>
      <c r="BB31" s="69"/>
      <c r="BC31" s="156"/>
      <c r="BD31" s="231"/>
      <c r="BE31" s="156"/>
      <c r="BF31" s="231"/>
      <c r="BG31" s="156"/>
      <c r="BH31" s="231"/>
      <c r="BI31" s="69"/>
      <c r="BJ31" s="156"/>
      <c r="BK31" s="256"/>
      <c r="BL31" s="63" t="str">
        <f t="shared" si="5"/>
        <v/>
      </c>
      <c r="BM31" s="160"/>
      <c r="BN31" s="232"/>
      <c r="BO31" s="163"/>
      <c r="BP31" s="232"/>
      <c r="BQ31" s="163"/>
      <c r="BR31" s="75"/>
      <c r="BS31" s="232"/>
      <c r="BT31" s="163"/>
      <c r="BU31" s="232"/>
      <c r="BV31" s="163"/>
      <c r="BW31" s="232"/>
      <c r="BX31" s="163"/>
      <c r="BY31" s="75"/>
      <c r="BZ31" s="232"/>
      <c r="CA31" s="163"/>
      <c r="CB31" s="232"/>
      <c r="CC31" s="163"/>
      <c r="CD31" s="232"/>
      <c r="CE31" s="163"/>
      <c r="CF31" s="75"/>
      <c r="CG31" s="232"/>
      <c r="CH31" s="163"/>
      <c r="CI31" s="232"/>
      <c r="CJ31" s="163"/>
      <c r="CK31" s="232"/>
      <c r="CL31" s="163"/>
      <c r="CM31" s="75"/>
      <c r="CN31" s="232"/>
      <c r="CO31" s="192"/>
      <c r="CP31" s="238"/>
      <c r="CQ31" s="195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3"/>
      <c r="B32" s="264"/>
      <c r="C32" s="269"/>
      <c r="D32" s="315"/>
      <c r="E32" s="265"/>
      <c r="F32" s="266"/>
      <c r="G32" s="355" t="str">
        <f t="shared" si="6"/>
        <v/>
      </c>
      <c r="H32" s="356" t="str">
        <f t="shared" si="7"/>
        <v/>
      </c>
      <c r="I32" s="282">
        <f t="shared" si="17"/>
        <v>0</v>
      </c>
      <c r="J32" s="350">
        <f t="shared" si="18"/>
        <v>0</v>
      </c>
      <c r="K32" s="285">
        <f t="shared" si="10"/>
        <v>0</v>
      </c>
      <c r="L32" s="285">
        <f t="shared" si="19"/>
        <v>0</v>
      </c>
      <c r="M32" s="222">
        <f t="shared" si="20"/>
        <v>0</v>
      </c>
      <c r="N32" s="223">
        <f t="shared" si="21"/>
        <v>0</v>
      </c>
      <c r="O32" s="288">
        <f t="shared" si="22"/>
        <v>0</v>
      </c>
      <c r="P32" s="352">
        <f t="shared" si="23"/>
        <v>0</v>
      </c>
      <c r="Q32" s="364">
        <f t="shared" si="24"/>
        <v>0</v>
      </c>
      <c r="R32" s="365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25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37"/>
      <c r="AH32" s="156"/>
      <c r="AI32" s="231"/>
      <c r="AJ32" s="156"/>
      <c r="AK32" s="231"/>
      <c r="AL32" s="157"/>
      <c r="AM32" s="232"/>
      <c r="AN32" s="75"/>
      <c r="AO32" s="157"/>
      <c r="AP32" s="232"/>
      <c r="AQ32" s="157"/>
      <c r="AR32" s="232"/>
      <c r="AS32" s="157"/>
      <c r="AT32" s="232"/>
      <c r="AU32" s="75"/>
      <c r="AV32" s="157"/>
      <c r="AW32" s="232"/>
      <c r="AX32" s="157"/>
      <c r="AY32" s="232"/>
      <c r="AZ32" s="157"/>
      <c r="BA32" s="231"/>
      <c r="BB32" s="69"/>
      <c r="BC32" s="156"/>
      <c r="BD32" s="231"/>
      <c r="BE32" s="156"/>
      <c r="BF32" s="231"/>
      <c r="BG32" s="156"/>
      <c r="BH32" s="231"/>
      <c r="BI32" s="69"/>
      <c r="BJ32" s="156"/>
      <c r="BK32" s="256"/>
      <c r="BL32" s="22" t="str">
        <f t="shared" si="5"/>
        <v/>
      </c>
      <c r="BM32" s="160"/>
      <c r="BN32" s="232"/>
      <c r="BO32" s="163"/>
      <c r="BP32" s="232"/>
      <c r="BQ32" s="163"/>
      <c r="BR32" s="75"/>
      <c r="BS32" s="232"/>
      <c r="BT32" s="163"/>
      <c r="BU32" s="232"/>
      <c r="BV32" s="163"/>
      <c r="BW32" s="232"/>
      <c r="BX32" s="163"/>
      <c r="BY32" s="75"/>
      <c r="BZ32" s="232"/>
      <c r="CA32" s="163"/>
      <c r="CB32" s="232"/>
      <c r="CC32" s="163"/>
      <c r="CD32" s="232"/>
      <c r="CE32" s="163"/>
      <c r="CF32" s="75"/>
      <c r="CG32" s="232"/>
      <c r="CH32" s="163"/>
      <c r="CI32" s="232"/>
      <c r="CJ32" s="163"/>
      <c r="CK32" s="232"/>
      <c r="CL32" s="163"/>
      <c r="CM32" s="75"/>
      <c r="CN32" s="232"/>
      <c r="CO32" s="191"/>
      <c r="CP32" s="237"/>
      <c r="CQ32" s="194"/>
      <c r="CR32" s="12"/>
      <c r="CS32" s="12"/>
      <c r="CT32" s="12"/>
      <c r="CU32" s="12"/>
      <c r="CV32" s="12"/>
      <c r="CW32" s="12"/>
    </row>
    <row r="33" spans="1:102" ht="21" customHeight="1" x14ac:dyDescent="0.25">
      <c r="A33" s="259"/>
      <c r="B33" s="260"/>
      <c r="C33" s="270"/>
      <c r="D33" s="316"/>
      <c r="E33" s="267"/>
      <c r="F33" s="268"/>
      <c r="G33" s="357" t="str">
        <f t="shared" si="6"/>
        <v/>
      </c>
      <c r="H33" s="358" t="str">
        <f t="shared" si="7"/>
        <v/>
      </c>
      <c r="I33" s="280">
        <f t="shared" si="17"/>
        <v>0</v>
      </c>
      <c r="J33" s="337">
        <f t="shared" si="18"/>
        <v>0</v>
      </c>
      <c r="K33" s="284">
        <f t="shared" si="10"/>
        <v>0</v>
      </c>
      <c r="L33" s="284">
        <f t="shared" si="19"/>
        <v>0</v>
      </c>
      <c r="M33" s="131">
        <f t="shared" si="20"/>
        <v>0</v>
      </c>
      <c r="N33" s="132">
        <f t="shared" si="21"/>
        <v>0</v>
      </c>
      <c r="O33" s="287">
        <f t="shared" si="22"/>
        <v>0</v>
      </c>
      <c r="P33" s="351">
        <f t="shared" si="23"/>
        <v>0</v>
      </c>
      <c r="Q33" s="364">
        <f t="shared" si="24"/>
        <v>0</v>
      </c>
      <c r="R33" s="365"/>
      <c r="S33" s="101">
        <f t="shared" si="2"/>
        <v>0</v>
      </c>
      <c r="T33" s="102">
        <f t="shared" si="2"/>
        <v>0</v>
      </c>
      <c r="U33" s="103">
        <f t="shared" si="2"/>
        <v>0</v>
      </c>
      <c r="V33" s="104">
        <f t="shared" si="2"/>
        <v>0</v>
      </c>
      <c r="W33" s="101">
        <f t="shared" si="2"/>
        <v>0</v>
      </c>
      <c r="X33" s="102">
        <f t="shared" si="2"/>
        <v>0</v>
      </c>
      <c r="Y33" s="103">
        <f t="shared" si="2"/>
        <v>0</v>
      </c>
      <c r="Z33" s="105">
        <f t="shared" si="15"/>
        <v>0</v>
      </c>
      <c r="AA33" s="105">
        <f t="shared" si="25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37"/>
      <c r="AH33" s="156"/>
      <c r="AI33" s="231"/>
      <c r="AJ33" s="156"/>
      <c r="AK33" s="231"/>
      <c r="AL33" s="157"/>
      <c r="AM33" s="232"/>
      <c r="AN33" s="75"/>
      <c r="AO33" s="157"/>
      <c r="AP33" s="232"/>
      <c r="AQ33" s="157"/>
      <c r="AR33" s="232"/>
      <c r="AS33" s="157"/>
      <c r="AT33" s="232"/>
      <c r="AU33" s="75"/>
      <c r="AV33" s="157"/>
      <c r="AW33" s="232"/>
      <c r="AX33" s="157"/>
      <c r="AY33" s="232"/>
      <c r="AZ33" s="157"/>
      <c r="BA33" s="231"/>
      <c r="BB33" s="69"/>
      <c r="BC33" s="156"/>
      <c r="BD33" s="231"/>
      <c r="BE33" s="156"/>
      <c r="BF33" s="231"/>
      <c r="BG33" s="156"/>
      <c r="BH33" s="231"/>
      <c r="BI33" s="69"/>
      <c r="BJ33" s="156"/>
      <c r="BK33" s="256"/>
      <c r="BL33" s="22" t="str">
        <f t="shared" si="5"/>
        <v/>
      </c>
      <c r="BM33" s="160"/>
      <c r="BN33" s="232"/>
      <c r="BO33" s="163"/>
      <c r="BP33" s="232"/>
      <c r="BQ33" s="163"/>
      <c r="BR33" s="75"/>
      <c r="BS33" s="232"/>
      <c r="BT33" s="163"/>
      <c r="BU33" s="232"/>
      <c r="BV33" s="163"/>
      <c r="BW33" s="232"/>
      <c r="BX33" s="163"/>
      <c r="BY33" s="75"/>
      <c r="BZ33" s="232"/>
      <c r="CA33" s="163"/>
      <c r="CB33" s="232"/>
      <c r="CC33" s="163"/>
      <c r="CD33" s="232"/>
      <c r="CE33" s="163"/>
      <c r="CF33" s="75"/>
      <c r="CG33" s="232"/>
      <c r="CH33" s="163"/>
      <c r="CI33" s="232"/>
      <c r="CJ33" s="163"/>
      <c r="CK33" s="232"/>
      <c r="CL33" s="163"/>
      <c r="CM33" s="75"/>
      <c r="CN33" s="232"/>
      <c r="CO33" s="191"/>
      <c r="CP33" s="237"/>
      <c r="CQ33" s="194"/>
      <c r="CW33" s="12"/>
    </row>
    <row r="34" spans="1:102" s="12" customFormat="1" ht="21" customHeight="1" x14ac:dyDescent="0.25">
      <c r="A34" s="263"/>
      <c r="B34" s="264"/>
      <c r="C34" s="269"/>
      <c r="D34" s="315"/>
      <c r="E34" s="265"/>
      <c r="F34" s="266"/>
      <c r="G34" s="355" t="str">
        <f t="shared" si="6"/>
        <v/>
      </c>
      <c r="H34" s="356" t="str">
        <f t="shared" si="7"/>
        <v/>
      </c>
      <c r="I34" s="282">
        <f t="shared" si="17"/>
        <v>0</v>
      </c>
      <c r="J34" s="350">
        <f t="shared" si="18"/>
        <v>0</v>
      </c>
      <c r="K34" s="285">
        <f t="shared" si="10"/>
        <v>0</v>
      </c>
      <c r="L34" s="285">
        <f t="shared" si="19"/>
        <v>0</v>
      </c>
      <c r="M34" s="222">
        <f t="shared" si="20"/>
        <v>0</v>
      </c>
      <c r="N34" s="223">
        <f t="shared" si="21"/>
        <v>0</v>
      </c>
      <c r="O34" s="288">
        <f t="shared" si="22"/>
        <v>0</v>
      </c>
      <c r="P34" s="352">
        <f t="shared" si="23"/>
        <v>0</v>
      </c>
      <c r="Q34" s="364">
        <f t="shared" si="24"/>
        <v>0</v>
      </c>
      <c r="R34" s="365"/>
      <c r="S34" s="101">
        <f t="shared" si="2"/>
        <v>0</v>
      </c>
      <c r="T34" s="102">
        <f t="shared" si="2"/>
        <v>0</v>
      </c>
      <c r="U34" s="103">
        <f t="shared" si="2"/>
        <v>0</v>
      </c>
      <c r="V34" s="104">
        <f t="shared" si="2"/>
        <v>0</v>
      </c>
      <c r="W34" s="101">
        <f t="shared" si="2"/>
        <v>0</v>
      </c>
      <c r="X34" s="102">
        <f t="shared" si="2"/>
        <v>0</v>
      </c>
      <c r="Y34" s="103">
        <f t="shared" si="2"/>
        <v>0</v>
      </c>
      <c r="Z34" s="105">
        <f t="shared" si="15"/>
        <v>0</v>
      </c>
      <c r="AA34" s="105">
        <f t="shared" si="25"/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22" t="str">
        <f t="shared" si="4"/>
        <v/>
      </c>
      <c r="AG34" s="137"/>
      <c r="AH34" s="156"/>
      <c r="AI34" s="231"/>
      <c r="AJ34" s="156"/>
      <c r="AK34" s="231"/>
      <c r="AL34" s="156"/>
      <c r="AM34" s="231"/>
      <c r="AN34" s="69"/>
      <c r="AO34" s="156"/>
      <c r="AP34" s="231"/>
      <c r="AQ34" s="156"/>
      <c r="AR34" s="231"/>
      <c r="AS34" s="156"/>
      <c r="AT34" s="231"/>
      <c r="AU34" s="69"/>
      <c r="AV34" s="156"/>
      <c r="AW34" s="231"/>
      <c r="AX34" s="156"/>
      <c r="AY34" s="231"/>
      <c r="AZ34" s="156"/>
      <c r="BA34" s="231"/>
      <c r="BB34" s="69"/>
      <c r="BC34" s="156"/>
      <c r="BD34" s="231"/>
      <c r="BE34" s="156"/>
      <c r="BF34" s="231"/>
      <c r="BG34" s="156"/>
      <c r="BH34" s="231"/>
      <c r="BI34" s="69"/>
      <c r="BJ34" s="156"/>
      <c r="BK34" s="256"/>
      <c r="BL34" s="22" t="str">
        <f t="shared" si="5"/>
        <v/>
      </c>
      <c r="BM34" s="160"/>
      <c r="BN34" s="232"/>
      <c r="BO34" s="163"/>
      <c r="BP34" s="232"/>
      <c r="BQ34" s="163"/>
      <c r="BR34" s="75"/>
      <c r="BS34" s="232"/>
      <c r="BT34" s="163"/>
      <c r="BU34" s="232"/>
      <c r="BV34" s="163"/>
      <c r="BW34" s="232"/>
      <c r="BX34" s="163"/>
      <c r="BY34" s="75"/>
      <c r="BZ34" s="232"/>
      <c r="CA34" s="163"/>
      <c r="CB34" s="232"/>
      <c r="CC34" s="163"/>
      <c r="CD34" s="232"/>
      <c r="CE34" s="163"/>
      <c r="CF34" s="75"/>
      <c r="CG34" s="232"/>
      <c r="CH34" s="163"/>
      <c r="CI34" s="232"/>
      <c r="CJ34" s="163"/>
      <c r="CK34" s="232"/>
      <c r="CL34" s="163"/>
      <c r="CM34" s="75"/>
      <c r="CN34" s="232"/>
      <c r="CO34" s="191"/>
      <c r="CP34" s="237"/>
      <c r="CQ34" s="194"/>
      <c r="CR34" s="1"/>
      <c r="CS34" s="1"/>
      <c r="CT34" s="1"/>
      <c r="CU34" s="1"/>
      <c r="CV34" s="1"/>
      <c r="CW34" s="1"/>
      <c r="CX34" s="1"/>
    </row>
    <row r="35" spans="1:102" s="12" customFormat="1" ht="21" customHeight="1" x14ac:dyDescent="0.25">
      <c r="A35" s="259"/>
      <c r="B35" s="260"/>
      <c r="C35" s="270"/>
      <c r="D35" s="316"/>
      <c r="E35" s="267"/>
      <c r="F35" s="268"/>
      <c r="G35" s="357" t="str">
        <f t="shared" si="6"/>
        <v/>
      </c>
      <c r="H35" s="358" t="str">
        <f t="shared" si="7"/>
        <v/>
      </c>
      <c r="I35" s="280">
        <f t="shared" si="17"/>
        <v>0</v>
      </c>
      <c r="J35" s="337">
        <f t="shared" si="18"/>
        <v>0</v>
      </c>
      <c r="K35" s="284">
        <f t="shared" si="10"/>
        <v>0</v>
      </c>
      <c r="L35" s="284">
        <f t="shared" si="19"/>
        <v>0</v>
      </c>
      <c r="M35" s="131">
        <f t="shared" si="20"/>
        <v>0</v>
      </c>
      <c r="N35" s="132">
        <f t="shared" si="21"/>
        <v>0</v>
      </c>
      <c r="O35" s="287">
        <f t="shared" si="22"/>
        <v>0</v>
      </c>
      <c r="P35" s="351">
        <f t="shared" si="23"/>
        <v>0</v>
      </c>
      <c r="Q35" s="364">
        <f t="shared" si="24"/>
        <v>0</v>
      </c>
      <c r="R35" s="365"/>
      <c r="S35" s="101">
        <f t="shared" si="2"/>
        <v>0</v>
      </c>
      <c r="T35" s="102">
        <f t="shared" si="2"/>
        <v>0</v>
      </c>
      <c r="U35" s="103">
        <f t="shared" si="2"/>
        <v>0</v>
      </c>
      <c r="V35" s="104">
        <f t="shared" si="2"/>
        <v>0</v>
      </c>
      <c r="W35" s="101">
        <f t="shared" si="2"/>
        <v>0</v>
      </c>
      <c r="X35" s="102">
        <f t="shared" si="2"/>
        <v>0</v>
      </c>
      <c r="Y35" s="103">
        <f t="shared" si="2"/>
        <v>0</v>
      </c>
      <c r="Z35" s="105">
        <f t="shared" si="15"/>
        <v>0</v>
      </c>
      <c r="AA35" s="105">
        <f t="shared" si="25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22" t="str">
        <f t="shared" si="4"/>
        <v/>
      </c>
      <c r="AG35" s="137"/>
      <c r="AH35" s="156"/>
      <c r="AI35" s="231"/>
      <c r="AJ35" s="156"/>
      <c r="AK35" s="231"/>
      <c r="AL35" s="156"/>
      <c r="AM35" s="231"/>
      <c r="AN35" s="69"/>
      <c r="AO35" s="156"/>
      <c r="AP35" s="231"/>
      <c r="AQ35" s="156"/>
      <c r="AR35" s="231"/>
      <c r="AS35" s="156"/>
      <c r="AT35" s="231"/>
      <c r="AU35" s="69"/>
      <c r="AV35" s="156"/>
      <c r="AW35" s="231"/>
      <c r="AX35" s="156"/>
      <c r="AY35" s="231"/>
      <c r="AZ35" s="156"/>
      <c r="BA35" s="231"/>
      <c r="BB35" s="69"/>
      <c r="BC35" s="156"/>
      <c r="BD35" s="231"/>
      <c r="BE35" s="156"/>
      <c r="BF35" s="231"/>
      <c r="BG35" s="156"/>
      <c r="BH35" s="231"/>
      <c r="BI35" s="69"/>
      <c r="BJ35" s="156"/>
      <c r="BK35" s="256"/>
      <c r="BL35" s="22" t="str">
        <f t="shared" si="5"/>
        <v/>
      </c>
      <c r="BM35" s="160"/>
      <c r="BN35" s="232"/>
      <c r="BO35" s="163"/>
      <c r="BP35" s="232"/>
      <c r="BQ35" s="163"/>
      <c r="BR35" s="75"/>
      <c r="BS35" s="232"/>
      <c r="BT35" s="163"/>
      <c r="BU35" s="232"/>
      <c r="BV35" s="163"/>
      <c r="BW35" s="232"/>
      <c r="BX35" s="163"/>
      <c r="BY35" s="75"/>
      <c r="BZ35" s="232"/>
      <c r="CA35" s="163"/>
      <c r="CB35" s="232"/>
      <c r="CC35" s="163"/>
      <c r="CD35" s="232"/>
      <c r="CE35" s="163"/>
      <c r="CF35" s="75"/>
      <c r="CG35" s="232"/>
      <c r="CH35" s="163"/>
      <c r="CI35" s="232"/>
      <c r="CJ35" s="163"/>
      <c r="CK35" s="232"/>
      <c r="CL35" s="163"/>
      <c r="CM35" s="75"/>
      <c r="CN35" s="232"/>
      <c r="CO35" s="191"/>
      <c r="CP35" s="237"/>
      <c r="CQ35" s="194"/>
      <c r="CR35" s="1"/>
      <c r="CS35" s="1"/>
      <c r="CT35" s="1"/>
      <c r="CU35" s="1"/>
      <c r="CV35" s="1"/>
      <c r="CW35" s="1"/>
      <c r="CX35" s="1"/>
    </row>
    <row r="36" spans="1:102" s="12" customFormat="1" ht="21" customHeight="1" x14ac:dyDescent="0.25">
      <c r="A36" s="263"/>
      <c r="B36" s="264"/>
      <c r="C36" s="269"/>
      <c r="D36" s="315"/>
      <c r="E36" s="265"/>
      <c r="F36" s="266"/>
      <c r="G36" s="355" t="str">
        <f t="shared" si="6"/>
        <v/>
      </c>
      <c r="H36" s="356" t="str">
        <f t="shared" si="7"/>
        <v/>
      </c>
      <c r="I36" s="282">
        <f t="shared" si="8"/>
        <v>0</v>
      </c>
      <c r="J36" s="350">
        <f t="shared" si="9"/>
        <v>0</v>
      </c>
      <c r="K36" s="285">
        <f t="shared" si="10"/>
        <v>0</v>
      </c>
      <c r="L36" s="285">
        <f t="shared" si="0"/>
        <v>0</v>
      </c>
      <c r="M36" s="222">
        <f t="shared" si="11"/>
        <v>0</v>
      </c>
      <c r="N36" s="223">
        <f t="shared" si="12"/>
        <v>0</v>
      </c>
      <c r="O36" s="288">
        <f t="shared" si="13"/>
        <v>0</v>
      </c>
      <c r="P36" s="352">
        <f t="shared" si="1"/>
        <v>0</v>
      </c>
      <c r="Q36" s="364">
        <f t="shared" si="14"/>
        <v>0</v>
      </c>
      <c r="R36" s="365"/>
      <c r="S36" s="101">
        <f t="shared" si="2"/>
        <v>0</v>
      </c>
      <c r="T36" s="102">
        <f t="shared" si="2"/>
        <v>0</v>
      </c>
      <c r="U36" s="103">
        <f t="shared" si="2"/>
        <v>0</v>
      </c>
      <c r="V36" s="104">
        <f t="shared" si="2"/>
        <v>0</v>
      </c>
      <c r="W36" s="101">
        <f t="shared" si="2"/>
        <v>0</v>
      </c>
      <c r="X36" s="102">
        <f t="shared" si="2"/>
        <v>0</v>
      </c>
      <c r="Y36" s="103">
        <f t="shared" si="2"/>
        <v>0</v>
      </c>
      <c r="Z36" s="105">
        <f t="shared" si="15"/>
        <v>0</v>
      </c>
      <c r="AA36" s="105">
        <f t="shared" si="16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62" t="str">
        <f t="shared" si="4"/>
        <v/>
      </c>
      <c r="AG36" s="137"/>
      <c r="AH36" s="156"/>
      <c r="AI36" s="231"/>
      <c r="AJ36" s="156"/>
      <c r="AK36" s="231"/>
      <c r="AL36" s="157"/>
      <c r="AM36" s="232"/>
      <c r="AN36" s="75"/>
      <c r="AO36" s="157"/>
      <c r="AP36" s="232"/>
      <c r="AQ36" s="157"/>
      <c r="AR36" s="232"/>
      <c r="AS36" s="157"/>
      <c r="AT36" s="232"/>
      <c r="AU36" s="75"/>
      <c r="AV36" s="157"/>
      <c r="AW36" s="232"/>
      <c r="AX36" s="157"/>
      <c r="AY36" s="232"/>
      <c r="AZ36" s="157"/>
      <c r="BA36" s="231"/>
      <c r="BB36" s="69"/>
      <c r="BC36" s="156"/>
      <c r="BD36" s="231"/>
      <c r="BE36" s="156"/>
      <c r="BF36" s="233"/>
      <c r="BG36" s="158"/>
      <c r="BH36" s="233"/>
      <c r="BI36" s="84"/>
      <c r="BJ36" s="158"/>
      <c r="BK36" s="257"/>
      <c r="BL36" s="62" t="str">
        <f t="shared" si="5"/>
        <v/>
      </c>
      <c r="BM36" s="161"/>
      <c r="BN36" s="232"/>
      <c r="BO36" s="163"/>
      <c r="BP36" s="232"/>
      <c r="BQ36" s="163"/>
      <c r="BR36" s="75"/>
      <c r="BS36" s="232"/>
      <c r="BT36" s="164"/>
      <c r="BU36" s="235"/>
      <c r="BV36" s="164"/>
      <c r="BW36" s="235"/>
      <c r="BX36" s="164"/>
      <c r="BY36" s="72"/>
      <c r="BZ36" s="235"/>
      <c r="CA36" s="164"/>
      <c r="CB36" s="235"/>
      <c r="CC36" s="164"/>
      <c r="CD36" s="235"/>
      <c r="CE36" s="164"/>
      <c r="CF36" s="72"/>
      <c r="CG36" s="235"/>
      <c r="CH36" s="164"/>
      <c r="CI36" s="235"/>
      <c r="CJ36" s="164"/>
      <c r="CK36" s="235"/>
      <c r="CL36" s="164"/>
      <c r="CM36" s="72"/>
      <c r="CN36" s="235"/>
      <c r="CO36" s="191"/>
      <c r="CP36" s="237"/>
      <c r="CQ36" s="194"/>
      <c r="CR36" s="1"/>
      <c r="CS36" s="1"/>
      <c r="CT36" s="1"/>
      <c r="CU36" s="1"/>
      <c r="CV36" s="1"/>
      <c r="CW36" s="1"/>
      <c r="CX36" s="1"/>
    </row>
    <row r="37" spans="1:102" s="12" customFormat="1" ht="21" customHeight="1" x14ac:dyDescent="0.25">
      <c r="A37" s="259"/>
      <c r="B37" s="260"/>
      <c r="C37" s="270"/>
      <c r="D37" s="316"/>
      <c r="E37" s="267"/>
      <c r="F37" s="268"/>
      <c r="G37" s="357" t="str">
        <f t="shared" si="6"/>
        <v/>
      </c>
      <c r="H37" s="358" t="str">
        <f t="shared" si="7"/>
        <v/>
      </c>
      <c r="I37" s="280">
        <f t="shared" si="8"/>
        <v>0</v>
      </c>
      <c r="J37" s="337">
        <f t="shared" si="9"/>
        <v>0</v>
      </c>
      <c r="K37" s="284">
        <f t="shared" si="10"/>
        <v>0</v>
      </c>
      <c r="L37" s="284">
        <f t="shared" si="0"/>
        <v>0</v>
      </c>
      <c r="M37" s="131">
        <f t="shared" si="11"/>
        <v>0</v>
      </c>
      <c r="N37" s="132">
        <f t="shared" si="12"/>
        <v>0</v>
      </c>
      <c r="O37" s="287">
        <f t="shared" si="13"/>
        <v>0</v>
      </c>
      <c r="P37" s="351">
        <f t="shared" si="1"/>
        <v>0</v>
      </c>
      <c r="Q37" s="364">
        <f t="shared" si="14"/>
        <v>0</v>
      </c>
      <c r="R37" s="365"/>
      <c r="S37" s="101">
        <f t="shared" si="2"/>
        <v>0</v>
      </c>
      <c r="T37" s="102">
        <f t="shared" si="2"/>
        <v>0</v>
      </c>
      <c r="U37" s="103">
        <f t="shared" si="2"/>
        <v>0</v>
      </c>
      <c r="V37" s="104">
        <f t="shared" si="2"/>
        <v>0</v>
      </c>
      <c r="W37" s="101">
        <f t="shared" si="2"/>
        <v>0</v>
      </c>
      <c r="X37" s="102">
        <f t="shared" si="2"/>
        <v>0</v>
      </c>
      <c r="Y37" s="103">
        <f t="shared" si="2"/>
        <v>0</v>
      </c>
      <c r="Z37" s="105">
        <f t="shared" si="15"/>
        <v>0</v>
      </c>
      <c r="AA37" s="105">
        <f t="shared" si="16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62" t="str">
        <f t="shared" si="4"/>
        <v/>
      </c>
      <c r="AG37" s="137"/>
      <c r="AH37" s="156"/>
      <c r="AI37" s="231"/>
      <c r="AJ37" s="156"/>
      <c r="AK37" s="231"/>
      <c r="AL37" s="157"/>
      <c r="AM37" s="232"/>
      <c r="AN37" s="75"/>
      <c r="AO37" s="157"/>
      <c r="AP37" s="232"/>
      <c r="AQ37" s="157"/>
      <c r="AR37" s="232"/>
      <c r="AS37" s="157"/>
      <c r="AT37" s="232"/>
      <c r="AU37" s="75"/>
      <c r="AV37" s="157"/>
      <c r="AW37" s="232"/>
      <c r="AX37" s="157"/>
      <c r="AY37" s="232"/>
      <c r="AZ37" s="157"/>
      <c r="BA37" s="231"/>
      <c r="BB37" s="69"/>
      <c r="BC37" s="156"/>
      <c r="BD37" s="231"/>
      <c r="BE37" s="156"/>
      <c r="BF37" s="231"/>
      <c r="BG37" s="156"/>
      <c r="BH37" s="231"/>
      <c r="BI37" s="69"/>
      <c r="BJ37" s="156"/>
      <c r="BK37" s="256"/>
      <c r="BL37" s="22" t="str">
        <f t="shared" si="5"/>
        <v/>
      </c>
      <c r="BM37" s="160"/>
      <c r="BN37" s="232"/>
      <c r="BO37" s="163"/>
      <c r="BP37" s="232"/>
      <c r="BQ37" s="163"/>
      <c r="BR37" s="75"/>
      <c r="BS37" s="232"/>
      <c r="BT37" s="163"/>
      <c r="BU37" s="232"/>
      <c r="BV37" s="163"/>
      <c r="BW37" s="232"/>
      <c r="BX37" s="163"/>
      <c r="BY37" s="75"/>
      <c r="BZ37" s="232"/>
      <c r="CA37" s="163"/>
      <c r="CB37" s="232"/>
      <c r="CC37" s="163"/>
      <c r="CD37" s="232"/>
      <c r="CE37" s="163"/>
      <c r="CF37" s="75"/>
      <c r="CG37" s="232"/>
      <c r="CH37" s="163"/>
      <c r="CI37" s="232"/>
      <c r="CJ37" s="163"/>
      <c r="CK37" s="232"/>
      <c r="CL37" s="163"/>
      <c r="CM37" s="75"/>
      <c r="CN37" s="232"/>
      <c r="CO37" s="191"/>
      <c r="CP37" s="237"/>
      <c r="CQ37" s="194"/>
      <c r="CR37" s="1"/>
      <c r="CS37" s="1"/>
      <c r="CT37" s="1"/>
      <c r="CU37" s="1"/>
      <c r="CV37" s="1"/>
      <c r="CW37" s="1"/>
      <c r="CX37" s="1"/>
    </row>
    <row r="38" spans="1:102" s="12" customFormat="1" ht="21" customHeight="1" x14ac:dyDescent="0.25">
      <c r="A38" s="263"/>
      <c r="B38" s="264"/>
      <c r="C38" s="269"/>
      <c r="D38" s="315"/>
      <c r="E38" s="265"/>
      <c r="F38" s="266"/>
      <c r="G38" s="355" t="str">
        <f t="shared" si="6"/>
        <v/>
      </c>
      <c r="H38" s="356" t="str">
        <f t="shared" si="7"/>
        <v/>
      </c>
      <c r="I38" s="282">
        <f t="shared" si="8"/>
        <v>0</v>
      </c>
      <c r="J38" s="350">
        <f t="shared" si="9"/>
        <v>0</v>
      </c>
      <c r="K38" s="285">
        <f t="shared" si="10"/>
        <v>0</v>
      </c>
      <c r="L38" s="285">
        <f t="shared" si="0"/>
        <v>0</v>
      </c>
      <c r="M38" s="222">
        <f t="shared" si="11"/>
        <v>0</v>
      </c>
      <c r="N38" s="223">
        <f t="shared" si="12"/>
        <v>0</v>
      </c>
      <c r="O38" s="288">
        <f t="shared" si="13"/>
        <v>0</v>
      </c>
      <c r="P38" s="352">
        <f t="shared" si="1"/>
        <v>0</v>
      </c>
      <c r="Q38" s="364">
        <f t="shared" si="14"/>
        <v>0</v>
      </c>
      <c r="R38" s="365"/>
      <c r="S38" s="101">
        <f t="shared" si="2"/>
        <v>0</v>
      </c>
      <c r="T38" s="102">
        <f t="shared" si="2"/>
        <v>0</v>
      </c>
      <c r="U38" s="103">
        <f t="shared" si="2"/>
        <v>0</v>
      </c>
      <c r="V38" s="104">
        <f t="shared" si="2"/>
        <v>0</v>
      </c>
      <c r="W38" s="101">
        <f t="shared" si="2"/>
        <v>0</v>
      </c>
      <c r="X38" s="102">
        <f t="shared" si="2"/>
        <v>0</v>
      </c>
      <c r="Y38" s="103">
        <f t="shared" si="2"/>
        <v>0</v>
      </c>
      <c r="Z38" s="105">
        <f t="shared" si="15"/>
        <v>0</v>
      </c>
      <c r="AA38" s="105">
        <f t="shared" si="1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62" t="str">
        <f t="shared" si="4"/>
        <v/>
      </c>
      <c r="AG38" s="137"/>
      <c r="AH38" s="156"/>
      <c r="AI38" s="231"/>
      <c r="AJ38" s="156"/>
      <c r="AK38" s="231"/>
      <c r="AL38" s="157"/>
      <c r="AM38" s="232"/>
      <c r="AN38" s="75"/>
      <c r="AO38" s="157"/>
      <c r="AP38" s="232"/>
      <c r="AQ38" s="157"/>
      <c r="AR38" s="232"/>
      <c r="AS38" s="157"/>
      <c r="AT38" s="232"/>
      <c r="AU38" s="75"/>
      <c r="AV38" s="157"/>
      <c r="AW38" s="232"/>
      <c r="AX38" s="157"/>
      <c r="AY38" s="232"/>
      <c r="AZ38" s="157"/>
      <c r="BA38" s="231"/>
      <c r="BB38" s="69"/>
      <c r="BC38" s="156"/>
      <c r="BD38" s="231"/>
      <c r="BE38" s="156"/>
      <c r="BF38" s="231"/>
      <c r="BG38" s="156"/>
      <c r="BH38" s="231"/>
      <c r="BI38" s="69"/>
      <c r="BJ38" s="156"/>
      <c r="BK38" s="256"/>
      <c r="BL38" s="62" t="str">
        <f t="shared" si="5"/>
        <v/>
      </c>
      <c r="BM38" s="160"/>
      <c r="BN38" s="232"/>
      <c r="BO38" s="163"/>
      <c r="BP38" s="232"/>
      <c r="BQ38" s="163"/>
      <c r="BR38" s="75"/>
      <c r="BS38" s="232"/>
      <c r="BT38" s="163"/>
      <c r="BU38" s="232"/>
      <c r="BV38" s="163"/>
      <c r="BW38" s="232"/>
      <c r="BX38" s="163"/>
      <c r="BY38" s="75"/>
      <c r="BZ38" s="232"/>
      <c r="CA38" s="163"/>
      <c r="CB38" s="232"/>
      <c r="CC38" s="163"/>
      <c r="CD38" s="232"/>
      <c r="CE38" s="163"/>
      <c r="CF38" s="75"/>
      <c r="CG38" s="232"/>
      <c r="CH38" s="163"/>
      <c r="CI38" s="232"/>
      <c r="CJ38" s="163"/>
      <c r="CK38" s="232"/>
      <c r="CL38" s="163"/>
      <c r="CM38" s="75"/>
      <c r="CN38" s="232"/>
      <c r="CO38" s="191"/>
      <c r="CP38" s="237"/>
      <c r="CQ38" s="194"/>
    </row>
    <row r="39" spans="1:102" ht="21" customHeight="1" x14ac:dyDescent="0.25">
      <c r="A39" s="259"/>
      <c r="B39" s="260"/>
      <c r="C39" s="270"/>
      <c r="D39" s="316"/>
      <c r="E39" s="267"/>
      <c r="F39" s="268"/>
      <c r="G39" s="357" t="str">
        <f t="shared" si="6"/>
        <v/>
      </c>
      <c r="H39" s="358" t="str">
        <f t="shared" si="7"/>
        <v/>
      </c>
      <c r="I39" s="283">
        <f t="shared" si="8"/>
        <v>0</v>
      </c>
      <c r="J39" s="337">
        <f t="shared" si="9"/>
        <v>0</v>
      </c>
      <c r="K39" s="284">
        <f t="shared" si="10"/>
        <v>0</v>
      </c>
      <c r="L39" s="284">
        <f t="shared" si="0"/>
        <v>0</v>
      </c>
      <c r="M39" s="131">
        <f t="shared" si="11"/>
        <v>0</v>
      </c>
      <c r="N39" s="133">
        <f t="shared" si="12"/>
        <v>0</v>
      </c>
      <c r="O39" s="287">
        <f t="shared" si="13"/>
        <v>0</v>
      </c>
      <c r="P39" s="351">
        <f t="shared" si="1"/>
        <v>0</v>
      </c>
      <c r="Q39" s="364">
        <f t="shared" si="14"/>
        <v>0</v>
      </c>
      <c r="R39" s="365"/>
      <c r="S39" s="101">
        <f t="shared" si="2"/>
        <v>0</v>
      </c>
      <c r="T39" s="102">
        <f t="shared" si="2"/>
        <v>0</v>
      </c>
      <c r="U39" s="103">
        <f t="shared" si="2"/>
        <v>0</v>
      </c>
      <c r="V39" s="104">
        <f t="shared" si="2"/>
        <v>0</v>
      </c>
      <c r="W39" s="101">
        <f t="shared" si="2"/>
        <v>0</v>
      </c>
      <c r="X39" s="102">
        <f t="shared" si="2"/>
        <v>0</v>
      </c>
      <c r="Y39" s="103">
        <f t="shared" si="2"/>
        <v>0</v>
      </c>
      <c r="Z39" s="105">
        <f t="shared" si="15"/>
        <v>0</v>
      </c>
      <c r="AA39" s="105">
        <f t="shared" si="1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22" t="str">
        <f t="shared" si="4"/>
        <v/>
      </c>
      <c r="AG39" s="137"/>
      <c r="AH39" s="156"/>
      <c r="AI39" s="231"/>
      <c r="AJ39" s="156"/>
      <c r="AK39" s="231"/>
      <c r="AL39" s="157"/>
      <c r="AM39" s="232"/>
      <c r="AN39" s="75"/>
      <c r="AO39" s="157"/>
      <c r="AP39" s="232"/>
      <c r="AQ39" s="157"/>
      <c r="AR39" s="232"/>
      <c r="AS39" s="157"/>
      <c r="AT39" s="232"/>
      <c r="AU39" s="75"/>
      <c r="AV39" s="157"/>
      <c r="AW39" s="232"/>
      <c r="AX39" s="157"/>
      <c r="AY39" s="232"/>
      <c r="AZ39" s="157"/>
      <c r="BA39" s="231"/>
      <c r="BB39" s="69"/>
      <c r="BC39" s="156"/>
      <c r="BD39" s="231"/>
      <c r="BE39" s="156"/>
      <c r="BF39" s="231"/>
      <c r="BG39" s="156"/>
      <c r="BH39" s="231"/>
      <c r="BI39" s="69"/>
      <c r="BJ39" s="156"/>
      <c r="BK39" s="256"/>
      <c r="BL39" s="63" t="str">
        <f t="shared" si="5"/>
        <v/>
      </c>
      <c r="BM39" s="160"/>
      <c r="BN39" s="232"/>
      <c r="BO39" s="163"/>
      <c r="BP39" s="232"/>
      <c r="BQ39" s="163"/>
      <c r="BR39" s="75"/>
      <c r="BS39" s="232"/>
      <c r="BT39" s="163"/>
      <c r="BU39" s="232"/>
      <c r="BV39" s="163"/>
      <c r="BW39" s="232"/>
      <c r="BX39" s="163"/>
      <c r="BY39" s="75"/>
      <c r="BZ39" s="232"/>
      <c r="CA39" s="163"/>
      <c r="CB39" s="232"/>
      <c r="CC39" s="163"/>
      <c r="CD39" s="232"/>
      <c r="CE39" s="163"/>
      <c r="CF39" s="75"/>
      <c r="CG39" s="232"/>
      <c r="CH39" s="163"/>
      <c r="CI39" s="232"/>
      <c r="CJ39" s="163"/>
      <c r="CK39" s="232"/>
      <c r="CL39" s="163"/>
      <c r="CM39" s="75"/>
      <c r="CN39" s="232"/>
      <c r="CO39" s="192"/>
      <c r="CP39" s="238"/>
      <c r="CQ39" s="195"/>
      <c r="CR39" s="12"/>
      <c r="CS39" s="12"/>
      <c r="CT39" s="12"/>
      <c r="CU39" s="12"/>
      <c r="CV39" s="12"/>
      <c r="CW39" s="12"/>
      <c r="CX39" s="12"/>
    </row>
    <row r="40" spans="1:102" ht="21" customHeight="1" x14ac:dyDescent="0.25">
      <c r="A40" s="263"/>
      <c r="B40" s="264"/>
      <c r="C40" s="269"/>
      <c r="D40" s="315"/>
      <c r="E40" s="265"/>
      <c r="F40" s="266"/>
      <c r="G40" s="355" t="str">
        <f t="shared" si="6"/>
        <v/>
      </c>
      <c r="H40" s="356" t="str">
        <f t="shared" si="7"/>
        <v/>
      </c>
      <c r="I40" s="282">
        <f t="shared" si="8"/>
        <v>0</v>
      </c>
      <c r="J40" s="350">
        <f t="shared" si="9"/>
        <v>0</v>
      </c>
      <c r="K40" s="285">
        <f t="shared" si="10"/>
        <v>0</v>
      </c>
      <c r="L40" s="285">
        <f t="shared" si="0"/>
        <v>0</v>
      </c>
      <c r="M40" s="222">
        <f t="shared" si="11"/>
        <v>0</v>
      </c>
      <c r="N40" s="223">
        <f t="shared" si="12"/>
        <v>0</v>
      </c>
      <c r="O40" s="288">
        <f t="shared" si="13"/>
        <v>0</v>
      </c>
      <c r="P40" s="352">
        <f t="shared" si="1"/>
        <v>0</v>
      </c>
      <c r="Q40" s="364">
        <f t="shared" si="14"/>
        <v>0</v>
      </c>
      <c r="R40" s="365"/>
      <c r="S40" s="101">
        <f t="shared" si="2"/>
        <v>0</v>
      </c>
      <c r="T40" s="102">
        <f t="shared" si="2"/>
        <v>0</v>
      </c>
      <c r="U40" s="103">
        <f t="shared" si="2"/>
        <v>0</v>
      </c>
      <c r="V40" s="104">
        <f t="shared" si="2"/>
        <v>0</v>
      </c>
      <c r="W40" s="101">
        <f t="shared" si="2"/>
        <v>0</v>
      </c>
      <c r="X40" s="102">
        <f t="shared" si="2"/>
        <v>0</v>
      </c>
      <c r="Y40" s="103">
        <f t="shared" si="2"/>
        <v>0</v>
      </c>
      <c r="Z40" s="105">
        <f t="shared" si="15"/>
        <v>0</v>
      </c>
      <c r="AA40" s="105">
        <f t="shared" si="1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37"/>
      <c r="AH40" s="156"/>
      <c r="AI40" s="231"/>
      <c r="AJ40" s="156"/>
      <c r="AK40" s="231"/>
      <c r="AL40" s="157"/>
      <c r="AM40" s="232"/>
      <c r="AN40" s="75"/>
      <c r="AO40" s="157"/>
      <c r="AP40" s="232"/>
      <c r="AQ40" s="157"/>
      <c r="AR40" s="232"/>
      <c r="AS40" s="157"/>
      <c r="AT40" s="232"/>
      <c r="AU40" s="75"/>
      <c r="AV40" s="157"/>
      <c r="AW40" s="232"/>
      <c r="AX40" s="157"/>
      <c r="AY40" s="232"/>
      <c r="AZ40" s="157"/>
      <c r="BA40" s="231"/>
      <c r="BB40" s="69"/>
      <c r="BC40" s="156"/>
      <c r="BD40" s="231"/>
      <c r="BE40" s="156"/>
      <c r="BF40" s="231"/>
      <c r="BG40" s="156"/>
      <c r="BH40" s="231"/>
      <c r="BI40" s="69"/>
      <c r="BJ40" s="156"/>
      <c r="BK40" s="256"/>
      <c r="BL40" s="22" t="str">
        <f t="shared" si="5"/>
        <v/>
      </c>
      <c r="BM40" s="160"/>
      <c r="BN40" s="232"/>
      <c r="BO40" s="163"/>
      <c r="BP40" s="232"/>
      <c r="BQ40" s="163"/>
      <c r="BR40" s="75"/>
      <c r="BS40" s="232"/>
      <c r="BT40" s="163"/>
      <c r="BU40" s="232"/>
      <c r="BV40" s="163"/>
      <c r="BW40" s="232"/>
      <c r="BX40" s="163"/>
      <c r="BY40" s="75"/>
      <c r="BZ40" s="232"/>
      <c r="CA40" s="163"/>
      <c r="CB40" s="232"/>
      <c r="CC40" s="163"/>
      <c r="CD40" s="232"/>
      <c r="CE40" s="163"/>
      <c r="CF40" s="75"/>
      <c r="CG40" s="232"/>
      <c r="CH40" s="163"/>
      <c r="CI40" s="232"/>
      <c r="CJ40" s="163"/>
      <c r="CK40" s="232"/>
      <c r="CL40" s="163"/>
      <c r="CM40" s="75"/>
      <c r="CN40" s="232"/>
      <c r="CO40" s="191"/>
      <c r="CP40" s="237"/>
      <c r="CQ40" s="194"/>
      <c r="CR40" s="12"/>
      <c r="CS40" s="12"/>
      <c r="CT40" s="12"/>
      <c r="CU40" s="12"/>
      <c r="CV40" s="12"/>
      <c r="CW40" s="12"/>
    </row>
    <row r="41" spans="1:102" ht="21" customHeight="1" x14ac:dyDescent="0.25">
      <c r="A41" s="259"/>
      <c r="B41" s="260"/>
      <c r="C41" s="270"/>
      <c r="D41" s="316"/>
      <c r="E41" s="267"/>
      <c r="F41" s="268"/>
      <c r="G41" s="357" t="str">
        <f t="shared" si="6"/>
        <v/>
      </c>
      <c r="H41" s="358" t="str">
        <f t="shared" si="7"/>
        <v/>
      </c>
      <c r="I41" s="280">
        <f t="shared" si="8"/>
        <v>0</v>
      </c>
      <c r="J41" s="337">
        <f t="shared" si="9"/>
        <v>0</v>
      </c>
      <c r="K41" s="284">
        <f t="shared" si="10"/>
        <v>0</v>
      </c>
      <c r="L41" s="284">
        <f t="shared" si="0"/>
        <v>0</v>
      </c>
      <c r="M41" s="131">
        <f t="shared" si="11"/>
        <v>0</v>
      </c>
      <c r="N41" s="132">
        <f t="shared" si="12"/>
        <v>0</v>
      </c>
      <c r="O41" s="287">
        <f t="shared" si="13"/>
        <v>0</v>
      </c>
      <c r="P41" s="351">
        <f t="shared" si="1"/>
        <v>0</v>
      </c>
      <c r="Q41" s="364">
        <f t="shared" si="14"/>
        <v>0</v>
      </c>
      <c r="R41" s="365"/>
      <c r="S41" s="101">
        <f t="shared" ref="S41:Y46" si="26">COUNTIF($AG41:$CQ41,S$22)</f>
        <v>0</v>
      </c>
      <c r="T41" s="102">
        <f t="shared" si="26"/>
        <v>0</v>
      </c>
      <c r="U41" s="103">
        <f t="shared" si="26"/>
        <v>0</v>
      </c>
      <c r="V41" s="104">
        <f t="shared" si="26"/>
        <v>0</v>
      </c>
      <c r="W41" s="101">
        <f t="shared" si="26"/>
        <v>0</v>
      </c>
      <c r="X41" s="102">
        <f t="shared" si="26"/>
        <v>0</v>
      </c>
      <c r="Y41" s="103">
        <f t="shared" si="26"/>
        <v>0</v>
      </c>
      <c r="Z41" s="105">
        <f t="shared" si="15"/>
        <v>0</v>
      </c>
      <c r="AA41" s="105">
        <f t="shared" si="1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62" t="str">
        <f t="shared" si="4"/>
        <v/>
      </c>
      <c r="AG41" s="137"/>
      <c r="AH41" s="156"/>
      <c r="AI41" s="231"/>
      <c r="AJ41" s="156"/>
      <c r="AK41" s="231"/>
      <c r="AL41" s="157"/>
      <c r="AM41" s="232"/>
      <c r="AN41" s="75"/>
      <c r="AO41" s="157"/>
      <c r="AP41" s="232"/>
      <c r="AQ41" s="157"/>
      <c r="AR41" s="232"/>
      <c r="AS41" s="157"/>
      <c r="AT41" s="232"/>
      <c r="AU41" s="75"/>
      <c r="AV41" s="157"/>
      <c r="AW41" s="232"/>
      <c r="AX41" s="157"/>
      <c r="AY41" s="232"/>
      <c r="AZ41" s="157"/>
      <c r="BA41" s="231"/>
      <c r="BB41" s="69"/>
      <c r="BC41" s="156"/>
      <c r="BD41" s="231"/>
      <c r="BE41" s="156"/>
      <c r="BF41" s="231"/>
      <c r="BG41" s="156"/>
      <c r="BH41" s="231"/>
      <c r="BI41" s="69"/>
      <c r="BJ41" s="156"/>
      <c r="BK41" s="256"/>
      <c r="BL41" s="22" t="str">
        <f t="shared" si="5"/>
        <v/>
      </c>
      <c r="BM41" s="160"/>
      <c r="BN41" s="232"/>
      <c r="BO41" s="163"/>
      <c r="BP41" s="232"/>
      <c r="BQ41" s="163"/>
      <c r="BR41" s="75"/>
      <c r="BS41" s="232"/>
      <c r="BT41" s="163"/>
      <c r="BU41" s="232"/>
      <c r="BV41" s="163"/>
      <c r="BW41" s="232"/>
      <c r="BX41" s="163"/>
      <c r="BY41" s="75"/>
      <c r="BZ41" s="232"/>
      <c r="CA41" s="163"/>
      <c r="CB41" s="232"/>
      <c r="CC41" s="163"/>
      <c r="CD41" s="232"/>
      <c r="CE41" s="163"/>
      <c r="CF41" s="75"/>
      <c r="CG41" s="232"/>
      <c r="CH41" s="163"/>
      <c r="CI41" s="232"/>
      <c r="CJ41" s="163"/>
      <c r="CK41" s="232"/>
      <c r="CL41" s="163"/>
      <c r="CM41" s="75"/>
      <c r="CN41" s="232"/>
      <c r="CO41" s="191"/>
      <c r="CP41" s="237"/>
      <c r="CQ41" s="194"/>
      <c r="CW41" s="12"/>
    </row>
    <row r="42" spans="1:102" s="12" customFormat="1" ht="21" customHeight="1" x14ac:dyDescent="0.25">
      <c r="A42" s="263"/>
      <c r="B42" s="264"/>
      <c r="C42" s="269"/>
      <c r="D42" s="315"/>
      <c r="E42" s="265"/>
      <c r="F42" s="266"/>
      <c r="G42" s="355" t="str">
        <f t="shared" si="6"/>
        <v/>
      </c>
      <c r="H42" s="356" t="str">
        <f t="shared" si="7"/>
        <v/>
      </c>
      <c r="I42" s="281">
        <f t="shared" si="8"/>
        <v>0</v>
      </c>
      <c r="J42" s="350">
        <f t="shared" si="9"/>
        <v>0</v>
      </c>
      <c r="K42" s="285">
        <f t="shared" si="10"/>
        <v>0</v>
      </c>
      <c r="L42" s="285">
        <f t="shared" si="0"/>
        <v>0</v>
      </c>
      <c r="M42" s="222">
        <f t="shared" si="11"/>
        <v>0</v>
      </c>
      <c r="N42" s="223">
        <f t="shared" si="12"/>
        <v>0</v>
      </c>
      <c r="O42" s="288">
        <f t="shared" si="13"/>
        <v>0</v>
      </c>
      <c r="P42" s="352">
        <f t="shared" si="1"/>
        <v>0</v>
      </c>
      <c r="Q42" s="364">
        <f t="shared" si="14"/>
        <v>0</v>
      </c>
      <c r="R42" s="365"/>
      <c r="S42" s="101">
        <f t="shared" si="26"/>
        <v>0</v>
      </c>
      <c r="T42" s="102">
        <f t="shared" si="26"/>
        <v>0</v>
      </c>
      <c r="U42" s="103">
        <f t="shared" si="26"/>
        <v>0</v>
      </c>
      <c r="V42" s="104">
        <f t="shared" si="26"/>
        <v>0</v>
      </c>
      <c r="W42" s="101">
        <f t="shared" si="26"/>
        <v>0</v>
      </c>
      <c r="X42" s="102">
        <f t="shared" si="26"/>
        <v>0</v>
      </c>
      <c r="Y42" s="103">
        <f t="shared" si="26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37"/>
      <c r="AH42" s="156"/>
      <c r="AI42" s="231"/>
      <c r="AJ42" s="156"/>
      <c r="AK42" s="231"/>
      <c r="AL42" s="156"/>
      <c r="AM42" s="231"/>
      <c r="AN42" s="69"/>
      <c r="AO42" s="156"/>
      <c r="AP42" s="231"/>
      <c r="AQ42" s="156"/>
      <c r="AR42" s="231"/>
      <c r="AS42" s="156"/>
      <c r="AT42" s="231"/>
      <c r="AU42" s="69"/>
      <c r="AV42" s="156"/>
      <c r="AW42" s="231"/>
      <c r="AX42" s="156"/>
      <c r="AY42" s="231"/>
      <c r="AZ42" s="156"/>
      <c r="BA42" s="231"/>
      <c r="BB42" s="69"/>
      <c r="BC42" s="156"/>
      <c r="BD42" s="231"/>
      <c r="BE42" s="156"/>
      <c r="BF42" s="231"/>
      <c r="BG42" s="156"/>
      <c r="BH42" s="231"/>
      <c r="BI42" s="69"/>
      <c r="BJ42" s="156"/>
      <c r="BK42" s="256"/>
      <c r="BL42" s="22" t="str">
        <f t="shared" si="5"/>
        <v/>
      </c>
      <c r="BM42" s="160"/>
      <c r="BN42" s="232"/>
      <c r="BO42" s="163"/>
      <c r="BP42" s="232"/>
      <c r="BQ42" s="163"/>
      <c r="BR42" s="75"/>
      <c r="BS42" s="232"/>
      <c r="BT42" s="163"/>
      <c r="BU42" s="232"/>
      <c r="BV42" s="163"/>
      <c r="BW42" s="232"/>
      <c r="BX42" s="163"/>
      <c r="BY42" s="75"/>
      <c r="BZ42" s="232"/>
      <c r="CA42" s="163"/>
      <c r="CB42" s="232"/>
      <c r="CC42" s="163"/>
      <c r="CD42" s="232"/>
      <c r="CE42" s="163"/>
      <c r="CF42" s="75"/>
      <c r="CG42" s="232"/>
      <c r="CH42" s="163"/>
      <c r="CI42" s="232"/>
      <c r="CJ42" s="163"/>
      <c r="CK42" s="232"/>
      <c r="CL42" s="163"/>
      <c r="CM42" s="75"/>
      <c r="CN42" s="232"/>
      <c r="CO42" s="191"/>
      <c r="CP42" s="237"/>
      <c r="CQ42" s="194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59"/>
      <c r="B43" s="260"/>
      <c r="C43" s="270"/>
      <c r="D43" s="316"/>
      <c r="E43" s="267"/>
      <c r="F43" s="268"/>
      <c r="G43" s="357" t="str">
        <f t="shared" si="6"/>
        <v/>
      </c>
      <c r="H43" s="358" t="str">
        <f t="shared" si="7"/>
        <v/>
      </c>
      <c r="I43" s="280">
        <f t="shared" si="8"/>
        <v>0</v>
      </c>
      <c r="J43" s="337">
        <f t="shared" si="9"/>
        <v>0</v>
      </c>
      <c r="K43" s="284">
        <f t="shared" si="10"/>
        <v>0</v>
      </c>
      <c r="L43" s="284">
        <f t="shared" si="0"/>
        <v>0</v>
      </c>
      <c r="M43" s="131">
        <f t="shared" si="11"/>
        <v>0</v>
      </c>
      <c r="N43" s="132">
        <f t="shared" si="12"/>
        <v>0</v>
      </c>
      <c r="O43" s="287">
        <f t="shared" si="13"/>
        <v>0</v>
      </c>
      <c r="P43" s="351">
        <f t="shared" si="1"/>
        <v>0</v>
      </c>
      <c r="Q43" s="364">
        <f t="shared" si="14"/>
        <v>0</v>
      </c>
      <c r="R43" s="365"/>
      <c r="S43" s="101">
        <f t="shared" si="26"/>
        <v>0</v>
      </c>
      <c r="T43" s="102">
        <f t="shared" si="26"/>
        <v>0</v>
      </c>
      <c r="U43" s="103">
        <f t="shared" si="26"/>
        <v>0</v>
      </c>
      <c r="V43" s="104">
        <f t="shared" si="26"/>
        <v>0</v>
      </c>
      <c r="W43" s="101">
        <f t="shared" si="26"/>
        <v>0</v>
      </c>
      <c r="X43" s="102">
        <f t="shared" si="26"/>
        <v>0</v>
      </c>
      <c r="Y43" s="103">
        <f t="shared" si="26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37"/>
      <c r="AH43" s="156"/>
      <c r="AI43" s="231"/>
      <c r="AJ43" s="156"/>
      <c r="AK43" s="231"/>
      <c r="AL43" s="156"/>
      <c r="AM43" s="231"/>
      <c r="AN43" s="69"/>
      <c r="AO43" s="156"/>
      <c r="AP43" s="231"/>
      <c r="AQ43" s="156"/>
      <c r="AR43" s="231"/>
      <c r="AS43" s="156"/>
      <c r="AT43" s="231"/>
      <c r="AU43" s="69"/>
      <c r="AV43" s="156"/>
      <c r="AW43" s="231"/>
      <c r="AX43" s="156"/>
      <c r="AY43" s="231"/>
      <c r="AZ43" s="156"/>
      <c r="BA43" s="231"/>
      <c r="BB43" s="69"/>
      <c r="BC43" s="156"/>
      <c r="BD43" s="231"/>
      <c r="BE43" s="156"/>
      <c r="BF43" s="231"/>
      <c r="BG43" s="156"/>
      <c r="BH43" s="231"/>
      <c r="BI43" s="69"/>
      <c r="BJ43" s="156"/>
      <c r="BK43" s="256"/>
      <c r="BL43" s="22" t="str">
        <f t="shared" si="5"/>
        <v/>
      </c>
      <c r="BM43" s="160"/>
      <c r="BN43" s="232"/>
      <c r="BO43" s="163"/>
      <c r="BP43" s="232"/>
      <c r="BQ43" s="163"/>
      <c r="BR43" s="75"/>
      <c r="BS43" s="232"/>
      <c r="BT43" s="163"/>
      <c r="BU43" s="232"/>
      <c r="BV43" s="163"/>
      <c r="BW43" s="232"/>
      <c r="BX43" s="163"/>
      <c r="BY43" s="75"/>
      <c r="BZ43" s="232"/>
      <c r="CA43" s="163"/>
      <c r="CB43" s="232"/>
      <c r="CC43" s="163"/>
      <c r="CD43" s="232"/>
      <c r="CE43" s="163"/>
      <c r="CF43" s="75"/>
      <c r="CG43" s="232"/>
      <c r="CH43" s="163"/>
      <c r="CI43" s="232"/>
      <c r="CJ43" s="163"/>
      <c r="CK43" s="232"/>
      <c r="CL43" s="163"/>
      <c r="CM43" s="75"/>
      <c r="CN43" s="232"/>
      <c r="CO43" s="191"/>
      <c r="CP43" s="237"/>
      <c r="CQ43" s="194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3"/>
      <c r="B44" s="264"/>
      <c r="C44" s="269"/>
      <c r="D44" s="315"/>
      <c r="E44" s="265"/>
      <c r="F44" s="266"/>
      <c r="G44" s="355" t="str">
        <f t="shared" si="6"/>
        <v/>
      </c>
      <c r="H44" s="356" t="str">
        <f t="shared" si="7"/>
        <v/>
      </c>
      <c r="I44" s="281">
        <f t="shared" si="8"/>
        <v>0</v>
      </c>
      <c r="J44" s="350">
        <f t="shared" si="9"/>
        <v>0</v>
      </c>
      <c r="K44" s="285">
        <f t="shared" si="10"/>
        <v>0</v>
      </c>
      <c r="L44" s="285">
        <f t="shared" si="0"/>
        <v>0</v>
      </c>
      <c r="M44" s="222">
        <f t="shared" si="11"/>
        <v>0</v>
      </c>
      <c r="N44" s="223">
        <f t="shared" si="12"/>
        <v>0</v>
      </c>
      <c r="O44" s="288">
        <f t="shared" si="13"/>
        <v>0</v>
      </c>
      <c r="P44" s="352">
        <f t="shared" si="1"/>
        <v>0</v>
      </c>
      <c r="Q44" s="364">
        <f t="shared" si="14"/>
        <v>0</v>
      </c>
      <c r="R44" s="365"/>
      <c r="S44" s="101">
        <f t="shared" si="26"/>
        <v>0</v>
      </c>
      <c r="T44" s="102">
        <f t="shared" si="26"/>
        <v>0</v>
      </c>
      <c r="U44" s="103">
        <f t="shared" si="26"/>
        <v>0</v>
      </c>
      <c r="V44" s="104">
        <f t="shared" si="26"/>
        <v>0</v>
      </c>
      <c r="W44" s="101">
        <f t="shared" si="26"/>
        <v>0</v>
      </c>
      <c r="X44" s="102">
        <f t="shared" si="26"/>
        <v>0</v>
      </c>
      <c r="Y44" s="103">
        <f t="shared" si="26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37"/>
      <c r="AH44" s="156"/>
      <c r="AI44" s="231"/>
      <c r="AJ44" s="156"/>
      <c r="AK44" s="231"/>
      <c r="AL44" s="156"/>
      <c r="AM44" s="231"/>
      <c r="AN44" s="69"/>
      <c r="AO44" s="156"/>
      <c r="AP44" s="231"/>
      <c r="AQ44" s="156"/>
      <c r="AR44" s="231"/>
      <c r="AS44" s="156"/>
      <c r="AT44" s="231"/>
      <c r="AU44" s="69"/>
      <c r="AV44" s="156"/>
      <c r="AW44" s="231"/>
      <c r="AX44" s="156"/>
      <c r="AY44" s="231"/>
      <c r="AZ44" s="156"/>
      <c r="BA44" s="231"/>
      <c r="BB44" s="69"/>
      <c r="BC44" s="156"/>
      <c r="BD44" s="231"/>
      <c r="BE44" s="156"/>
      <c r="BF44" s="231"/>
      <c r="BG44" s="156"/>
      <c r="BH44" s="231"/>
      <c r="BI44" s="69"/>
      <c r="BJ44" s="156"/>
      <c r="BK44" s="256"/>
      <c r="BL44" s="22" t="str">
        <f t="shared" si="5"/>
        <v/>
      </c>
      <c r="BM44" s="160"/>
      <c r="BN44" s="232"/>
      <c r="BO44" s="163"/>
      <c r="BP44" s="232"/>
      <c r="BQ44" s="163"/>
      <c r="BR44" s="75"/>
      <c r="BS44" s="232"/>
      <c r="BT44" s="163"/>
      <c r="BU44" s="232"/>
      <c r="BV44" s="163"/>
      <c r="BW44" s="232"/>
      <c r="BX44" s="163"/>
      <c r="BY44" s="75"/>
      <c r="BZ44" s="232"/>
      <c r="CA44" s="163"/>
      <c r="CB44" s="232"/>
      <c r="CC44" s="163"/>
      <c r="CD44" s="232"/>
      <c r="CE44" s="163"/>
      <c r="CF44" s="75"/>
      <c r="CG44" s="232"/>
      <c r="CH44" s="163"/>
      <c r="CI44" s="232"/>
      <c r="CJ44" s="163"/>
      <c r="CK44" s="232"/>
      <c r="CL44" s="163"/>
      <c r="CM44" s="75"/>
      <c r="CN44" s="232"/>
      <c r="CO44" s="191"/>
      <c r="CP44" s="237"/>
      <c r="CQ44" s="194"/>
    </row>
    <row r="45" spans="1:102" s="12" customFormat="1" ht="21" customHeight="1" x14ac:dyDescent="0.25">
      <c r="A45" s="259"/>
      <c r="B45" s="260"/>
      <c r="C45" s="270"/>
      <c r="D45" s="316"/>
      <c r="E45" s="267"/>
      <c r="F45" s="268"/>
      <c r="G45" s="357" t="str">
        <f t="shared" si="6"/>
        <v/>
      </c>
      <c r="H45" s="358" t="str">
        <f t="shared" si="7"/>
        <v/>
      </c>
      <c r="I45" s="280">
        <f t="shared" si="8"/>
        <v>0</v>
      </c>
      <c r="J45" s="337">
        <f t="shared" si="9"/>
        <v>0</v>
      </c>
      <c r="K45" s="284">
        <f t="shared" si="10"/>
        <v>0</v>
      </c>
      <c r="L45" s="284">
        <f t="shared" si="0"/>
        <v>0</v>
      </c>
      <c r="M45" s="131">
        <f t="shared" si="11"/>
        <v>0</v>
      </c>
      <c r="N45" s="132">
        <f t="shared" si="12"/>
        <v>0</v>
      </c>
      <c r="O45" s="287">
        <f t="shared" si="13"/>
        <v>0</v>
      </c>
      <c r="P45" s="351">
        <f t="shared" si="1"/>
        <v>0</v>
      </c>
      <c r="Q45" s="364">
        <f t="shared" si="14"/>
        <v>0</v>
      </c>
      <c r="R45" s="365"/>
      <c r="S45" s="101">
        <f t="shared" si="26"/>
        <v>0</v>
      </c>
      <c r="T45" s="102">
        <f t="shared" si="26"/>
        <v>0</v>
      </c>
      <c r="U45" s="103">
        <f t="shared" si="26"/>
        <v>0</v>
      </c>
      <c r="V45" s="104">
        <f t="shared" si="26"/>
        <v>0</v>
      </c>
      <c r="W45" s="101">
        <f t="shared" si="26"/>
        <v>0</v>
      </c>
      <c r="X45" s="102">
        <f t="shared" si="26"/>
        <v>0</v>
      </c>
      <c r="Y45" s="103">
        <f t="shared" si="26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37"/>
      <c r="AH45" s="156"/>
      <c r="AI45" s="231"/>
      <c r="AJ45" s="156"/>
      <c r="AK45" s="231"/>
      <c r="AL45" s="156"/>
      <c r="AM45" s="231"/>
      <c r="AN45" s="69"/>
      <c r="AO45" s="156"/>
      <c r="AP45" s="231"/>
      <c r="AQ45" s="156"/>
      <c r="AR45" s="231"/>
      <c r="AS45" s="156"/>
      <c r="AT45" s="231"/>
      <c r="AU45" s="69"/>
      <c r="AV45" s="156"/>
      <c r="AW45" s="231"/>
      <c r="AX45" s="156"/>
      <c r="AY45" s="231"/>
      <c r="AZ45" s="156"/>
      <c r="BA45" s="231"/>
      <c r="BB45" s="69"/>
      <c r="BC45" s="156"/>
      <c r="BD45" s="231"/>
      <c r="BE45" s="156"/>
      <c r="BF45" s="231"/>
      <c r="BG45" s="156"/>
      <c r="BH45" s="231"/>
      <c r="BI45" s="69"/>
      <c r="BJ45" s="156"/>
      <c r="BK45" s="256"/>
      <c r="BL45" s="22" t="str">
        <f t="shared" si="5"/>
        <v/>
      </c>
      <c r="BM45" s="160"/>
      <c r="BN45" s="232"/>
      <c r="BO45" s="163"/>
      <c r="BP45" s="232"/>
      <c r="BQ45" s="163"/>
      <c r="BR45" s="75"/>
      <c r="BS45" s="232"/>
      <c r="BT45" s="163"/>
      <c r="BU45" s="232"/>
      <c r="BV45" s="163"/>
      <c r="BW45" s="232"/>
      <c r="BX45" s="163"/>
      <c r="BY45" s="75"/>
      <c r="BZ45" s="232"/>
      <c r="CA45" s="163"/>
      <c r="CB45" s="232"/>
      <c r="CC45" s="163"/>
      <c r="CD45" s="232"/>
      <c r="CE45" s="163"/>
      <c r="CF45" s="75"/>
      <c r="CG45" s="232"/>
      <c r="CH45" s="163"/>
      <c r="CI45" s="232"/>
      <c r="CJ45" s="163"/>
      <c r="CK45" s="232"/>
      <c r="CL45" s="163"/>
      <c r="CM45" s="75"/>
      <c r="CN45" s="232"/>
      <c r="CO45" s="191"/>
      <c r="CP45" s="237"/>
      <c r="CQ45" s="194"/>
    </row>
    <row r="46" spans="1:102" ht="21" customHeight="1" x14ac:dyDescent="0.25">
      <c r="A46" s="263"/>
      <c r="B46" s="264"/>
      <c r="C46" s="269"/>
      <c r="D46" s="315"/>
      <c r="E46" s="265"/>
      <c r="F46" s="266"/>
      <c r="G46" s="355" t="str">
        <f t="shared" si="6"/>
        <v/>
      </c>
      <c r="H46" s="356" t="str">
        <f t="shared" si="7"/>
        <v/>
      </c>
      <c r="I46" s="282">
        <f t="shared" si="8"/>
        <v>0</v>
      </c>
      <c r="J46" s="350">
        <f t="shared" si="9"/>
        <v>0</v>
      </c>
      <c r="K46" s="285">
        <f t="shared" si="10"/>
        <v>0</v>
      </c>
      <c r="L46" s="285">
        <f t="shared" si="0"/>
        <v>0</v>
      </c>
      <c r="M46" s="222">
        <f t="shared" si="11"/>
        <v>0</v>
      </c>
      <c r="N46" s="223">
        <f t="shared" si="12"/>
        <v>0</v>
      </c>
      <c r="O46" s="288">
        <f t="shared" si="13"/>
        <v>0</v>
      </c>
      <c r="P46" s="352">
        <f t="shared" si="1"/>
        <v>0</v>
      </c>
      <c r="Q46" s="364">
        <f t="shared" si="14"/>
        <v>0</v>
      </c>
      <c r="R46" s="365"/>
      <c r="S46" s="101">
        <f t="shared" si="26"/>
        <v>0</v>
      </c>
      <c r="T46" s="102">
        <f t="shared" si="26"/>
        <v>0</v>
      </c>
      <c r="U46" s="103">
        <f t="shared" si="26"/>
        <v>0</v>
      </c>
      <c r="V46" s="104">
        <f t="shared" si="26"/>
        <v>0</v>
      </c>
      <c r="W46" s="101">
        <f t="shared" si="26"/>
        <v>0</v>
      </c>
      <c r="X46" s="102">
        <f t="shared" si="26"/>
        <v>0</v>
      </c>
      <c r="Y46" s="103">
        <f t="shared" si="26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37"/>
      <c r="AH46" s="156"/>
      <c r="AI46" s="231"/>
      <c r="AJ46" s="156"/>
      <c r="AK46" s="231"/>
      <c r="AL46" s="156"/>
      <c r="AM46" s="231"/>
      <c r="AN46" s="69"/>
      <c r="AO46" s="156"/>
      <c r="AP46" s="231"/>
      <c r="AQ46" s="156"/>
      <c r="AR46" s="231"/>
      <c r="AS46" s="156"/>
      <c r="AT46" s="231"/>
      <c r="AU46" s="69"/>
      <c r="AV46" s="156"/>
      <c r="AW46" s="231"/>
      <c r="AX46" s="156"/>
      <c r="AY46" s="231"/>
      <c r="AZ46" s="156"/>
      <c r="BA46" s="231"/>
      <c r="BB46" s="69"/>
      <c r="BC46" s="156"/>
      <c r="BD46" s="231"/>
      <c r="BE46" s="156"/>
      <c r="BF46" s="231"/>
      <c r="BG46" s="156"/>
      <c r="BH46" s="231"/>
      <c r="BI46" s="69"/>
      <c r="BJ46" s="156"/>
      <c r="BK46" s="256"/>
      <c r="BL46" s="22" t="str">
        <f t="shared" si="5"/>
        <v/>
      </c>
      <c r="BM46" s="160"/>
      <c r="BN46" s="232"/>
      <c r="BO46" s="163"/>
      <c r="BP46" s="232"/>
      <c r="BQ46" s="163"/>
      <c r="BR46" s="75"/>
      <c r="BS46" s="232"/>
      <c r="BT46" s="163"/>
      <c r="BU46" s="232"/>
      <c r="BV46" s="163"/>
      <c r="BW46" s="232"/>
      <c r="BX46" s="163"/>
      <c r="BY46" s="75"/>
      <c r="BZ46" s="232"/>
      <c r="CA46" s="163"/>
      <c r="CB46" s="232"/>
      <c r="CC46" s="163"/>
      <c r="CD46" s="232"/>
      <c r="CE46" s="163"/>
      <c r="CF46" s="75"/>
      <c r="CG46" s="232"/>
      <c r="CH46" s="163"/>
      <c r="CI46" s="232"/>
      <c r="CJ46" s="163"/>
      <c r="CK46" s="232"/>
      <c r="CL46" s="163"/>
      <c r="CM46" s="75"/>
      <c r="CN46" s="232"/>
      <c r="CO46" s="191"/>
      <c r="CP46" s="237"/>
      <c r="CQ46" s="194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59"/>
      <c r="B47" s="260"/>
      <c r="C47" s="270"/>
      <c r="D47" s="316"/>
      <c r="E47" s="267"/>
      <c r="F47" s="268"/>
      <c r="G47" s="357" t="str">
        <f t="shared" si="6"/>
        <v/>
      </c>
      <c r="H47" s="358" t="str">
        <f t="shared" si="7"/>
        <v/>
      </c>
      <c r="I47" s="283">
        <f t="shared" si="8"/>
        <v>0</v>
      </c>
      <c r="J47" s="337">
        <f t="shared" si="9"/>
        <v>0</v>
      </c>
      <c r="K47" s="284">
        <f t="shared" si="10"/>
        <v>0</v>
      </c>
      <c r="L47" s="284">
        <f t="shared" si="0"/>
        <v>0</v>
      </c>
      <c r="M47" s="131">
        <f t="shared" si="11"/>
        <v>0</v>
      </c>
      <c r="N47" s="133">
        <f t="shared" si="12"/>
        <v>0</v>
      </c>
      <c r="O47" s="287">
        <f t="shared" si="13"/>
        <v>0</v>
      </c>
      <c r="P47" s="351">
        <f t="shared" si="1"/>
        <v>0</v>
      </c>
      <c r="Q47" s="364">
        <f t="shared" si="14"/>
        <v>0</v>
      </c>
      <c r="R47" s="365"/>
      <c r="S47" s="101">
        <f t="shared" ref="S47:Y52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37"/>
      <c r="AH47" s="156"/>
      <c r="AI47" s="231"/>
      <c r="AJ47" s="156"/>
      <c r="AK47" s="231"/>
      <c r="AL47" s="156"/>
      <c r="AM47" s="231"/>
      <c r="AN47" s="69"/>
      <c r="AO47" s="156"/>
      <c r="AP47" s="231"/>
      <c r="AQ47" s="156"/>
      <c r="AR47" s="231"/>
      <c r="AS47" s="156"/>
      <c r="AT47" s="231"/>
      <c r="AU47" s="69"/>
      <c r="AV47" s="156"/>
      <c r="AW47" s="231"/>
      <c r="AX47" s="156"/>
      <c r="AY47" s="231"/>
      <c r="AZ47" s="156"/>
      <c r="BA47" s="231"/>
      <c r="BB47" s="69"/>
      <c r="BC47" s="156"/>
      <c r="BD47" s="231"/>
      <c r="BE47" s="156"/>
      <c r="BF47" s="231"/>
      <c r="BG47" s="156"/>
      <c r="BH47" s="231"/>
      <c r="BI47" s="69"/>
      <c r="BJ47" s="156"/>
      <c r="BK47" s="256"/>
      <c r="BL47" s="62" t="str">
        <f t="shared" si="5"/>
        <v/>
      </c>
      <c r="BM47" s="160"/>
      <c r="BN47" s="232"/>
      <c r="BO47" s="163"/>
      <c r="BP47" s="232"/>
      <c r="BQ47" s="163"/>
      <c r="BR47" s="75"/>
      <c r="BS47" s="232"/>
      <c r="BT47" s="163"/>
      <c r="BU47" s="232"/>
      <c r="BV47" s="163"/>
      <c r="BW47" s="232"/>
      <c r="BX47" s="163"/>
      <c r="BY47" s="75"/>
      <c r="BZ47" s="232"/>
      <c r="CA47" s="163"/>
      <c r="CB47" s="232"/>
      <c r="CC47" s="163"/>
      <c r="CD47" s="232"/>
      <c r="CE47" s="163"/>
      <c r="CF47" s="75"/>
      <c r="CG47" s="232"/>
      <c r="CH47" s="163"/>
      <c r="CI47" s="232"/>
      <c r="CJ47" s="163"/>
      <c r="CK47" s="232"/>
      <c r="CL47" s="163"/>
      <c r="CM47" s="75"/>
      <c r="CN47" s="232"/>
      <c r="CO47" s="192"/>
      <c r="CP47" s="238"/>
      <c r="CQ47" s="195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3"/>
      <c r="B48" s="264"/>
      <c r="C48" s="269"/>
      <c r="D48" s="315"/>
      <c r="E48" s="265"/>
      <c r="F48" s="266"/>
      <c r="G48" s="355" t="str">
        <f t="shared" si="6"/>
        <v/>
      </c>
      <c r="H48" s="356" t="str">
        <f t="shared" si="7"/>
        <v/>
      </c>
      <c r="I48" s="282">
        <f t="shared" si="8"/>
        <v>0</v>
      </c>
      <c r="J48" s="350">
        <f t="shared" si="9"/>
        <v>0</v>
      </c>
      <c r="K48" s="285">
        <f t="shared" si="10"/>
        <v>0</v>
      </c>
      <c r="L48" s="285">
        <f t="shared" si="0"/>
        <v>0</v>
      </c>
      <c r="M48" s="222">
        <f t="shared" si="11"/>
        <v>0</v>
      </c>
      <c r="N48" s="223">
        <f t="shared" si="12"/>
        <v>0</v>
      </c>
      <c r="O48" s="288">
        <f t="shared" si="13"/>
        <v>0</v>
      </c>
      <c r="P48" s="352">
        <f t="shared" si="1"/>
        <v>0</v>
      </c>
      <c r="Q48" s="364">
        <f t="shared" si="14"/>
        <v>0</v>
      </c>
      <c r="R48" s="365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37"/>
      <c r="AH48" s="156"/>
      <c r="AI48" s="231"/>
      <c r="AJ48" s="156"/>
      <c r="AK48" s="231"/>
      <c r="AL48" s="156"/>
      <c r="AM48" s="231"/>
      <c r="AN48" s="69"/>
      <c r="AO48" s="156"/>
      <c r="AP48" s="231"/>
      <c r="AQ48" s="156"/>
      <c r="AR48" s="231"/>
      <c r="AS48" s="156"/>
      <c r="AT48" s="231"/>
      <c r="AU48" s="69"/>
      <c r="AV48" s="156"/>
      <c r="AW48" s="231"/>
      <c r="AX48" s="156"/>
      <c r="AY48" s="231"/>
      <c r="AZ48" s="156"/>
      <c r="BA48" s="231"/>
      <c r="BB48" s="69"/>
      <c r="BC48" s="156"/>
      <c r="BD48" s="231"/>
      <c r="BE48" s="156"/>
      <c r="BF48" s="231"/>
      <c r="BG48" s="156"/>
      <c r="BH48" s="231"/>
      <c r="BI48" s="69"/>
      <c r="BJ48" s="156"/>
      <c r="BK48" s="256"/>
      <c r="BL48" s="62" t="str">
        <f t="shared" si="5"/>
        <v/>
      </c>
      <c r="BM48" s="160"/>
      <c r="BN48" s="232"/>
      <c r="BO48" s="163"/>
      <c r="BP48" s="232"/>
      <c r="BQ48" s="163"/>
      <c r="BR48" s="75"/>
      <c r="BS48" s="232"/>
      <c r="BT48" s="163"/>
      <c r="BU48" s="232"/>
      <c r="BV48" s="163"/>
      <c r="BW48" s="232"/>
      <c r="BX48" s="163"/>
      <c r="BY48" s="75"/>
      <c r="BZ48" s="232"/>
      <c r="CA48" s="163"/>
      <c r="CB48" s="232"/>
      <c r="CC48" s="163"/>
      <c r="CD48" s="232"/>
      <c r="CE48" s="163"/>
      <c r="CF48" s="75"/>
      <c r="CG48" s="232"/>
      <c r="CH48" s="163"/>
      <c r="CI48" s="232"/>
      <c r="CJ48" s="163"/>
      <c r="CK48" s="232"/>
      <c r="CL48" s="163"/>
      <c r="CM48" s="75"/>
      <c r="CN48" s="232"/>
      <c r="CO48" s="191"/>
      <c r="CP48" s="237"/>
      <c r="CQ48" s="194"/>
    </row>
    <row r="49" spans="1:102" ht="21" customHeight="1" x14ac:dyDescent="0.25">
      <c r="A49" s="259"/>
      <c r="B49" s="260"/>
      <c r="C49" s="270"/>
      <c r="D49" s="316"/>
      <c r="E49" s="267"/>
      <c r="F49" s="268"/>
      <c r="G49" s="357" t="str">
        <f t="shared" si="6"/>
        <v/>
      </c>
      <c r="H49" s="358" t="str">
        <f t="shared" si="7"/>
        <v/>
      </c>
      <c r="I49" s="280">
        <f t="shared" si="8"/>
        <v>0</v>
      </c>
      <c r="J49" s="337">
        <f t="shared" si="9"/>
        <v>0</v>
      </c>
      <c r="K49" s="284">
        <f t="shared" si="10"/>
        <v>0</v>
      </c>
      <c r="L49" s="284">
        <f t="shared" si="0"/>
        <v>0</v>
      </c>
      <c r="M49" s="131">
        <f t="shared" si="11"/>
        <v>0</v>
      </c>
      <c r="N49" s="132">
        <f t="shared" si="12"/>
        <v>0</v>
      </c>
      <c r="O49" s="287">
        <f t="shared" si="13"/>
        <v>0</v>
      </c>
      <c r="P49" s="351">
        <f t="shared" si="1"/>
        <v>0</v>
      </c>
      <c r="Q49" s="364">
        <f t="shared" si="14"/>
        <v>0</v>
      </c>
      <c r="R49" s="365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37"/>
      <c r="AH49" s="156"/>
      <c r="AI49" s="231"/>
      <c r="AJ49" s="156"/>
      <c r="AK49" s="231"/>
      <c r="AL49" s="156"/>
      <c r="AM49" s="231"/>
      <c r="AN49" s="69"/>
      <c r="AO49" s="156"/>
      <c r="AP49" s="231"/>
      <c r="AQ49" s="156"/>
      <c r="AR49" s="231"/>
      <c r="AS49" s="156"/>
      <c r="AT49" s="231"/>
      <c r="AU49" s="69"/>
      <c r="AV49" s="156"/>
      <c r="AW49" s="231"/>
      <c r="AX49" s="156"/>
      <c r="AY49" s="231"/>
      <c r="AZ49" s="156"/>
      <c r="BA49" s="231"/>
      <c r="BB49" s="69"/>
      <c r="BC49" s="156"/>
      <c r="BD49" s="231"/>
      <c r="BE49" s="156"/>
      <c r="BF49" s="233"/>
      <c r="BG49" s="158"/>
      <c r="BH49" s="233"/>
      <c r="BI49" s="84"/>
      <c r="BJ49" s="158"/>
      <c r="BK49" s="257"/>
      <c r="BL49" s="22" t="str">
        <f t="shared" si="5"/>
        <v/>
      </c>
      <c r="BM49" s="161"/>
      <c r="BN49" s="235"/>
      <c r="BO49" s="164"/>
      <c r="BP49" s="235"/>
      <c r="BQ49" s="164"/>
      <c r="BR49" s="72"/>
      <c r="BS49" s="235"/>
      <c r="BT49" s="164"/>
      <c r="BU49" s="235"/>
      <c r="BV49" s="164"/>
      <c r="BW49" s="235"/>
      <c r="BX49" s="164"/>
      <c r="BY49" s="72"/>
      <c r="BZ49" s="235"/>
      <c r="CA49" s="164"/>
      <c r="CB49" s="235"/>
      <c r="CC49" s="164"/>
      <c r="CD49" s="235"/>
      <c r="CE49" s="164"/>
      <c r="CF49" s="72"/>
      <c r="CG49" s="235"/>
      <c r="CH49" s="164"/>
      <c r="CI49" s="235"/>
      <c r="CJ49" s="164"/>
      <c r="CK49" s="235"/>
      <c r="CL49" s="164"/>
      <c r="CM49" s="72"/>
      <c r="CN49" s="235"/>
      <c r="CO49" s="191"/>
      <c r="CP49" s="237"/>
      <c r="CQ49" s="194"/>
    </row>
    <row r="50" spans="1:102" ht="21" customHeight="1" x14ac:dyDescent="0.25">
      <c r="A50" s="263"/>
      <c r="B50" s="264"/>
      <c r="C50" s="269"/>
      <c r="D50" s="315"/>
      <c r="E50" s="265"/>
      <c r="F50" s="266"/>
      <c r="G50" s="355" t="str">
        <f t="shared" si="6"/>
        <v/>
      </c>
      <c r="H50" s="356" t="str">
        <f t="shared" si="7"/>
        <v/>
      </c>
      <c r="I50" s="281">
        <f t="shared" si="8"/>
        <v>0</v>
      </c>
      <c r="J50" s="350">
        <f t="shared" si="9"/>
        <v>0</v>
      </c>
      <c r="K50" s="285">
        <f t="shared" si="10"/>
        <v>0</v>
      </c>
      <c r="L50" s="285">
        <f t="shared" si="0"/>
        <v>0</v>
      </c>
      <c r="M50" s="222">
        <f t="shared" si="11"/>
        <v>0</v>
      </c>
      <c r="N50" s="223">
        <f t="shared" si="12"/>
        <v>0</v>
      </c>
      <c r="O50" s="288">
        <f t="shared" si="13"/>
        <v>0</v>
      </c>
      <c r="P50" s="352">
        <f t="shared" si="1"/>
        <v>0</v>
      </c>
      <c r="Q50" s="364">
        <f t="shared" si="14"/>
        <v>0</v>
      </c>
      <c r="R50" s="365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si="15"/>
        <v>0</v>
      </c>
      <c r="AA50" s="105">
        <f t="shared" si="16"/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22" t="str">
        <f t="shared" si="4"/>
        <v/>
      </c>
      <c r="AG50" s="137"/>
      <c r="AH50" s="156"/>
      <c r="AI50" s="231"/>
      <c r="AJ50" s="156"/>
      <c r="AK50" s="231"/>
      <c r="AL50" s="156"/>
      <c r="AM50" s="231"/>
      <c r="AN50" s="69"/>
      <c r="AO50" s="156"/>
      <c r="AP50" s="231"/>
      <c r="AQ50" s="156"/>
      <c r="AR50" s="231"/>
      <c r="AS50" s="156"/>
      <c r="AT50" s="231"/>
      <c r="AU50" s="69"/>
      <c r="AV50" s="156"/>
      <c r="AW50" s="231"/>
      <c r="AX50" s="156"/>
      <c r="AY50" s="231"/>
      <c r="AZ50" s="156"/>
      <c r="BA50" s="231"/>
      <c r="BB50" s="69"/>
      <c r="BC50" s="156"/>
      <c r="BD50" s="231"/>
      <c r="BE50" s="156"/>
      <c r="BF50" s="231"/>
      <c r="BG50" s="156"/>
      <c r="BH50" s="231"/>
      <c r="BI50" s="69"/>
      <c r="BJ50" s="156"/>
      <c r="BK50" s="256"/>
      <c r="BL50" s="22" t="str">
        <f t="shared" si="5"/>
        <v/>
      </c>
      <c r="BM50" s="160"/>
      <c r="BN50" s="232"/>
      <c r="BO50" s="163"/>
      <c r="BP50" s="232"/>
      <c r="BQ50" s="163"/>
      <c r="BR50" s="75"/>
      <c r="BS50" s="232"/>
      <c r="BT50" s="163"/>
      <c r="BU50" s="232"/>
      <c r="BV50" s="163"/>
      <c r="BW50" s="232"/>
      <c r="BX50" s="163"/>
      <c r="BY50" s="75"/>
      <c r="BZ50" s="232"/>
      <c r="CA50" s="163"/>
      <c r="CB50" s="232"/>
      <c r="CC50" s="163"/>
      <c r="CD50" s="232"/>
      <c r="CE50" s="163"/>
      <c r="CF50" s="75"/>
      <c r="CG50" s="232"/>
      <c r="CH50" s="163"/>
      <c r="CI50" s="232"/>
      <c r="CJ50" s="163"/>
      <c r="CK50" s="232"/>
      <c r="CL50" s="163"/>
      <c r="CM50" s="75"/>
      <c r="CN50" s="232"/>
      <c r="CO50" s="191"/>
      <c r="CP50" s="237"/>
      <c r="CQ50" s="194"/>
    </row>
    <row r="51" spans="1:102" s="12" customFormat="1" ht="21" customHeight="1" x14ac:dyDescent="0.25">
      <c r="A51" s="259"/>
      <c r="B51" s="260"/>
      <c r="C51" s="270"/>
      <c r="D51" s="316"/>
      <c r="E51" s="267"/>
      <c r="F51" s="268"/>
      <c r="G51" s="357" t="str">
        <f t="shared" si="6"/>
        <v/>
      </c>
      <c r="H51" s="358" t="str">
        <f t="shared" si="7"/>
        <v/>
      </c>
      <c r="I51" s="280">
        <f t="shared" si="8"/>
        <v>0</v>
      </c>
      <c r="J51" s="337">
        <f t="shared" si="9"/>
        <v>0</v>
      </c>
      <c r="K51" s="284">
        <f t="shared" si="10"/>
        <v>0</v>
      </c>
      <c r="L51" s="284">
        <f t="shared" si="0"/>
        <v>0</v>
      </c>
      <c r="M51" s="131">
        <f t="shared" si="11"/>
        <v>0</v>
      </c>
      <c r="N51" s="132">
        <f t="shared" si="12"/>
        <v>0</v>
      </c>
      <c r="O51" s="287">
        <f t="shared" si="13"/>
        <v>0</v>
      </c>
      <c r="P51" s="351">
        <f t="shared" si="1"/>
        <v>0</v>
      </c>
      <c r="Q51" s="364">
        <f t="shared" si="14"/>
        <v>0</v>
      </c>
      <c r="R51" s="365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15"/>
        <v>0</v>
      </c>
      <c r="AA51" s="105">
        <f t="shared" si="16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22" t="str">
        <f t="shared" si="4"/>
        <v/>
      </c>
      <c r="AG51" s="137"/>
      <c r="AH51" s="156"/>
      <c r="AI51" s="231"/>
      <c r="AJ51" s="156"/>
      <c r="AK51" s="231"/>
      <c r="AL51" s="156"/>
      <c r="AM51" s="231"/>
      <c r="AN51" s="69"/>
      <c r="AO51" s="156"/>
      <c r="AP51" s="231"/>
      <c r="AQ51" s="156"/>
      <c r="AR51" s="231"/>
      <c r="AS51" s="156"/>
      <c r="AT51" s="231"/>
      <c r="AU51" s="69"/>
      <c r="AV51" s="156"/>
      <c r="AW51" s="231"/>
      <c r="AX51" s="156"/>
      <c r="AY51" s="231"/>
      <c r="AZ51" s="156"/>
      <c r="BA51" s="231"/>
      <c r="BB51" s="69"/>
      <c r="BC51" s="156"/>
      <c r="BD51" s="231"/>
      <c r="BE51" s="156"/>
      <c r="BF51" s="231"/>
      <c r="BG51" s="156"/>
      <c r="BH51" s="231"/>
      <c r="BI51" s="69"/>
      <c r="BJ51" s="156"/>
      <c r="BK51" s="256"/>
      <c r="BL51" s="22" t="str">
        <f t="shared" si="5"/>
        <v/>
      </c>
      <c r="BM51" s="160"/>
      <c r="BN51" s="232"/>
      <c r="BO51" s="163"/>
      <c r="BP51" s="232"/>
      <c r="BQ51" s="163"/>
      <c r="BR51" s="75"/>
      <c r="BS51" s="232"/>
      <c r="BT51" s="163"/>
      <c r="BU51" s="232"/>
      <c r="BV51" s="163"/>
      <c r="BW51" s="232"/>
      <c r="BX51" s="163"/>
      <c r="BY51" s="75"/>
      <c r="BZ51" s="232"/>
      <c r="CA51" s="163"/>
      <c r="CB51" s="232"/>
      <c r="CC51" s="163"/>
      <c r="CD51" s="232"/>
      <c r="CE51" s="163"/>
      <c r="CF51" s="75"/>
      <c r="CG51" s="232"/>
      <c r="CH51" s="163"/>
      <c r="CI51" s="232"/>
      <c r="CJ51" s="163"/>
      <c r="CK51" s="232"/>
      <c r="CL51" s="163"/>
      <c r="CM51" s="75"/>
      <c r="CN51" s="232"/>
      <c r="CO51" s="191"/>
      <c r="CP51" s="237"/>
      <c r="CQ51" s="194"/>
      <c r="CR51" s="1"/>
      <c r="CS51" s="1"/>
      <c r="CT51" s="1"/>
      <c r="CU51" s="1"/>
      <c r="CV51" s="1"/>
      <c r="CW51" s="1"/>
      <c r="CX51" s="1"/>
    </row>
    <row r="52" spans="1:102" ht="21" customHeight="1" x14ac:dyDescent="0.25">
      <c r="A52" s="263"/>
      <c r="B52" s="264"/>
      <c r="C52" s="269"/>
      <c r="D52" s="315"/>
      <c r="E52" s="265"/>
      <c r="F52" s="266"/>
      <c r="G52" s="355" t="str">
        <f t="shared" si="6"/>
        <v/>
      </c>
      <c r="H52" s="356" t="str">
        <f t="shared" si="7"/>
        <v/>
      </c>
      <c r="I52" s="282">
        <f t="shared" si="8"/>
        <v>0</v>
      </c>
      <c r="J52" s="350">
        <f t="shared" si="9"/>
        <v>0</v>
      </c>
      <c r="K52" s="285">
        <f t="shared" si="10"/>
        <v>0</v>
      </c>
      <c r="L52" s="285">
        <f t="shared" si="0"/>
        <v>0</v>
      </c>
      <c r="M52" s="222">
        <f t="shared" si="11"/>
        <v>0</v>
      </c>
      <c r="N52" s="223">
        <f t="shared" si="12"/>
        <v>0</v>
      </c>
      <c r="O52" s="288">
        <f t="shared" si="13"/>
        <v>0</v>
      </c>
      <c r="P52" s="352">
        <f t="shared" si="1"/>
        <v>0</v>
      </c>
      <c r="Q52" s="364">
        <f t="shared" si="14"/>
        <v>0</v>
      </c>
      <c r="R52" s="365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15"/>
        <v>0</v>
      </c>
      <c r="AA52" s="105">
        <f t="shared" si="16"/>
        <v>0</v>
      </c>
      <c r="AB52" s="104">
        <f t="shared" si="3"/>
        <v>0</v>
      </c>
      <c r="AC52" s="110">
        <f t="shared" si="3"/>
        <v>0</v>
      </c>
      <c r="AD52" s="110">
        <f t="shared" si="3"/>
        <v>0</v>
      </c>
      <c r="AE52" s="111">
        <f t="shared" si="3"/>
        <v>0</v>
      </c>
      <c r="AF52" s="22" t="str">
        <f t="shared" si="4"/>
        <v/>
      </c>
      <c r="AG52" s="137"/>
      <c r="AH52" s="156"/>
      <c r="AI52" s="231"/>
      <c r="AJ52" s="156"/>
      <c r="AK52" s="231"/>
      <c r="AL52" s="156"/>
      <c r="AM52" s="231"/>
      <c r="AN52" s="69"/>
      <c r="AO52" s="156"/>
      <c r="AP52" s="231"/>
      <c r="AQ52" s="156"/>
      <c r="AR52" s="231"/>
      <c r="AS52" s="156"/>
      <c r="AT52" s="231"/>
      <c r="AU52" s="69"/>
      <c r="AV52" s="156"/>
      <c r="AW52" s="231"/>
      <c r="AX52" s="156"/>
      <c r="AY52" s="231"/>
      <c r="AZ52" s="156"/>
      <c r="BA52" s="231"/>
      <c r="BB52" s="69"/>
      <c r="BC52" s="156"/>
      <c r="BD52" s="231"/>
      <c r="BE52" s="156"/>
      <c r="BF52" s="231"/>
      <c r="BG52" s="156"/>
      <c r="BH52" s="231"/>
      <c r="BI52" s="69"/>
      <c r="BJ52" s="156"/>
      <c r="BK52" s="256"/>
      <c r="BL52" s="22" t="str">
        <f t="shared" si="5"/>
        <v/>
      </c>
      <c r="BM52" s="160"/>
      <c r="BN52" s="232"/>
      <c r="BO52" s="163"/>
      <c r="BP52" s="232"/>
      <c r="BQ52" s="163"/>
      <c r="BR52" s="75"/>
      <c r="BS52" s="232"/>
      <c r="BT52" s="163"/>
      <c r="BU52" s="232"/>
      <c r="BV52" s="163"/>
      <c r="BW52" s="232"/>
      <c r="BX52" s="163"/>
      <c r="BY52" s="75"/>
      <c r="BZ52" s="232"/>
      <c r="CA52" s="163"/>
      <c r="CB52" s="232"/>
      <c r="CC52" s="163"/>
      <c r="CD52" s="232"/>
      <c r="CE52" s="163"/>
      <c r="CF52" s="75"/>
      <c r="CG52" s="232"/>
      <c r="CH52" s="163"/>
      <c r="CI52" s="232"/>
      <c r="CJ52" s="163"/>
      <c r="CK52" s="232"/>
      <c r="CL52" s="163"/>
      <c r="CM52" s="75"/>
      <c r="CN52" s="232"/>
      <c r="CO52" s="191"/>
      <c r="CP52" s="237"/>
      <c r="CQ52" s="194"/>
      <c r="CX52" s="12"/>
    </row>
    <row r="53" spans="1:102" ht="6.75" customHeight="1" thickBot="1" x14ac:dyDescent="0.3">
      <c r="A53" s="23"/>
      <c r="B53" s="24"/>
      <c r="C53" s="41"/>
      <c r="D53" s="25"/>
      <c r="E53" s="42"/>
      <c r="F53" s="26"/>
      <c r="G53" s="27"/>
      <c r="H53" s="27"/>
      <c r="I53" s="32"/>
      <c r="J53" s="27"/>
      <c r="K53" s="30"/>
      <c r="L53" s="30"/>
      <c r="M53" s="27"/>
      <c r="N53" s="59"/>
      <c r="O53" s="30"/>
      <c r="P53" s="31"/>
      <c r="Q53" s="57"/>
      <c r="R53" s="58"/>
      <c r="S53" s="112"/>
      <c r="T53" s="113"/>
      <c r="U53" s="114"/>
      <c r="V53" s="115"/>
      <c r="W53" s="112"/>
      <c r="X53" s="113"/>
      <c r="Y53" s="116"/>
      <c r="Z53" s="117"/>
      <c r="AA53" s="117"/>
      <c r="AB53" s="118"/>
      <c r="AC53" s="119"/>
      <c r="AD53" s="119"/>
      <c r="AE53" s="120"/>
      <c r="AF53" s="29"/>
      <c r="AG53" s="32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8"/>
      <c r="BL53" s="29"/>
      <c r="BM53" s="32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8"/>
    </row>
    <row r="54" spans="1:102" ht="19.5" customHeight="1" thickBot="1" x14ac:dyDescent="0.3">
      <c r="A54" s="215"/>
      <c r="B54" s="216"/>
      <c r="C54" s="216"/>
      <c r="D54" s="218"/>
      <c r="E54" s="219"/>
      <c r="F54" s="219"/>
      <c r="G54" s="219"/>
      <c r="H54" s="219"/>
      <c r="I54" s="134"/>
      <c r="J54" s="134"/>
      <c r="K54" s="33"/>
      <c r="L54" s="33"/>
      <c r="M54" s="60"/>
      <c r="N54" s="60"/>
      <c r="O54" s="445" t="s">
        <v>6</v>
      </c>
      <c r="P54" s="446"/>
      <c r="Q54" s="366">
        <f>SUM(Q23:R52)</f>
        <v>0</v>
      </c>
      <c r="R54" s="367"/>
      <c r="S54" s="121">
        <f t="shared" ref="S54:AE54" si="28">SUM(S23:S53)</f>
        <v>0</v>
      </c>
      <c r="T54" s="122">
        <f t="shared" si="28"/>
        <v>0</v>
      </c>
      <c r="U54" s="123">
        <f t="shared" si="28"/>
        <v>0</v>
      </c>
      <c r="V54" s="124">
        <f t="shared" si="28"/>
        <v>0</v>
      </c>
      <c r="W54" s="121">
        <f t="shared" si="28"/>
        <v>0</v>
      </c>
      <c r="X54" s="122">
        <f t="shared" si="28"/>
        <v>0</v>
      </c>
      <c r="Y54" s="125">
        <f t="shared" si="28"/>
        <v>0</v>
      </c>
      <c r="Z54" s="126">
        <f t="shared" ref="Z54" si="29">SUM(Z23:Z53)</f>
        <v>0</v>
      </c>
      <c r="AA54" s="126">
        <f t="shared" si="28"/>
        <v>0</v>
      </c>
      <c r="AB54" s="127">
        <f t="shared" si="28"/>
        <v>0</v>
      </c>
      <c r="AC54" s="128">
        <f t="shared" si="28"/>
        <v>0</v>
      </c>
      <c r="AD54" s="128">
        <f t="shared" si="28"/>
        <v>0</v>
      </c>
      <c r="AE54" s="128">
        <f t="shared" si="28"/>
        <v>0</v>
      </c>
      <c r="AF54" s="226"/>
      <c r="AG54" s="135" t="str">
        <f t="shared" ref="AG54:BK54" si="30">IF(COUNTIF(AG$23:AG$53,11)+COUNTIF(AG$23:AG$53,12)+COUNTIF(AG$23:AG$53,13)+COUNTIF(AG$23:AG$53,14)+COUNTIF(AG$23:AG$53,30)+COUNTIF(AG$23:AG$53,45)+COUNTIF(AG$23:AG$53,60)+COUNTIF(AG$23:AG$53,22)+COUNTIF(AG$23:AG$53,23)+COUNTIF(AG$23:AG$53,24)+COUNTIF(AG$23:AG$53,25)+COUNTIF(AG$23:AG$53,"RS")+COUNTIF(AG$23:AG$53,"PES") =COUNTA(AG$23:AG$53),"","X")</f>
        <v/>
      </c>
      <c r="AH54" s="135" t="str">
        <f t="shared" si="30"/>
        <v/>
      </c>
      <c r="AI54" s="135" t="str">
        <f t="shared" si="30"/>
        <v/>
      </c>
      <c r="AJ54" s="135" t="str">
        <f t="shared" si="30"/>
        <v/>
      </c>
      <c r="AK54" s="135" t="str">
        <f t="shared" si="30"/>
        <v/>
      </c>
      <c r="AL54" s="135" t="str">
        <f t="shared" si="30"/>
        <v/>
      </c>
      <c r="AM54" s="135" t="str">
        <f t="shared" si="30"/>
        <v/>
      </c>
      <c r="AN54" s="135" t="str">
        <f t="shared" si="30"/>
        <v/>
      </c>
      <c r="AO54" s="135" t="str">
        <f t="shared" si="30"/>
        <v/>
      </c>
      <c r="AP54" s="135" t="str">
        <f t="shared" si="30"/>
        <v/>
      </c>
      <c r="AQ54" s="135" t="str">
        <f t="shared" si="30"/>
        <v/>
      </c>
      <c r="AR54" s="135" t="str">
        <f t="shared" si="30"/>
        <v/>
      </c>
      <c r="AS54" s="135" t="str">
        <f t="shared" si="30"/>
        <v/>
      </c>
      <c r="AT54" s="135" t="str">
        <f t="shared" si="30"/>
        <v/>
      </c>
      <c r="AU54" s="135" t="str">
        <f t="shared" si="30"/>
        <v/>
      </c>
      <c r="AV54" s="135" t="str">
        <f t="shared" si="30"/>
        <v/>
      </c>
      <c r="AW54" s="135" t="str">
        <f t="shared" si="30"/>
        <v/>
      </c>
      <c r="AX54" s="135" t="str">
        <f t="shared" si="30"/>
        <v/>
      </c>
      <c r="AY54" s="135" t="str">
        <f t="shared" si="30"/>
        <v/>
      </c>
      <c r="AZ54" s="135" t="str">
        <f t="shared" si="30"/>
        <v/>
      </c>
      <c r="BA54" s="135" t="str">
        <f t="shared" si="30"/>
        <v/>
      </c>
      <c r="BB54" s="135" t="str">
        <f t="shared" si="30"/>
        <v/>
      </c>
      <c r="BC54" s="135" t="str">
        <f t="shared" si="30"/>
        <v/>
      </c>
      <c r="BD54" s="135" t="str">
        <f t="shared" si="30"/>
        <v/>
      </c>
      <c r="BE54" s="135" t="str">
        <f t="shared" si="30"/>
        <v/>
      </c>
      <c r="BF54" s="135" t="str">
        <f t="shared" si="30"/>
        <v/>
      </c>
      <c r="BG54" s="135" t="str">
        <f t="shared" si="30"/>
        <v/>
      </c>
      <c r="BH54" s="135" t="str">
        <f t="shared" si="30"/>
        <v/>
      </c>
      <c r="BI54" s="135" t="str">
        <f t="shared" si="30"/>
        <v/>
      </c>
      <c r="BJ54" s="135" t="str">
        <f t="shared" si="30"/>
        <v/>
      </c>
      <c r="BK54" s="135" t="str">
        <f t="shared" si="30"/>
        <v/>
      </c>
      <c r="BL54" s="226"/>
      <c r="BM54" s="135" t="str">
        <f t="shared" ref="BM54:CQ54" si="31">IF(COUNTIF(BM$23:BM$53,11)+COUNTIF(BM$23:BM$53,12)+COUNTIF(BM$23:BM$53,13)+COUNTIF(BM$23:BM$53,14)+COUNTIF(BM$23:BM$53,30)+COUNTIF(BM$23:BM$53,45)+COUNTIF(BM$23:BM$53,60)+COUNTIF(BM$23:BM$53,22)+COUNTIF(BM$23:BM$53,23)+COUNTIF(BM$23:BM$53,24)+COUNTIF(BM$23:BM$53,25)+COUNTIF(BM$23:BM$53,"RS")+COUNTIF(BM$23:BM$53,"PES") =COUNTA(BM$23:BM$53),"","X")</f>
        <v/>
      </c>
      <c r="BN54" s="135" t="str">
        <f t="shared" si="31"/>
        <v/>
      </c>
      <c r="BO54" s="135" t="str">
        <f t="shared" si="31"/>
        <v/>
      </c>
      <c r="BP54" s="135" t="str">
        <f t="shared" si="31"/>
        <v/>
      </c>
      <c r="BQ54" s="135" t="str">
        <f t="shared" si="31"/>
        <v/>
      </c>
      <c r="BR54" s="135" t="str">
        <f t="shared" si="31"/>
        <v/>
      </c>
      <c r="BS54" s="135" t="str">
        <f t="shared" si="31"/>
        <v/>
      </c>
      <c r="BT54" s="135" t="str">
        <f t="shared" si="31"/>
        <v/>
      </c>
      <c r="BU54" s="135" t="str">
        <f t="shared" si="31"/>
        <v/>
      </c>
      <c r="BV54" s="135" t="str">
        <f t="shared" si="31"/>
        <v/>
      </c>
      <c r="BW54" s="135" t="str">
        <f t="shared" si="31"/>
        <v/>
      </c>
      <c r="BX54" s="135" t="str">
        <f t="shared" si="31"/>
        <v/>
      </c>
      <c r="BY54" s="135" t="str">
        <f t="shared" si="31"/>
        <v/>
      </c>
      <c r="BZ54" s="135" t="str">
        <f t="shared" si="31"/>
        <v/>
      </c>
      <c r="CA54" s="135" t="str">
        <f t="shared" si="31"/>
        <v/>
      </c>
      <c r="CB54" s="135" t="str">
        <f t="shared" si="31"/>
        <v/>
      </c>
      <c r="CC54" s="135" t="str">
        <f t="shared" si="31"/>
        <v/>
      </c>
      <c r="CD54" s="135" t="str">
        <f t="shared" si="31"/>
        <v/>
      </c>
      <c r="CE54" s="135" t="str">
        <f t="shared" si="31"/>
        <v/>
      </c>
      <c r="CF54" s="135" t="str">
        <f t="shared" si="31"/>
        <v/>
      </c>
      <c r="CG54" s="135" t="str">
        <f t="shared" si="31"/>
        <v/>
      </c>
      <c r="CH54" s="135" t="str">
        <f t="shared" si="31"/>
        <v/>
      </c>
      <c r="CI54" s="135" t="str">
        <f t="shared" si="31"/>
        <v/>
      </c>
      <c r="CJ54" s="135" t="str">
        <f t="shared" si="31"/>
        <v/>
      </c>
      <c r="CK54" s="135" t="str">
        <f t="shared" si="31"/>
        <v/>
      </c>
      <c r="CL54" s="135" t="str">
        <f t="shared" si="31"/>
        <v/>
      </c>
      <c r="CM54" s="135" t="str">
        <f t="shared" si="31"/>
        <v/>
      </c>
      <c r="CN54" s="135" t="str">
        <f t="shared" si="31"/>
        <v/>
      </c>
      <c r="CO54" s="135" t="str">
        <f t="shared" si="31"/>
        <v/>
      </c>
      <c r="CP54" s="135" t="str">
        <f t="shared" si="31"/>
        <v/>
      </c>
      <c r="CQ54" s="135" t="str">
        <f t="shared" si="31"/>
        <v/>
      </c>
    </row>
    <row r="55" spans="1:102" ht="19.5" customHeight="1" thickBot="1" x14ac:dyDescent="0.35">
      <c r="A55" s="211"/>
      <c r="B55" s="199"/>
      <c r="C55" s="199"/>
      <c r="D55" s="211"/>
      <c r="E55" s="213"/>
      <c r="F55" s="199"/>
      <c r="G55" s="334"/>
      <c r="H55" s="334"/>
      <c r="I55" s="212"/>
      <c r="J55" s="212"/>
      <c r="K55" s="6"/>
      <c r="L55" s="6"/>
      <c r="M55" s="61"/>
      <c r="N55" s="35"/>
      <c r="O55" s="447"/>
      <c r="P55" s="448"/>
      <c r="Q55" s="368"/>
      <c r="R55" s="36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227"/>
      <c r="AG55" s="363"/>
      <c r="AH55" s="363"/>
      <c r="AI55" s="363"/>
      <c r="AJ55" s="386"/>
      <c r="AK55" s="386"/>
      <c r="AL55" s="363"/>
      <c r="AM55" s="363"/>
      <c r="AN55" s="363"/>
      <c r="AO55" s="363"/>
      <c r="AP55" s="363"/>
      <c r="AQ55" s="363"/>
      <c r="AR55" s="363"/>
      <c r="AS55" s="363"/>
      <c r="AT55" s="212"/>
      <c r="AU55" s="228" t="str">
        <f>IF(COUNTIF(AG54:BK54,"X")=0,"","ERREUR DE VALEUR DANS LA COLONNE AVEC X")</f>
        <v/>
      </c>
      <c r="AV55" s="212"/>
      <c r="AW55" s="212"/>
      <c r="AX55" s="212"/>
      <c r="AY55" s="212"/>
      <c r="AZ55" s="212"/>
      <c r="BA55" s="2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227"/>
      <c r="BM55" s="363"/>
      <c r="BN55" s="363"/>
      <c r="BO55" s="363"/>
      <c r="BP55" s="386"/>
      <c r="BQ55" s="386"/>
      <c r="BR55" s="363"/>
      <c r="BS55" s="363"/>
      <c r="BT55" s="363"/>
      <c r="BU55" s="363"/>
      <c r="BV55" s="363"/>
      <c r="BW55" s="363"/>
      <c r="BX55" s="363"/>
      <c r="BY55" s="363"/>
      <c r="BZ55" s="212"/>
      <c r="CA55" s="228" t="str">
        <f>IF(COUNTIF(BM54:CQ54,"X")=0,"","ERREUR DE VALEUR DANS LA COLONNE AVEC X")</f>
        <v/>
      </c>
      <c r="CB55" s="212"/>
      <c r="CC55" s="212"/>
      <c r="CD55" s="212"/>
      <c r="CE55" s="212"/>
      <c r="CF55" s="212"/>
      <c r="CG55" s="2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W55" s="12"/>
    </row>
    <row r="56" spans="1:102" ht="20.25" customHeight="1" x14ac:dyDescent="0.3">
      <c r="A56" s="211"/>
      <c r="B56" s="199"/>
      <c r="C56" s="199"/>
      <c r="D56" s="211"/>
      <c r="E56" s="213"/>
      <c r="F56" s="199"/>
      <c r="G56" s="334"/>
      <c r="H56" s="334"/>
      <c r="I56" s="211"/>
      <c r="J56" s="217"/>
      <c r="K56" s="224"/>
      <c r="L56" s="224"/>
      <c r="M56" s="196"/>
      <c r="N56" s="196"/>
      <c r="O56" s="394" t="str">
        <f>IF(AND(AU55="",CA55=""),"","Erreur de valeur dans les prestations saisies")</f>
        <v/>
      </c>
      <c r="P56" s="394"/>
      <c r="Q56" s="394"/>
      <c r="R56" s="394"/>
      <c r="S56" s="36"/>
      <c r="T56" s="36"/>
      <c r="U56" s="36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12"/>
      <c r="AG56" s="220"/>
      <c r="AH56" s="220"/>
      <c r="AI56" s="220"/>
      <c r="AJ56" s="387"/>
      <c r="AK56" s="387"/>
      <c r="AL56" s="220"/>
      <c r="AM56" s="220"/>
      <c r="AN56" s="220"/>
      <c r="AO56" s="220"/>
      <c r="AP56" s="220"/>
      <c r="AQ56" s="220"/>
      <c r="AR56" s="220"/>
      <c r="AS56" s="220"/>
      <c r="AT56" s="212"/>
      <c r="AU56" s="229"/>
      <c r="AV56" s="212"/>
      <c r="AW56" s="212"/>
      <c r="AX56" s="212"/>
      <c r="AY56" s="212"/>
      <c r="AZ56" s="212"/>
      <c r="BA56" s="2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37"/>
      <c r="BM56" s="220"/>
      <c r="BN56" s="220"/>
      <c r="BO56" s="220"/>
      <c r="BP56" s="387"/>
      <c r="BQ56" s="387"/>
      <c r="BR56" s="220"/>
      <c r="BS56" s="220"/>
      <c r="BT56" s="220"/>
      <c r="BU56" s="220"/>
      <c r="BV56" s="220"/>
      <c r="BW56" s="220"/>
      <c r="BX56" s="220"/>
      <c r="BY56" s="220"/>
      <c r="BZ56" s="212"/>
      <c r="CA56" s="229"/>
      <c r="CB56" s="212"/>
      <c r="CC56" s="212"/>
      <c r="CD56" s="212"/>
      <c r="CE56" s="212"/>
      <c r="CF56" s="212"/>
      <c r="CG56" s="2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</row>
    <row r="57" spans="1:102" ht="20.25" customHeight="1" x14ac:dyDescent="0.25">
      <c r="A57" s="211"/>
      <c r="B57" s="214"/>
      <c r="C57" s="199"/>
      <c r="D57" s="211"/>
      <c r="E57" s="214"/>
      <c r="F57" s="199"/>
      <c r="G57" s="334"/>
      <c r="H57" s="334"/>
      <c r="I57" s="441"/>
      <c r="J57" s="441"/>
      <c r="K57" s="12"/>
      <c r="L57" s="12"/>
      <c r="M57" s="196"/>
      <c r="N57" s="196"/>
      <c r="O57" s="394"/>
      <c r="P57" s="394"/>
      <c r="Q57" s="394"/>
      <c r="R57" s="394"/>
      <c r="S57" s="36"/>
      <c r="T57" s="36"/>
      <c r="U57" s="36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441"/>
      <c r="AU57" s="441"/>
      <c r="AV57" s="441"/>
      <c r="AW57" s="441"/>
      <c r="AX57" s="441"/>
      <c r="AY57" s="460"/>
      <c r="AZ57" s="460"/>
      <c r="BA57" s="460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37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441"/>
      <c r="CA57" s="441"/>
      <c r="CB57" s="441"/>
      <c r="CC57" s="441"/>
      <c r="CD57" s="441"/>
      <c r="CE57" s="460"/>
      <c r="CF57" s="460"/>
      <c r="CG57" s="460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102" s="12" customFormat="1" ht="15.75" customHeight="1" thickBot="1" x14ac:dyDescent="0.3">
      <c r="E58" s="225"/>
      <c r="M58" s="196"/>
      <c r="N58" s="196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CR58" s="1"/>
      <c r="CS58" s="1"/>
      <c r="CT58" s="1"/>
      <c r="CU58" s="1"/>
      <c r="CV58" s="1"/>
      <c r="CW58" s="1"/>
      <c r="CX58" s="1"/>
    </row>
    <row r="59" spans="1:102" ht="14.2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96"/>
      <c r="N59" s="196"/>
      <c r="O59" s="12"/>
      <c r="P59" s="12"/>
      <c r="Q59" s="39"/>
      <c r="R59" s="39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4" spans="1:102" s="3" customFormat="1" hidden="1" x14ac:dyDescent="0.25">
      <c r="A64" s="3" t="s">
        <v>83</v>
      </c>
    </row>
    <row r="65" spans="1:1" s="3" customFormat="1" hidden="1" x14ac:dyDescent="0.25">
      <c r="A65" s="3" t="s">
        <v>88</v>
      </c>
    </row>
    <row r="66" spans="1:1" s="3" customFormat="1" hidden="1" x14ac:dyDescent="0.25">
      <c r="A66" s="3" t="s">
        <v>84</v>
      </c>
    </row>
    <row r="67" spans="1:1" s="3" customFormat="1" hidden="1" x14ac:dyDescent="0.25">
      <c r="A67" s="3" t="s">
        <v>85</v>
      </c>
    </row>
    <row r="68" spans="1:1" s="3" customFormat="1" hidden="1" x14ac:dyDescent="0.25">
      <c r="A68" s="3" t="s">
        <v>86</v>
      </c>
    </row>
    <row r="69" spans="1:1" s="3" customFormat="1" hidden="1" x14ac:dyDescent="0.25">
      <c r="A69" s="3" t="s">
        <v>87</v>
      </c>
    </row>
  </sheetData>
  <sheetProtection algorithmName="SHA-512" hashValue="B1PwhBPLDcCRIoiO6RNERtwOhHZsOzHxMFDDHZNuA35v9Tw3R3fGDce9f0bwv0ukHUB7UV3SV0fFNewx68UGHg==" saltValue="jL1AWAR6GPiKedEWMaOAsg==" spinCount="100000" sheet="1" selectLockedCells="1" sort="0"/>
  <mergeCells count="132">
    <mergeCell ref="A1:R1"/>
    <mergeCell ref="A2:R2"/>
    <mergeCell ref="A19:C19"/>
    <mergeCell ref="A17:C17"/>
    <mergeCell ref="E17:F17"/>
    <mergeCell ref="Q17:R17"/>
    <mergeCell ref="A3:B3"/>
    <mergeCell ref="F3:R4"/>
    <mergeCell ref="AY57:BA57"/>
    <mergeCell ref="Q50:R50"/>
    <mergeCell ref="Q51:R51"/>
    <mergeCell ref="Q52:R52"/>
    <mergeCell ref="Q47:R47"/>
    <mergeCell ref="Q48:R48"/>
    <mergeCell ref="Q49:R49"/>
    <mergeCell ref="O54:P55"/>
    <mergeCell ref="G13:O13"/>
    <mergeCell ref="G14:J14"/>
    <mergeCell ref="G15:R15"/>
    <mergeCell ref="G16:R16"/>
    <mergeCell ref="G17:I17"/>
    <mergeCell ref="G18:I18"/>
    <mergeCell ref="G21:G22"/>
    <mergeCell ref="H21:H22"/>
    <mergeCell ref="Q46:R46"/>
    <mergeCell ref="Q41:R41"/>
    <mergeCell ref="Q42:R42"/>
    <mergeCell ref="Q43:R43"/>
    <mergeCell ref="Q38:R38"/>
    <mergeCell ref="Q39:R39"/>
    <mergeCell ref="Q40:R40"/>
    <mergeCell ref="I57:J57"/>
    <mergeCell ref="AT57:AX57"/>
    <mergeCell ref="Q36:R36"/>
    <mergeCell ref="Q37:R37"/>
    <mergeCell ref="Q30:R30"/>
    <mergeCell ref="Q31:R31"/>
    <mergeCell ref="BZ57:CD57"/>
    <mergeCell ref="CE57:CG57"/>
    <mergeCell ref="AP55:AS55"/>
    <mergeCell ref="BM55:BO55"/>
    <mergeCell ref="BP55:BP56"/>
    <mergeCell ref="BQ55:BQ56"/>
    <mergeCell ref="BR55:BU55"/>
    <mergeCell ref="BV55:BY55"/>
    <mergeCell ref="Q54:R55"/>
    <mergeCell ref="AG55:AI55"/>
    <mergeCell ref="AJ55:AJ56"/>
    <mergeCell ref="AK55:AK56"/>
    <mergeCell ref="AL55:AO55"/>
    <mergeCell ref="O56:R57"/>
    <mergeCell ref="Q32:R32"/>
    <mergeCell ref="Q33:R33"/>
    <mergeCell ref="Q34:R34"/>
    <mergeCell ref="Q35:R35"/>
    <mergeCell ref="Q44:R44"/>
    <mergeCell ref="Q45:R45"/>
    <mergeCell ref="Q24:R24"/>
    <mergeCell ref="Q25:R25"/>
    <mergeCell ref="Q26:R26"/>
    <mergeCell ref="Q28:R28"/>
    <mergeCell ref="Q29:R29"/>
    <mergeCell ref="Q27:R27"/>
    <mergeCell ref="M21:P21"/>
    <mergeCell ref="Q21:R21"/>
    <mergeCell ref="Q22:R22"/>
    <mergeCell ref="Q23:R23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Z20:Z22"/>
    <mergeCell ref="K21:K22"/>
    <mergeCell ref="L21:L22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0:I10"/>
    <mergeCell ref="G11:I11"/>
    <mergeCell ref="G12:L12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  <mergeCell ref="BS12:BX12"/>
    <mergeCell ref="A10:C10"/>
  </mergeCells>
  <dataValidations count="1">
    <dataValidation type="list" allowBlank="1" showInputMessage="1" showErrorMessage="1" sqref="D23:D52" xr:uid="{4EC31A16-57DB-4CBD-8036-9A7D64F30141}">
      <formula1>$A$64:$A$69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8C54C-35DF-4891-A3C0-F234A7ED901D}">
  <dimension ref="A1:DE69"/>
  <sheetViews>
    <sheetView showGridLines="0" showRuler="0" zoomScale="80" zoomScaleNormal="80" zoomScalePageLayoutView="80" workbookViewId="0">
      <selection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38" t="s">
        <v>90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</row>
    <row r="2" spans="1:109" ht="31.95" customHeight="1" x14ac:dyDescent="0.4">
      <c r="A2" s="440" t="s">
        <v>92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</row>
    <row r="3" spans="1:109" ht="16.5" customHeight="1" x14ac:dyDescent="0.4">
      <c r="A3" s="450"/>
      <c r="B3" s="450"/>
      <c r="F3" s="431" t="str">
        <f>IF(A5="","",LOOKUP($A$5,CR$6:CR$14,CS6:CS14))</f>
        <v/>
      </c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20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5"/>
      <c r="AH3" s="416" t="s">
        <v>74</v>
      </c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BL3" s="205"/>
      <c r="BN3" s="415" t="s">
        <v>74</v>
      </c>
      <c r="BO3" s="415"/>
      <c r="BP3" s="415"/>
      <c r="BQ3" s="415"/>
      <c r="BR3" s="415"/>
      <c r="BS3" s="415"/>
      <c r="BT3" s="415"/>
      <c r="BU3" s="415"/>
      <c r="BV3" s="415"/>
      <c r="BW3" s="415"/>
      <c r="BX3" s="415"/>
      <c r="BY3" s="415"/>
      <c r="BZ3" s="415"/>
      <c r="DE3" s="203"/>
    </row>
    <row r="4" spans="1:109" ht="16.5" customHeight="1" x14ac:dyDescent="0.4">
      <c r="A4" s="449" t="s">
        <v>91</v>
      </c>
      <c r="B4" s="449"/>
      <c r="C4" s="202" t="s">
        <v>73</v>
      </c>
      <c r="D4" s="319" t="s">
        <v>7</v>
      </c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20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BL4" s="151" t="s">
        <v>91</v>
      </c>
      <c r="BN4" s="415"/>
      <c r="BO4" s="415"/>
      <c r="BP4" s="415"/>
      <c r="BQ4" s="415"/>
      <c r="BR4" s="415"/>
      <c r="BS4" s="415"/>
      <c r="BT4" s="415"/>
      <c r="BU4" s="415"/>
      <c r="BV4" s="415"/>
      <c r="BW4" s="415"/>
      <c r="BX4" s="415"/>
      <c r="BY4" s="415"/>
      <c r="BZ4" s="415"/>
    </row>
    <row r="5" spans="1:109" ht="30.75" customHeight="1" x14ac:dyDescent="0.25">
      <c r="A5" s="478" t="str">
        <f>IF('janvier-février'!A5="","",'janvier-février'!A5)</f>
        <v/>
      </c>
      <c r="B5" s="478"/>
      <c r="C5" s="520"/>
      <c r="D5" s="521"/>
      <c r="F5" s="432" t="str">
        <f>IF(A5="","",LOOKUP($A$5,CR$6:CR$14,CT6:CT14))</f>
        <v/>
      </c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204"/>
      <c r="T5" s="204"/>
      <c r="U5" s="204"/>
      <c r="V5" s="204"/>
      <c r="W5" s="204"/>
      <c r="X5" s="204"/>
      <c r="Y5" s="204"/>
      <c r="Z5" s="258"/>
      <c r="AA5" s="204"/>
      <c r="AB5" s="204"/>
      <c r="AC5" s="204"/>
      <c r="AD5" s="204"/>
      <c r="AE5" s="204"/>
      <c r="AF5" s="201" t="str">
        <f>IF(A5="","",A5)</f>
        <v/>
      </c>
      <c r="AH5" s="424" t="str">
        <f>IF(A10="","",A10)</f>
        <v/>
      </c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BD5" s="5"/>
      <c r="BL5" s="201" t="str">
        <f>IF(A5="","",A5)</f>
        <v/>
      </c>
      <c r="BN5" s="417" t="str">
        <f>IF(A10="","",A10)</f>
        <v/>
      </c>
      <c r="BO5" s="417"/>
      <c r="BP5" s="417"/>
      <c r="BQ5" s="417"/>
      <c r="BR5" s="417"/>
      <c r="BS5" s="417"/>
      <c r="BT5" s="417"/>
      <c r="BU5" s="417"/>
      <c r="BV5" s="417"/>
      <c r="BW5" s="417"/>
      <c r="BX5" s="417"/>
      <c r="BY5" s="417"/>
      <c r="BZ5" s="417"/>
      <c r="CJ5" s="5"/>
      <c r="CS5" s="6"/>
      <c r="CT5" s="6"/>
      <c r="CU5" s="7"/>
      <c r="CV5" s="7"/>
    </row>
    <row r="6" spans="1:109" ht="26.25" customHeight="1" x14ac:dyDescent="0.25">
      <c r="F6" s="432" t="str">
        <f>IF(A5="","",LOOKUP($A$5,CR$6:CR$14,CU$6:CU$14))</f>
        <v/>
      </c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258"/>
      <c r="T6" s="258"/>
      <c r="U6" s="258"/>
      <c r="V6" s="258"/>
      <c r="W6" s="204"/>
      <c r="X6" s="204"/>
      <c r="Y6" s="204"/>
      <c r="Z6" s="258"/>
      <c r="AA6" s="204"/>
      <c r="AB6" s="204"/>
      <c r="AC6" s="204"/>
      <c r="AD6" s="204"/>
      <c r="AE6" s="204"/>
      <c r="AH6" s="424" t="str">
        <f>IF(A11="","",A11)</f>
        <v/>
      </c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BN6" s="417" t="str">
        <f>IF(A11="","",A11)</f>
        <v/>
      </c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32" t="str">
        <f>IF(A5="","",IF(LOOKUP($A$5,CR$6:CR$14,CV$6:CV$14)="","",LOOKUP($A$5,CR$6:CR$14,CV$6:CV$14)))</f>
        <v/>
      </c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T7" s="204"/>
      <c r="U7" s="204"/>
      <c r="V7" s="204"/>
      <c r="W7" s="204"/>
      <c r="X7" s="204"/>
      <c r="Y7" s="204"/>
      <c r="Z7" s="258"/>
      <c r="AA7" s="204"/>
      <c r="AB7" s="204"/>
      <c r="AC7" s="204"/>
      <c r="AD7" s="204"/>
      <c r="AE7" s="204"/>
      <c r="AF7" s="204"/>
      <c r="AG7" s="5"/>
      <c r="AH7" s="424" t="str">
        <f>IF(A12="","",A12)</f>
        <v/>
      </c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BG7" s="5"/>
      <c r="BH7" s="5"/>
      <c r="BL7" s="204"/>
      <c r="BN7" s="417" t="str">
        <f>IF(A12="","",A12)</f>
        <v/>
      </c>
      <c r="BO7" s="417"/>
      <c r="BP7" s="417"/>
      <c r="BQ7" s="417"/>
      <c r="BR7" s="417"/>
      <c r="BS7" s="417"/>
      <c r="BT7" s="417"/>
      <c r="BU7" s="417"/>
      <c r="BV7" s="417"/>
      <c r="BW7" s="417"/>
      <c r="BX7" s="417"/>
      <c r="BY7" s="417"/>
      <c r="BZ7" s="417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4"/>
      <c r="U8" s="204"/>
      <c r="V8" s="204"/>
      <c r="W8" s="204"/>
      <c r="X8" s="204"/>
      <c r="Y8" s="204"/>
      <c r="Z8" s="258"/>
      <c r="AA8" s="204"/>
      <c r="AB8" s="204"/>
      <c r="AC8" s="204"/>
      <c r="AD8" s="204"/>
      <c r="AE8" s="204"/>
      <c r="AF8" s="204"/>
      <c r="AG8" s="5"/>
      <c r="AH8" s="419" t="str">
        <f>IF(A13="","",A13)</f>
        <v/>
      </c>
      <c r="AI8" s="419"/>
      <c r="AJ8" s="419"/>
      <c r="AK8" s="419"/>
      <c r="AL8" s="419"/>
      <c r="AM8" s="419"/>
      <c r="AN8" s="419"/>
      <c r="AO8" s="419"/>
      <c r="AP8" s="419"/>
      <c r="AQ8" s="419"/>
      <c r="AR8" s="419"/>
      <c r="AS8" s="419"/>
      <c r="AT8" s="419"/>
      <c r="BG8" s="5"/>
      <c r="BH8" s="5"/>
      <c r="BL8" s="204"/>
      <c r="BN8" s="418" t="str">
        <f>IF(AI13="","",AI13)</f>
        <v/>
      </c>
      <c r="BO8" s="418"/>
      <c r="BP8" s="418"/>
      <c r="BQ8" s="418"/>
      <c r="BR8" s="418"/>
      <c r="BS8" s="418"/>
      <c r="BT8" s="418"/>
      <c r="BU8" s="418"/>
      <c r="BV8" s="418"/>
      <c r="BW8" s="418"/>
      <c r="BX8" s="418"/>
      <c r="BY8" s="418"/>
      <c r="BZ8" s="418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49" t="s">
        <v>75</v>
      </c>
      <c r="B9" s="449"/>
      <c r="C9" s="449"/>
      <c r="E9" s="433" t="s">
        <v>28</v>
      </c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5"/>
      <c r="T9" s="204"/>
      <c r="U9" s="204"/>
      <c r="V9" s="204"/>
      <c r="W9" s="204"/>
      <c r="X9" s="204"/>
      <c r="Y9" s="204"/>
      <c r="Z9" s="258"/>
      <c r="AA9" s="204"/>
      <c r="AB9" s="204"/>
      <c r="AC9" s="204"/>
      <c r="AD9" s="204"/>
      <c r="AE9" s="204"/>
      <c r="AF9" s="204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4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79" t="str">
        <f>IF('janvier-février'!A10="","",'janvier-février'!A10)</f>
        <v/>
      </c>
      <c r="B10" s="480"/>
      <c r="C10" s="481"/>
      <c r="D10" s="9"/>
      <c r="E10" s="436" t="s">
        <v>52</v>
      </c>
      <c r="F10" s="437"/>
      <c r="G10" s="463" t="s">
        <v>35</v>
      </c>
      <c r="H10" s="464"/>
      <c r="I10" s="464"/>
      <c r="J10" s="428"/>
      <c r="K10" s="428"/>
      <c r="L10" s="428"/>
      <c r="M10" s="428"/>
      <c r="N10" s="428"/>
      <c r="O10" s="335" t="s">
        <v>34</v>
      </c>
      <c r="P10" s="336"/>
      <c r="Q10" s="55"/>
      <c r="R10" s="56"/>
      <c r="T10" s="204"/>
      <c r="U10" s="204"/>
      <c r="V10" s="204"/>
      <c r="W10" s="204"/>
      <c r="X10" s="204"/>
      <c r="Y10" s="204"/>
      <c r="Z10" s="258"/>
      <c r="AA10" s="204"/>
      <c r="AB10" s="204"/>
      <c r="AC10" s="204"/>
      <c r="AD10" s="204"/>
      <c r="AE10" s="204"/>
      <c r="AF10" s="204"/>
      <c r="AG10" s="5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173"/>
      <c r="AS10" s="173"/>
      <c r="AT10" s="179"/>
      <c r="BF10" s="11"/>
      <c r="BG10" s="11"/>
      <c r="BH10" s="11"/>
      <c r="BI10" s="11"/>
      <c r="BJ10" s="11"/>
      <c r="BL10" s="204"/>
      <c r="BN10" s="427"/>
      <c r="BO10" s="427"/>
      <c r="BP10" s="427"/>
      <c r="BQ10" s="427"/>
      <c r="BR10" s="427"/>
      <c r="BS10" s="427"/>
      <c r="BT10" s="427"/>
      <c r="BU10" s="427"/>
      <c r="BV10" s="427"/>
      <c r="BW10" s="427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482" t="str">
        <f>IF('janvier-février'!A11="","",'janvier-février'!A11)</f>
        <v/>
      </c>
      <c r="B11" s="483"/>
      <c r="C11" s="484"/>
      <c r="D11" s="485"/>
      <c r="E11" s="454" t="s">
        <v>45</v>
      </c>
      <c r="F11" s="437"/>
      <c r="G11" s="463" t="s">
        <v>35</v>
      </c>
      <c r="H11" s="464"/>
      <c r="I11" s="464"/>
      <c r="J11" s="428"/>
      <c r="K11" s="428"/>
      <c r="L11" s="428"/>
      <c r="M11" s="428"/>
      <c r="N11" s="428"/>
      <c r="O11" s="335" t="s">
        <v>34</v>
      </c>
      <c r="P11" s="336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486" t="str">
        <f>IF('janvier-février'!A12="","",'janvier-février'!A12)</f>
        <v/>
      </c>
      <c r="B12" s="487"/>
      <c r="C12" s="488"/>
      <c r="D12" s="485"/>
      <c r="E12" s="52" t="s">
        <v>48</v>
      </c>
      <c r="F12" s="51" t="s">
        <v>46</v>
      </c>
      <c r="G12" s="421" t="s">
        <v>47</v>
      </c>
      <c r="H12" s="465"/>
      <c r="I12" s="465"/>
      <c r="J12" s="465"/>
      <c r="K12" s="465"/>
      <c r="L12" s="466"/>
      <c r="M12" s="421" t="s">
        <v>118</v>
      </c>
      <c r="N12" s="422"/>
      <c r="O12" s="422"/>
      <c r="P12" s="422"/>
      <c r="Q12" s="422"/>
      <c r="R12" s="423"/>
      <c r="AH12" s="429" t="str">
        <f>IF(C5="","",C5)</f>
        <v/>
      </c>
      <c r="AI12" s="430"/>
      <c r="AJ12" s="430"/>
      <c r="AK12" s="430"/>
      <c r="AL12" s="186"/>
      <c r="AM12" s="420" t="str">
        <f>IF(D5="","",D5)</f>
        <v/>
      </c>
      <c r="AN12" s="420"/>
      <c r="AO12" s="420"/>
      <c r="AP12" s="420"/>
      <c r="AQ12" s="420"/>
      <c r="AR12" s="420"/>
      <c r="AS12" s="9"/>
      <c r="AT12" s="9"/>
      <c r="BM12" s="9"/>
      <c r="BN12" s="425" t="str">
        <f>IF(C5="","",C5)</f>
        <v/>
      </c>
      <c r="BO12" s="426"/>
      <c r="BP12" s="426"/>
      <c r="BQ12" s="426"/>
      <c r="BR12" s="179"/>
      <c r="BS12" s="427" t="str">
        <f>IF(D5="","",D5)</f>
        <v/>
      </c>
      <c r="BT12" s="427"/>
      <c r="BU12" s="427"/>
      <c r="BV12" s="427"/>
      <c r="BW12" s="427"/>
      <c r="BX12" s="427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489" t="str">
        <f>IF('janvier-février'!A13="","",'janvier-février'!A13)</f>
        <v/>
      </c>
      <c r="B13" s="499"/>
      <c r="C13" s="500"/>
      <c r="D13" s="485"/>
      <c r="E13" s="406" t="s">
        <v>27</v>
      </c>
      <c r="F13" s="407"/>
      <c r="G13" s="406" t="s">
        <v>40</v>
      </c>
      <c r="H13" s="467"/>
      <c r="I13" s="467"/>
      <c r="J13" s="467"/>
      <c r="K13" s="467"/>
      <c r="L13" s="467"/>
      <c r="M13" s="467"/>
      <c r="N13" s="467"/>
      <c r="O13" s="468"/>
      <c r="P13" s="406" t="s">
        <v>0</v>
      </c>
      <c r="Q13" s="412"/>
      <c r="R13" s="407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8"/>
      <c r="CB13" s="208"/>
      <c r="CC13" s="208"/>
      <c r="CD13" s="208"/>
      <c r="CE13" s="208"/>
      <c r="CF13" s="208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4" t="s">
        <v>76</v>
      </c>
      <c r="B14" s="405"/>
      <c r="C14" s="405"/>
      <c r="D14" s="485"/>
      <c r="E14" s="455">
        <v>3635000000</v>
      </c>
      <c r="F14" s="456"/>
      <c r="G14" s="469" t="str">
        <f>IF(A5="","CC",LOOKUP($A5,CR$6:CR$14,CW$6:CW$14))</f>
        <v>CC</v>
      </c>
      <c r="H14" s="470"/>
      <c r="I14" s="470"/>
      <c r="J14" s="471"/>
      <c r="K14" s="413" t="str">
        <f>IF(A5="","OI",LOOKUP($A5,CR$6:CR$14,CX$6:CX$14))</f>
        <v>OI</v>
      </c>
      <c r="L14" s="414"/>
      <c r="M14" s="414"/>
      <c r="N14" s="414"/>
      <c r="O14" s="414"/>
      <c r="P14" s="457">
        <f>Q54</f>
        <v>0</v>
      </c>
      <c r="Q14" s="458"/>
      <c r="R14" s="459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01" t="str">
        <f>IF('janvier-février'!A15="","",'janvier-février'!A15)</f>
        <v/>
      </c>
      <c r="B15" s="502"/>
      <c r="C15" s="503"/>
      <c r="D15" s="322"/>
      <c r="E15" s="408" t="s">
        <v>41</v>
      </c>
      <c r="F15" s="391"/>
      <c r="G15" s="472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4"/>
      <c r="AH15" s="361"/>
      <c r="AI15" s="361"/>
      <c r="AJ15" s="361"/>
      <c r="AK15" s="361"/>
      <c r="AL15" s="361"/>
      <c r="AM15" s="361"/>
      <c r="AN15" s="362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09" t="s">
        <v>79</v>
      </c>
      <c r="B16" s="409"/>
      <c r="C16" s="409"/>
      <c r="D16" s="209"/>
      <c r="E16" s="390" t="s">
        <v>42</v>
      </c>
      <c r="F16" s="391"/>
      <c r="G16" s="472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4"/>
      <c r="AH16" s="360"/>
      <c r="AI16" s="360"/>
      <c r="AJ16" s="360"/>
      <c r="AK16" s="360"/>
      <c r="AL16" s="360"/>
      <c r="AM16" s="360"/>
      <c r="AN16" s="360"/>
      <c r="AO16" s="198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01" t="str">
        <f>IF('janvier-février'!A17="","",'janvier-février'!A17)</f>
        <v>CH</v>
      </c>
      <c r="B17" s="502"/>
      <c r="C17" s="503"/>
      <c r="D17" s="322"/>
      <c r="E17" s="390" t="s">
        <v>43</v>
      </c>
      <c r="F17" s="391"/>
      <c r="G17" s="475" t="s">
        <v>35</v>
      </c>
      <c r="H17" s="464"/>
      <c r="I17" s="464"/>
      <c r="J17" s="54"/>
      <c r="K17" s="54"/>
      <c r="L17" s="54"/>
      <c r="M17" s="54"/>
      <c r="N17" s="54"/>
      <c r="O17" s="335" t="s">
        <v>34</v>
      </c>
      <c r="P17" s="336"/>
      <c r="Q17" s="384"/>
      <c r="R17" s="385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0"/>
      <c r="AI17" s="360"/>
      <c r="AJ17" s="360"/>
      <c r="AK17" s="360"/>
      <c r="AL17" s="360"/>
      <c r="AM17" s="360"/>
      <c r="AN17" s="360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8"/>
      <c r="CN17" s="198"/>
      <c r="CO17" s="198"/>
      <c r="CP17" s="198"/>
      <c r="CQ17" s="198"/>
      <c r="CX17" s="12"/>
      <c r="CY17" s="50"/>
    </row>
    <row r="18" spans="1:103" ht="25.5" customHeight="1" x14ac:dyDescent="0.3">
      <c r="A18" s="242"/>
      <c r="B18" s="147"/>
      <c r="E18" s="397" t="s">
        <v>44</v>
      </c>
      <c r="F18" s="391"/>
      <c r="G18" s="475" t="s">
        <v>35</v>
      </c>
      <c r="H18" s="464"/>
      <c r="I18" s="464"/>
      <c r="J18" s="54"/>
      <c r="K18" s="54"/>
      <c r="L18" s="54"/>
      <c r="M18" s="54"/>
      <c r="N18" s="54"/>
      <c r="O18" s="335" t="s">
        <v>34</v>
      </c>
      <c r="P18" s="336"/>
      <c r="Q18" s="377"/>
      <c r="R18" s="378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1"/>
      <c r="AI18" s="361"/>
      <c r="AJ18" s="361"/>
      <c r="AK18" s="361"/>
      <c r="AL18" s="361"/>
      <c r="AM18" s="361"/>
      <c r="AN18" s="361"/>
      <c r="AO18" s="198"/>
      <c r="AP18" s="198"/>
      <c r="AQ18" s="198"/>
      <c r="AR18" s="198"/>
      <c r="AS18" s="198"/>
      <c r="AT18" s="198"/>
      <c r="AU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8"/>
      <c r="CN18" s="198"/>
      <c r="CO18" s="198"/>
      <c r="CP18" s="198"/>
      <c r="CQ18" s="198"/>
      <c r="CY18" s="50"/>
    </row>
    <row r="19" spans="1:103" ht="25.5" customHeight="1" thickBot="1" x14ac:dyDescent="0.3">
      <c r="A19" s="411"/>
      <c r="B19" s="411"/>
      <c r="C19" s="411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1"/>
      <c r="AI19" s="361"/>
      <c r="AJ19" s="361"/>
      <c r="AK19" s="361"/>
      <c r="AL19" s="361"/>
      <c r="AM19" s="361"/>
      <c r="AN19" s="362"/>
      <c r="AO19" s="198"/>
      <c r="AP19" s="198"/>
      <c r="AQ19" s="198"/>
      <c r="AR19" s="198"/>
      <c r="AS19" s="198"/>
      <c r="AT19" s="198"/>
      <c r="AU19" s="198"/>
      <c r="AV19" s="198"/>
      <c r="AW19" s="198"/>
      <c r="AX19"/>
      <c r="AY19"/>
      <c r="AZ19"/>
      <c r="BA19"/>
      <c r="BB19"/>
      <c r="BC19" s="198"/>
      <c r="BD19"/>
      <c r="BE19"/>
      <c r="BF19"/>
      <c r="BG19"/>
      <c r="BH19"/>
      <c r="BI19"/>
      <c r="BJ19"/>
      <c r="BK19"/>
      <c r="BL19" s="18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7"/>
      <c r="CD19" s="207"/>
      <c r="CE19" s="207"/>
      <c r="CF19" s="207"/>
      <c r="CG19" s="207"/>
      <c r="CH19" s="207"/>
      <c r="CI19" s="207"/>
      <c r="CJ19" s="207"/>
      <c r="CK19" s="207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1" t="s">
        <v>32</v>
      </c>
      <c r="J20" s="382"/>
      <c r="K20" s="382"/>
      <c r="L20" s="382"/>
      <c r="M20" s="382"/>
      <c r="N20" s="382"/>
      <c r="O20" s="382"/>
      <c r="P20" s="383"/>
      <c r="Q20" s="388">
        <v>2024</v>
      </c>
      <c r="R20" s="389"/>
      <c r="S20" s="370" t="s">
        <v>63</v>
      </c>
      <c r="T20" s="371"/>
      <c r="U20" s="372"/>
      <c r="V20" s="370" t="s">
        <v>64</v>
      </c>
      <c r="W20" s="371"/>
      <c r="X20" s="371"/>
      <c r="Y20" s="372"/>
      <c r="Z20" s="373" t="s">
        <v>65</v>
      </c>
      <c r="AA20" s="373" t="s">
        <v>100</v>
      </c>
      <c r="AB20" s="370" t="s">
        <v>66</v>
      </c>
      <c r="AC20" s="371"/>
      <c r="AD20" s="371"/>
      <c r="AE20" s="372"/>
      <c r="AF20" s="64" t="s">
        <v>111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112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4"/>
      <c r="B21" s="295"/>
      <c r="C21" s="476" t="s">
        <v>80</v>
      </c>
      <c r="D21" s="495" t="s">
        <v>82</v>
      </c>
      <c r="E21" s="496"/>
      <c r="F21" s="497"/>
      <c r="G21" s="400" t="s">
        <v>131</v>
      </c>
      <c r="H21" s="402" t="s">
        <v>132</v>
      </c>
      <c r="I21" s="395" t="s">
        <v>77</v>
      </c>
      <c r="J21" s="396"/>
      <c r="K21" s="398" t="s">
        <v>102</v>
      </c>
      <c r="L21" s="398" t="s">
        <v>101</v>
      </c>
      <c r="M21" s="461" t="s">
        <v>67</v>
      </c>
      <c r="N21" s="461"/>
      <c r="O21" s="461"/>
      <c r="P21" s="462"/>
      <c r="Q21" s="375" t="s">
        <v>0</v>
      </c>
      <c r="R21" s="376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3"/>
      <c r="AA21" s="373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6" t="s">
        <v>1</v>
      </c>
      <c r="B22" s="297" t="s">
        <v>2</v>
      </c>
      <c r="C22" s="477"/>
      <c r="D22" s="324" t="s">
        <v>81</v>
      </c>
      <c r="E22" s="297" t="s">
        <v>30</v>
      </c>
      <c r="F22" s="298" t="s">
        <v>31</v>
      </c>
      <c r="G22" s="401"/>
      <c r="H22" s="403"/>
      <c r="I22" s="279" t="s">
        <v>26</v>
      </c>
      <c r="J22" s="277" t="s">
        <v>29</v>
      </c>
      <c r="K22" s="399"/>
      <c r="L22" s="399"/>
      <c r="M22" s="129" t="s">
        <v>68</v>
      </c>
      <c r="N22" s="129" t="s">
        <v>69</v>
      </c>
      <c r="O22" s="286" t="s">
        <v>26</v>
      </c>
      <c r="P22" s="130" t="s">
        <v>29</v>
      </c>
      <c r="Q22" s="392" t="s">
        <v>4</v>
      </c>
      <c r="R22" s="393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4"/>
      <c r="AA22" s="374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53">
        <v>1</v>
      </c>
      <c r="AH22" s="230">
        <v>2</v>
      </c>
      <c r="AI22" s="68">
        <v>3</v>
      </c>
      <c r="AJ22" s="155">
        <v>4</v>
      </c>
      <c r="AK22" s="230">
        <v>5</v>
      </c>
      <c r="AL22" s="155">
        <v>6</v>
      </c>
      <c r="AM22" s="230">
        <v>7</v>
      </c>
      <c r="AN22" s="155">
        <v>8</v>
      </c>
      <c r="AO22" s="230">
        <v>9</v>
      </c>
      <c r="AP22" s="68">
        <v>10</v>
      </c>
      <c r="AQ22" s="155">
        <v>11</v>
      </c>
      <c r="AR22" s="230">
        <v>12</v>
      </c>
      <c r="AS22" s="155">
        <v>13</v>
      </c>
      <c r="AT22" s="230">
        <v>14</v>
      </c>
      <c r="AU22" s="155">
        <v>15</v>
      </c>
      <c r="AV22" s="230">
        <v>16</v>
      </c>
      <c r="AW22" s="68">
        <v>17</v>
      </c>
      <c r="AX22" s="155">
        <v>18</v>
      </c>
      <c r="AY22" s="230">
        <v>19</v>
      </c>
      <c r="AZ22" s="155">
        <v>20</v>
      </c>
      <c r="BA22" s="230">
        <v>21</v>
      </c>
      <c r="BB22" s="155">
        <v>22</v>
      </c>
      <c r="BC22" s="230">
        <v>23</v>
      </c>
      <c r="BD22" s="68">
        <v>24</v>
      </c>
      <c r="BE22" s="155">
        <v>25</v>
      </c>
      <c r="BF22" s="230">
        <v>26</v>
      </c>
      <c r="BG22" s="155">
        <v>27</v>
      </c>
      <c r="BH22" s="230">
        <v>28</v>
      </c>
      <c r="BI22" s="155">
        <v>29</v>
      </c>
      <c r="BJ22" s="230">
        <v>30</v>
      </c>
      <c r="BK22" s="255"/>
      <c r="BL22" s="21" t="s">
        <v>36</v>
      </c>
      <c r="BM22" s="252">
        <v>1</v>
      </c>
      <c r="BN22" s="162">
        <v>2</v>
      </c>
      <c r="BO22" s="234">
        <v>3</v>
      </c>
      <c r="BP22" s="162">
        <v>4</v>
      </c>
      <c r="BQ22" s="234">
        <v>5</v>
      </c>
      <c r="BR22" s="162">
        <v>6</v>
      </c>
      <c r="BS22" s="234">
        <v>7</v>
      </c>
      <c r="BT22" s="71">
        <v>8</v>
      </c>
      <c r="BU22" s="162">
        <v>9</v>
      </c>
      <c r="BV22" s="234">
        <v>10</v>
      </c>
      <c r="BW22" s="162">
        <v>11</v>
      </c>
      <c r="BX22" s="234">
        <v>12</v>
      </c>
      <c r="BY22" s="162">
        <v>13</v>
      </c>
      <c r="BZ22" s="234">
        <v>14</v>
      </c>
      <c r="CA22" s="71">
        <v>15</v>
      </c>
      <c r="CB22" s="162">
        <v>16</v>
      </c>
      <c r="CC22" s="234">
        <v>17</v>
      </c>
      <c r="CD22" s="162">
        <v>18</v>
      </c>
      <c r="CE22" s="234">
        <v>19</v>
      </c>
      <c r="CF22" s="162">
        <v>20</v>
      </c>
      <c r="CG22" s="234">
        <v>21</v>
      </c>
      <c r="CH22" s="71">
        <v>22</v>
      </c>
      <c r="CI22" s="162">
        <v>23</v>
      </c>
      <c r="CJ22" s="234">
        <v>24</v>
      </c>
      <c r="CK22" s="162">
        <v>25</v>
      </c>
      <c r="CL22" s="234">
        <v>26</v>
      </c>
      <c r="CM22" s="162">
        <v>27</v>
      </c>
      <c r="CN22" s="234">
        <v>28</v>
      </c>
      <c r="CO22" s="138">
        <v>29</v>
      </c>
      <c r="CP22" s="190">
        <v>30</v>
      </c>
      <c r="CQ22" s="249">
        <v>31</v>
      </c>
    </row>
    <row r="23" spans="1:103" s="12" customFormat="1" ht="21" customHeight="1" x14ac:dyDescent="0.25">
      <c r="A23" s="259"/>
      <c r="B23" s="260"/>
      <c r="C23" s="270"/>
      <c r="D23" s="318"/>
      <c r="E23" s="261"/>
      <c r="F23" s="262"/>
      <c r="G23" s="353" t="str">
        <f>IF(COUNTA(AG23:BK23)&gt;0,"O","")</f>
        <v/>
      </c>
      <c r="H23" s="354" t="str">
        <f>IF(COUNTA(BM23:CK23)&gt;0,"O","")</f>
        <v/>
      </c>
      <c r="I23" s="280">
        <f>S23*30+T23*45+U23*60</f>
        <v>0</v>
      </c>
      <c r="J23" s="337">
        <f>S23*65+T23*97.5+U23*130</f>
        <v>0</v>
      </c>
      <c r="K23" s="284">
        <f>Z23</f>
        <v>0</v>
      </c>
      <c r="L23" s="284">
        <f t="shared" ref="L23:L52" si="0">AA23</f>
        <v>0</v>
      </c>
      <c r="M23" s="131">
        <f>V23+W23+X23+Y23</f>
        <v>0</v>
      </c>
      <c r="N23" s="132">
        <f>AB23+AC23+AD23+AE23</f>
        <v>0</v>
      </c>
      <c r="O23" s="287">
        <f>SUM(M23:N23)*60</f>
        <v>0</v>
      </c>
      <c r="P23" s="351">
        <f t="shared" ref="P23:P52" si="1">V23*130+W23*70+X23*50+Y23*40+AB23*65+AC23*46.7+AD23*37.5+AE23*32</f>
        <v>0</v>
      </c>
      <c r="Q23" s="364">
        <f>J23+P23+Z23*130+AA23*195</f>
        <v>0</v>
      </c>
      <c r="R23" s="365"/>
      <c r="S23" s="101">
        <f t="shared" ref="S23:Y40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52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52" si="4">IF(OR(A23="",B23=""),"",A23&amp;" "&amp;B23)</f>
        <v/>
      </c>
      <c r="AG23" s="154"/>
      <c r="AH23" s="231"/>
      <c r="AI23" s="69"/>
      <c r="AJ23" s="156"/>
      <c r="AK23" s="231"/>
      <c r="AL23" s="157"/>
      <c r="AM23" s="232"/>
      <c r="AN23" s="157"/>
      <c r="AO23" s="232"/>
      <c r="AP23" s="75"/>
      <c r="AQ23" s="157"/>
      <c r="AR23" s="232"/>
      <c r="AS23" s="157"/>
      <c r="AT23" s="232"/>
      <c r="AU23" s="157"/>
      <c r="AV23" s="232"/>
      <c r="AW23" s="75"/>
      <c r="AX23" s="157"/>
      <c r="AY23" s="232"/>
      <c r="AZ23" s="157"/>
      <c r="BA23" s="231"/>
      <c r="BB23" s="156"/>
      <c r="BC23" s="231"/>
      <c r="BD23" s="69"/>
      <c r="BE23" s="156"/>
      <c r="BF23" s="231"/>
      <c r="BG23" s="156"/>
      <c r="BH23" s="231"/>
      <c r="BI23" s="156"/>
      <c r="BJ23" s="231"/>
      <c r="BK23" s="256"/>
      <c r="BL23" s="62" t="str">
        <f t="shared" ref="BL23:BL52" si="5">IF(OR(A23="",B23=""),"",A23&amp;" "&amp;B23)</f>
        <v/>
      </c>
      <c r="BM23" s="253"/>
      <c r="BN23" s="163"/>
      <c r="BO23" s="232"/>
      <c r="BP23" s="163"/>
      <c r="BQ23" s="232"/>
      <c r="BR23" s="163"/>
      <c r="BS23" s="232"/>
      <c r="BT23" s="75"/>
      <c r="BU23" s="163"/>
      <c r="BV23" s="232"/>
      <c r="BW23" s="163"/>
      <c r="BX23" s="232"/>
      <c r="BY23" s="163"/>
      <c r="BZ23" s="232"/>
      <c r="CA23" s="75"/>
      <c r="CB23" s="163"/>
      <c r="CC23" s="232"/>
      <c r="CD23" s="163"/>
      <c r="CE23" s="232"/>
      <c r="CF23" s="163"/>
      <c r="CG23" s="232"/>
      <c r="CH23" s="75"/>
      <c r="CI23" s="163"/>
      <c r="CJ23" s="232"/>
      <c r="CK23" s="163"/>
      <c r="CL23" s="232"/>
      <c r="CM23" s="163"/>
      <c r="CN23" s="232"/>
      <c r="CO23" s="139"/>
      <c r="CP23" s="191"/>
      <c r="CQ23" s="250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3"/>
      <c r="B24" s="264"/>
      <c r="C24" s="269"/>
      <c r="D24" s="315"/>
      <c r="E24" s="265"/>
      <c r="F24" s="266"/>
      <c r="G24" s="355" t="str">
        <f t="shared" ref="G24:G52" si="6">IF(COUNTA(AG24:BK24)&gt;0,"O","")</f>
        <v/>
      </c>
      <c r="H24" s="356" t="str">
        <f t="shared" ref="H24:H52" si="7">IF(COUNTA(BM24:CK24)&gt;0,"O","")</f>
        <v/>
      </c>
      <c r="I24" s="281">
        <f t="shared" ref="I24:I52" si="8">S24*30+T24*45+U24*60</f>
        <v>0</v>
      </c>
      <c r="J24" s="350">
        <f t="shared" ref="J24:J52" si="9">S24*65+T24*97.5+U24*130</f>
        <v>0</v>
      </c>
      <c r="K24" s="285">
        <f t="shared" ref="K24:K52" si="10">Z24</f>
        <v>0</v>
      </c>
      <c r="L24" s="285">
        <f t="shared" si="0"/>
        <v>0</v>
      </c>
      <c r="M24" s="222">
        <f t="shared" ref="M24:M52" si="11">V24+W24+X24+Y24</f>
        <v>0</v>
      </c>
      <c r="N24" s="223">
        <f t="shared" ref="N24:N52" si="12">AB24+AC24+AD24+AE24</f>
        <v>0</v>
      </c>
      <c r="O24" s="288">
        <f t="shared" ref="O24:O52" si="13">SUM(M24:N24)*60</f>
        <v>0</v>
      </c>
      <c r="P24" s="352">
        <f t="shared" si="1"/>
        <v>0</v>
      </c>
      <c r="Q24" s="364">
        <f t="shared" ref="Q24:Q52" si="14">J24+P24+Z24*130+AA24*195</f>
        <v>0</v>
      </c>
      <c r="R24" s="365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52" si="15">COUNTIF(AG24:CQ24,"RS")</f>
        <v>0</v>
      </c>
      <c r="AA24" s="105">
        <f t="shared" ref="AA24:AA52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54"/>
      <c r="AH24" s="231"/>
      <c r="AI24" s="69"/>
      <c r="AJ24" s="156"/>
      <c r="AK24" s="231"/>
      <c r="AL24" s="157"/>
      <c r="AM24" s="232"/>
      <c r="AN24" s="157"/>
      <c r="AO24" s="232"/>
      <c r="AP24" s="75"/>
      <c r="AQ24" s="157"/>
      <c r="AR24" s="232"/>
      <c r="AS24" s="157"/>
      <c r="AT24" s="232"/>
      <c r="AU24" s="157"/>
      <c r="AV24" s="232"/>
      <c r="AW24" s="75"/>
      <c r="AX24" s="157"/>
      <c r="AY24" s="232"/>
      <c r="AZ24" s="157"/>
      <c r="BA24" s="231"/>
      <c r="BB24" s="156"/>
      <c r="BC24" s="231"/>
      <c r="BD24" s="69"/>
      <c r="BE24" s="156"/>
      <c r="BF24" s="231"/>
      <c r="BG24" s="156"/>
      <c r="BH24" s="231"/>
      <c r="BI24" s="156"/>
      <c r="BJ24" s="231"/>
      <c r="BK24" s="256"/>
      <c r="BL24" s="62" t="str">
        <f t="shared" si="5"/>
        <v/>
      </c>
      <c r="BM24" s="253"/>
      <c r="BN24" s="163"/>
      <c r="BO24" s="232"/>
      <c r="BP24" s="163"/>
      <c r="BQ24" s="232"/>
      <c r="BR24" s="163"/>
      <c r="BS24" s="232"/>
      <c r="BT24" s="75"/>
      <c r="BU24" s="163"/>
      <c r="BV24" s="232"/>
      <c r="BW24" s="163"/>
      <c r="BX24" s="232"/>
      <c r="BY24" s="163"/>
      <c r="BZ24" s="232"/>
      <c r="CA24" s="75"/>
      <c r="CB24" s="163"/>
      <c r="CC24" s="232"/>
      <c r="CD24" s="163"/>
      <c r="CE24" s="232"/>
      <c r="CF24" s="163"/>
      <c r="CG24" s="232"/>
      <c r="CH24" s="75"/>
      <c r="CI24" s="163"/>
      <c r="CJ24" s="232"/>
      <c r="CK24" s="163"/>
      <c r="CL24" s="232"/>
      <c r="CM24" s="163"/>
      <c r="CN24" s="232"/>
      <c r="CO24" s="139"/>
      <c r="CP24" s="191"/>
      <c r="CQ24" s="250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59"/>
      <c r="B25" s="260"/>
      <c r="C25" s="270"/>
      <c r="D25" s="316"/>
      <c r="E25" s="267"/>
      <c r="F25" s="262"/>
      <c r="G25" s="357" t="str">
        <f t="shared" si="6"/>
        <v/>
      </c>
      <c r="H25" s="358" t="str">
        <f t="shared" si="7"/>
        <v/>
      </c>
      <c r="I25" s="280">
        <f t="shared" si="8"/>
        <v>0</v>
      </c>
      <c r="J25" s="337">
        <f t="shared" si="9"/>
        <v>0</v>
      </c>
      <c r="K25" s="284">
        <f t="shared" si="10"/>
        <v>0</v>
      </c>
      <c r="L25" s="284">
        <f t="shared" si="0"/>
        <v>0</v>
      </c>
      <c r="M25" s="131">
        <f t="shared" si="11"/>
        <v>0</v>
      </c>
      <c r="N25" s="132">
        <f t="shared" si="12"/>
        <v>0</v>
      </c>
      <c r="O25" s="287">
        <f t="shared" si="13"/>
        <v>0</v>
      </c>
      <c r="P25" s="351">
        <f t="shared" si="1"/>
        <v>0</v>
      </c>
      <c r="Q25" s="364">
        <f t="shared" si="14"/>
        <v>0</v>
      </c>
      <c r="R25" s="365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54"/>
      <c r="AH25" s="231"/>
      <c r="AI25" s="69"/>
      <c r="AJ25" s="156"/>
      <c r="AK25" s="231"/>
      <c r="AL25" s="157"/>
      <c r="AM25" s="232"/>
      <c r="AN25" s="157"/>
      <c r="AO25" s="232"/>
      <c r="AP25" s="75"/>
      <c r="AQ25" s="157"/>
      <c r="AR25" s="232"/>
      <c r="AS25" s="157"/>
      <c r="AT25" s="232"/>
      <c r="AU25" s="157"/>
      <c r="AV25" s="232"/>
      <c r="AW25" s="75"/>
      <c r="AX25" s="157"/>
      <c r="AY25" s="232"/>
      <c r="AZ25" s="157"/>
      <c r="BA25" s="231"/>
      <c r="BB25" s="156"/>
      <c r="BC25" s="231"/>
      <c r="BD25" s="69"/>
      <c r="BE25" s="156"/>
      <c r="BF25" s="231"/>
      <c r="BG25" s="156"/>
      <c r="BH25" s="231"/>
      <c r="BI25" s="156"/>
      <c r="BJ25" s="231"/>
      <c r="BK25" s="256"/>
      <c r="BL25" s="62" t="str">
        <f t="shared" si="5"/>
        <v/>
      </c>
      <c r="BM25" s="253"/>
      <c r="BN25" s="163"/>
      <c r="BO25" s="232"/>
      <c r="BP25" s="163"/>
      <c r="BQ25" s="232"/>
      <c r="BR25" s="163"/>
      <c r="BS25" s="232"/>
      <c r="BT25" s="75"/>
      <c r="BU25" s="163"/>
      <c r="BV25" s="232"/>
      <c r="BW25" s="163"/>
      <c r="BX25" s="232"/>
      <c r="BY25" s="163"/>
      <c r="BZ25" s="232"/>
      <c r="CA25" s="75"/>
      <c r="CB25" s="163"/>
      <c r="CC25" s="232"/>
      <c r="CD25" s="163"/>
      <c r="CE25" s="232"/>
      <c r="CF25" s="163"/>
      <c r="CG25" s="232"/>
      <c r="CH25" s="75"/>
      <c r="CI25" s="163"/>
      <c r="CJ25" s="232"/>
      <c r="CK25" s="163"/>
      <c r="CL25" s="232"/>
      <c r="CM25" s="163"/>
      <c r="CN25" s="232"/>
      <c r="CO25" s="139"/>
      <c r="CP25" s="191"/>
      <c r="CQ25" s="250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3"/>
      <c r="B26" s="264"/>
      <c r="C26" s="269"/>
      <c r="D26" s="315"/>
      <c r="E26" s="265"/>
      <c r="F26" s="266"/>
      <c r="G26" s="355" t="str">
        <f t="shared" si="6"/>
        <v/>
      </c>
      <c r="H26" s="356" t="str">
        <f t="shared" si="7"/>
        <v/>
      </c>
      <c r="I26" s="282">
        <f t="shared" si="8"/>
        <v>0</v>
      </c>
      <c r="J26" s="350">
        <f t="shared" si="9"/>
        <v>0</v>
      </c>
      <c r="K26" s="285">
        <f t="shared" si="10"/>
        <v>0</v>
      </c>
      <c r="L26" s="285">
        <f t="shared" si="0"/>
        <v>0</v>
      </c>
      <c r="M26" s="222">
        <f t="shared" si="11"/>
        <v>0</v>
      </c>
      <c r="N26" s="223">
        <f t="shared" si="12"/>
        <v>0</v>
      </c>
      <c r="O26" s="288">
        <f t="shared" si="13"/>
        <v>0</v>
      </c>
      <c r="P26" s="352">
        <f t="shared" si="1"/>
        <v>0</v>
      </c>
      <c r="Q26" s="364">
        <f t="shared" si="14"/>
        <v>0</v>
      </c>
      <c r="R26" s="365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si="16"/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54"/>
      <c r="AH26" s="231"/>
      <c r="AI26" s="69"/>
      <c r="AJ26" s="156"/>
      <c r="AK26" s="231"/>
      <c r="AL26" s="157"/>
      <c r="AM26" s="232"/>
      <c r="AN26" s="157"/>
      <c r="AO26" s="232"/>
      <c r="AP26" s="75"/>
      <c r="AQ26" s="157"/>
      <c r="AR26" s="232"/>
      <c r="AS26" s="157"/>
      <c r="AT26" s="232"/>
      <c r="AU26" s="157"/>
      <c r="AV26" s="232"/>
      <c r="AW26" s="75"/>
      <c r="AX26" s="157"/>
      <c r="AY26" s="232"/>
      <c r="AZ26" s="157"/>
      <c r="BA26" s="231"/>
      <c r="BB26" s="156"/>
      <c r="BC26" s="231"/>
      <c r="BD26" s="69"/>
      <c r="BE26" s="156"/>
      <c r="BF26" s="231"/>
      <c r="BG26" s="156"/>
      <c r="BH26" s="231"/>
      <c r="BI26" s="156"/>
      <c r="BJ26" s="231"/>
      <c r="BK26" s="256"/>
      <c r="BL26" s="62" t="str">
        <f t="shared" si="5"/>
        <v/>
      </c>
      <c r="BM26" s="253"/>
      <c r="BN26" s="163"/>
      <c r="BO26" s="232"/>
      <c r="BP26" s="163"/>
      <c r="BQ26" s="232"/>
      <c r="BR26" s="163"/>
      <c r="BS26" s="232"/>
      <c r="BT26" s="75"/>
      <c r="BU26" s="163"/>
      <c r="BV26" s="232"/>
      <c r="BW26" s="163"/>
      <c r="BX26" s="232"/>
      <c r="BY26" s="163"/>
      <c r="BZ26" s="232"/>
      <c r="CA26" s="75"/>
      <c r="CB26" s="163"/>
      <c r="CC26" s="232"/>
      <c r="CD26" s="163"/>
      <c r="CE26" s="232"/>
      <c r="CF26" s="163"/>
      <c r="CG26" s="232"/>
      <c r="CH26" s="75"/>
      <c r="CI26" s="163"/>
      <c r="CJ26" s="232"/>
      <c r="CK26" s="163"/>
      <c r="CL26" s="232"/>
      <c r="CM26" s="163"/>
      <c r="CN26" s="232"/>
      <c r="CO26" s="139"/>
      <c r="CP26" s="191"/>
      <c r="CQ26" s="250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59"/>
      <c r="B27" s="260"/>
      <c r="C27" s="270"/>
      <c r="D27" s="316"/>
      <c r="E27" s="267"/>
      <c r="F27" s="268"/>
      <c r="G27" s="357" t="str">
        <f t="shared" si="6"/>
        <v/>
      </c>
      <c r="H27" s="358" t="str">
        <f t="shared" si="7"/>
        <v/>
      </c>
      <c r="I27" s="280">
        <f t="shared" ref="I27:I34" si="17">S27*30+T27*45+U27*60</f>
        <v>0</v>
      </c>
      <c r="J27" s="337">
        <f t="shared" ref="J27:J34" si="18">S27*65+T27*97.5+U27*130</f>
        <v>0</v>
      </c>
      <c r="K27" s="284">
        <f t="shared" si="10"/>
        <v>0</v>
      </c>
      <c r="L27" s="284">
        <f t="shared" ref="L27:L34" si="19">AA27</f>
        <v>0</v>
      </c>
      <c r="M27" s="131">
        <f t="shared" ref="M27:M34" si="20">V27+W27+X27+Y27</f>
        <v>0</v>
      </c>
      <c r="N27" s="132">
        <f t="shared" ref="N27:N34" si="21">AB27+AC27+AD27+AE27</f>
        <v>0</v>
      </c>
      <c r="O27" s="287">
        <f t="shared" ref="O27:O34" si="22">SUM(M27:N27)*60</f>
        <v>0</v>
      </c>
      <c r="P27" s="351">
        <f t="shared" ref="P27:P34" si="23">V27*130+W27*70+X27*50+Y27*40+AB27*65+AC27*46.7+AD27*37.5+AE27*32</f>
        <v>0</v>
      </c>
      <c r="Q27" s="364">
        <f t="shared" ref="Q27:Q34" si="24">J27+P27+Z27*130+AA27*195</f>
        <v>0</v>
      </c>
      <c r="R27" s="365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ref="AA27:AA34" si="25">COUNTIF(AG27:CQ27,"PES")</f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54"/>
      <c r="AH27" s="231"/>
      <c r="AI27" s="69"/>
      <c r="AJ27" s="156"/>
      <c r="AK27" s="231"/>
      <c r="AL27" s="157"/>
      <c r="AM27" s="232"/>
      <c r="AN27" s="157"/>
      <c r="AO27" s="232"/>
      <c r="AP27" s="75"/>
      <c r="AQ27" s="157"/>
      <c r="AR27" s="232"/>
      <c r="AS27" s="157"/>
      <c r="AT27" s="232"/>
      <c r="AU27" s="157"/>
      <c r="AV27" s="232"/>
      <c r="AW27" s="75"/>
      <c r="AX27" s="157"/>
      <c r="AY27" s="232"/>
      <c r="AZ27" s="157"/>
      <c r="BA27" s="231"/>
      <c r="BB27" s="156"/>
      <c r="BC27" s="231"/>
      <c r="BD27" s="69"/>
      <c r="BE27" s="156"/>
      <c r="BF27" s="231"/>
      <c r="BG27" s="156"/>
      <c r="BH27" s="231"/>
      <c r="BI27" s="156"/>
      <c r="BJ27" s="231"/>
      <c r="BK27" s="256"/>
      <c r="BL27" s="62" t="str">
        <f t="shared" si="5"/>
        <v/>
      </c>
      <c r="BM27" s="253"/>
      <c r="BN27" s="163"/>
      <c r="BO27" s="232"/>
      <c r="BP27" s="163"/>
      <c r="BQ27" s="232"/>
      <c r="BR27" s="163"/>
      <c r="BS27" s="232"/>
      <c r="BT27" s="75"/>
      <c r="BU27" s="163"/>
      <c r="BV27" s="232"/>
      <c r="BW27" s="163"/>
      <c r="BX27" s="232"/>
      <c r="BY27" s="163"/>
      <c r="BZ27" s="232"/>
      <c r="CA27" s="75"/>
      <c r="CB27" s="163"/>
      <c r="CC27" s="232"/>
      <c r="CD27" s="163"/>
      <c r="CE27" s="232"/>
      <c r="CF27" s="163"/>
      <c r="CG27" s="232"/>
      <c r="CH27" s="75"/>
      <c r="CI27" s="163"/>
      <c r="CJ27" s="232"/>
      <c r="CK27" s="163"/>
      <c r="CL27" s="232"/>
      <c r="CM27" s="163"/>
      <c r="CN27" s="232"/>
      <c r="CO27" s="139"/>
      <c r="CP27" s="191"/>
      <c r="CQ27" s="250"/>
    </row>
    <row r="28" spans="1:103" s="12" customFormat="1" ht="21" customHeight="1" x14ac:dyDescent="0.25">
      <c r="A28" s="263"/>
      <c r="B28" s="264"/>
      <c r="C28" s="269"/>
      <c r="D28" s="315"/>
      <c r="E28" s="265"/>
      <c r="F28" s="266"/>
      <c r="G28" s="355" t="str">
        <f t="shared" si="6"/>
        <v/>
      </c>
      <c r="H28" s="356" t="str">
        <f t="shared" si="7"/>
        <v/>
      </c>
      <c r="I28" s="282">
        <f t="shared" si="17"/>
        <v>0</v>
      </c>
      <c r="J28" s="350">
        <f t="shared" si="18"/>
        <v>0</v>
      </c>
      <c r="K28" s="285">
        <f t="shared" si="10"/>
        <v>0</v>
      </c>
      <c r="L28" s="285">
        <f t="shared" si="19"/>
        <v>0</v>
      </c>
      <c r="M28" s="222">
        <f t="shared" si="20"/>
        <v>0</v>
      </c>
      <c r="N28" s="223">
        <f t="shared" si="21"/>
        <v>0</v>
      </c>
      <c r="O28" s="288">
        <f t="shared" si="22"/>
        <v>0</v>
      </c>
      <c r="P28" s="352">
        <f t="shared" si="23"/>
        <v>0</v>
      </c>
      <c r="Q28" s="364">
        <f t="shared" si="24"/>
        <v>0</v>
      </c>
      <c r="R28" s="365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si="25"/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54"/>
      <c r="AH28" s="231"/>
      <c r="AI28" s="69"/>
      <c r="AJ28" s="156"/>
      <c r="AK28" s="231"/>
      <c r="AL28" s="157"/>
      <c r="AM28" s="232"/>
      <c r="AN28" s="157"/>
      <c r="AO28" s="232"/>
      <c r="AP28" s="75"/>
      <c r="AQ28" s="157"/>
      <c r="AR28" s="232"/>
      <c r="AS28" s="157"/>
      <c r="AT28" s="232"/>
      <c r="AU28" s="157"/>
      <c r="AV28" s="232"/>
      <c r="AW28" s="75"/>
      <c r="AX28" s="157"/>
      <c r="AY28" s="232"/>
      <c r="AZ28" s="157"/>
      <c r="BA28" s="231"/>
      <c r="BB28" s="156"/>
      <c r="BC28" s="231"/>
      <c r="BD28" s="69"/>
      <c r="BE28" s="156"/>
      <c r="BF28" s="233"/>
      <c r="BG28" s="158"/>
      <c r="BH28" s="233"/>
      <c r="BI28" s="158"/>
      <c r="BJ28" s="233"/>
      <c r="BK28" s="257"/>
      <c r="BL28" s="62" t="str">
        <f t="shared" si="5"/>
        <v/>
      </c>
      <c r="BM28" s="254"/>
      <c r="BN28" s="163"/>
      <c r="BO28" s="232"/>
      <c r="BP28" s="163"/>
      <c r="BQ28" s="232"/>
      <c r="BR28" s="163"/>
      <c r="BS28" s="232"/>
      <c r="BT28" s="72"/>
      <c r="BU28" s="164"/>
      <c r="BV28" s="235"/>
      <c r="BW28" s="164"/>
      <c r="BX28" s="235"/>
      <c r="BY28" s="164"/>
      <c r="BZ28" s="235"/>
      <c r="CA28" s="72"/>
      <c r="CB28" s="164"/>
      <c r="CC28" s="235"/>
      <c r="CD28" s="164"/>
      <c r="CE28" s="235"/>
      <c r="CF28" s="164"/>
      <c r="CG28" s="235"/>
      <c r="CH28" s="72"/>
      <c r="CI28" s="164"/>
      <c r="CJ28" s="235"/>
      <c r="CK28" s="164"/>
      <c r="CL28" s="235"/>
      <c r="CM28" s="164"/>
      <c r="CN28" s="235"/>
      <c r="CO28" s="139"/>
      <c r="CP28" s="191"/>
      <c r="CQ28" s="250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59"/>
      <c r="B29" s="260"/>
      <c r="C29" s="270"/>
      <c r="D29" s="316"/>
      <c r="E29" s="267"/>
      <c r="F29" s="268"/>
      <c r="G29" s="357" t="str">
        <f t="shared" si="6"/>
        <v/>
      </c>
      <c r="H29" s="358" t="str">
        <f t="shared" si="7"/>
        <v/>
      </c>
      <c r="I29" s="280">
        <f t="shared" si="17"/>
        <v>0</v>
      </c>
      <c r="J29" s="337">
        <f t="shared" si="18"/>
        <v>0</v>
      </c>
      <c r="K29" s="284">
        <f t="shared" si="10"/>
        <v>0</v>
      </c>
      <c r="L29" s="284">
        <f t="shared" si="19"/>
        <v>0</v>
      </c>
      <c r="M29" s="131">
        <f t="shared" si="20"/>
        <v>0</v>
      </c>
      <c r="N29" s="132">
        <f t="shared" si="21"/>
        <v>0</v>
      </c>
      <c r="O29" s="287">
        <f t="shared" si="22"/>
        <v>0</v>
      </c>
      <c r="P29" s="351">
        <f t="shared" si="23"/>
        <v>0</v>
      </c>
      <c r="Q29" s="364">
        <f t="shared" si="24"/>
        <v>0</v>
      </c>
      <c r="R29" s="365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25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54"/>
      <c r="AH29" s="231"/>
      <c r="AI29" s="69"/>
      <c r="AJ29" s="156"/>
      <c r="AK29" s="231"/>
      <c r="AL29" s="157"/>
      <c r="AM29" s="232"/>
      <c r="AN29" s="157"/>
      <c r="AO29" s="232"/>
      <c r="AP29" s="75"/>
      <c r="AQ29" s="157"/>
      <c r="AR29" s="232"/>
      <c r="AS29" s="157"/>
      <c r="AT29" s="232"/>
      <c r="AU29" s="157"/>
      <c r="AV29" s="232"/>
      <c r="AW29" s="75"/>
      <c r="AX29" s="157"/>
      <c r="AY29" s="232"/>
      <c r="AZ29" s="157"/>
      <c r="BA29" s="231"/>
      <c r="BB29" s="156"/>
      <c r="BC29" s="231"/>
      <c r="BD29" s="69"/>
      <c r="BE29" s="156"/>
      <c r="BF29" s="231"/>
      <c r="BG29" s="156"/>
      <c r="BH29" s="231"/>
      <c r="BI29" s="156"/>
      <c r="BJ29" s="231"/>
      <c r="BK29" s="256"/>
      <c r="BL29" s="22" t="str">
        <f t="shared" si="5"/>
        <v/>
      </c>
      <c r="BM29" s="253"/>
      <c r="BN29" s="163"/>
      <c r="BO29" s="232"/>
      <c r="BP29" s="163"/>
      <c r="BQ29" s="232"/>
      <c r="BR29" s="163"/>
      <c r="BS29" s="232"/>
      <c r="BT29" s="75"/>
      <c r="BU29" s="163"/>
      <c r="BV29" s="232"/>
      <c r="BW29" s="163"/>
      <c r="BX29" s="232"/>
      <c r="BY29" s="163"/>
      <c r="BZ29" s="232"/>
      <c r="CA29" s="75"/>
      <c r="CB29" s="163"/>
      <c r="CC29" s="232"/>
      <c r="CD29" s="163"/>
      <c r="CE29" s="232"/>
      <c r="CF29" s="163"/>
      <c r="CG29" s="232"/>
      <c r="CH29" s="75"/>
      <c r="CI29" s="163"/>
      <c r="CJ29" s="232"/>
      <c r="CK29" s="163"/>
      <c r="CL29" s="232"/>
      <c r="CM29" s="163"/>
      <c r="CN29" s="232"/>
      <c r="CO29" s="139"/>
      <c r="CP29" s="191"/>
      <c r="CQ29" s="250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3"/>
      <c r="B30" s="264"/>
      <c r="C30" s="269"/>
      <c r="D30" s="315"/>
      <c r="E30" s="265"/>
      <c r="F30" s="266"/>
      <c r="G30" s="355" t="str">
        <f t="shared" si="6"/>
        <v/>
      </c>
      <c r="H30" s="356" t="str">
        <f t="shared" si="7"/>
        <v/>
      </c>
      <c r="I30" s="282">
        <f t="shared" si="17"/>
        <v>0</v>
      </c>
      <c r="J30" s="350">
        <f t="shared" si="18"/>
        <v>0</v>
      </c>
      <c r="K30" s="285">
        <f t="shared" si="10"/>
        <v>0</v>
      </c>
      <c r="L30" s="285">
        <f t="shared" si="19"/>
        <v>0</v>
      </c>
      <c r="M30" s="222">
        <f t="shared" si="20"/>
        <v>0</v>
      </c>
      <c r="N30" s="223">
        <f t="shared" si="21"/>
        <v>0</v>
      </c>
      <c r="O30" s="288">
        <f t="shared" si="22"/>
        <v>0</v>
      </c>
      <c r="P30" s="352">
        <f t="shared" si="23"/>
        <v>0</v>
      </c>
      <c r="Q30" s="364">
        <f t="shared" si="24"/>
        <v>0</v>
      </c>
      <c r="R30" s="365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si="25"/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54"/>
      <c r="AH30" s="231"/>
      <c r="AI30" s="69"/>
      <c r="AJ30" s="156"/>
      <c r="AK30" s="231"/>
      <c r="AL30" s="157"/>
      <c r="AM30" s="232"/>
      <c r="AN30" s="157"/>
      <c r="AO30" s="232"/>
      <c r="AP30" s="75"/>
      <c r="AQ30" s="157"/>
      <c r="AR30" s="232"/>
      <c r="AS30" s="157"/>
      <c r="AT30" s="232"/>
      <c r="AU30" s="157"/>
      <c r="AV30" s="232"/>
      <c r="AW30" s="75"/>
      <c r="AX30" s="157"/>
      <c r="AY30" s="232"/>
      <c r="AZ30" s="157"/>
      <c r="BA30" s="231"/>
      <c r="BB30" s="156"/>
      <c r="BC30" s="231"/>
      <c r="BD30" s="69"/>
      <c r="BE30" s="156"/>
      <c r="BF30" s="231"/>
      <c r="BG30" s="156"/>
      <c r="BH30" s="231"/>
      <c r="BI30" s="156"/>
      <c r="BJ30" s="231"/>
      <c r="BK30" s="256"/>
      <c r="BL30" s="62" t="str">
        <f t="shared" si="5"/>
        <v/>
      </c>
      <c r="BM30" s="253"/>
      <c r="BN30" s="163"/>
      <c r="BO30" s="232"/>
      <c r="BP30" s="163"/>
      <c r="BQ30" s="232"/>
      <c r="BR30" s="163"/>
      <c r="BS30" s="232"/>
      <c r="BT30" s="75"/>
      <c r="BU30" s="163"/>
      <c r="BV30" s="232"/>
      <c r="BW30" s="163"/>
      <c r="BX30" s="232"/>
      <c r="BY30" s="163"/>
      <c r="BZ30" s="232"/>
      <c r="CA30" s="75"/>
      <c r="CB30" s="163"/>
      <c r="CC30" s="232"/>
      <c r="CD30" s="163"/>
      <c r="CE30" s="232"/>
      <c r="CF30" s="163"/>
      <c r="CG30" s="232"/>
      <c r="CH30" s="75"/>
      <c r="CI30" s="163"/>
      <c r="CJ30" s="232"/>
      <c r="CK30" s="163"/>
      <c r="CL30" s="232"/>
      <c r="CM30" s="163"/>
      <c r="CN30" s="232"/>
      <c r="CO30" s="139"/>
      <c r="CP30" s="191"/>
      <c r="CQ30" s="250"/>
    </row>
    <row r="31" spans="1:103" ht="21" customHeight="1" x14ac:dyDescent="0.25">
      <c r="A31" s="259"/>
      <c r="B31" s="260"/>
      <c r="C31" s="270"/>
      <c r="D31" s="316"/>
      <c r="E31" s="267"/>
      <c r="F31" s="268"/>
      <c r="G31" s="357" t="str">
        <f t="shared" si="6"/>
        <v/>
      </c>
      <c r="H31" s="358" t="str">
        <f t="shared" si="7"/>
        <v/>
      </c>
      <c r="I31" s="283">
        <f t="shared" si="17"/>
        <v>0</v>
      </c>
      <c r="J31" s="337">
        <f t="shared" si="18"/>
        <v>0</v>
      </c>
      <c r="K31" s="284">
        <f t="shared" si="10"/>
        <v>0</v>
      </c>
      <c r="L31" s="284">
        <f t="shared" si="19"/>
        <v>0</v>
      </c>
      <c r="M31" s="131">
        <f t="shared" si="20"/>
        <v>0</v>
      </c>
      <c r="N31" s="133">
        <f t="shared" si="21"/>
        <v>0</v>
      </c>
      <c r="O31" s="287">
        <f t="shared" si="22"/>
        <v>0</v>
      </c>
      <c r="P31" s="351">
        <f t="shared" si="23"/>
        <v>0</v>
      </c>
      <c r="Q31" s="364">
        <f t="shared" si="24"/>
        <v>0</v>
      </c>
      <c r="R31" s="365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25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54"/>
      <c r="AH31" s="231"/>
      <c r="AI31" s="69"/>
      <c r="AJ31" s="156"/>
      <c r="AK31" s="231"/>
      <c r="AL31" s="157"/>
      <c r="AM31" s="232"/>
      <c r="AN31" s="157"/>
      <c r="AO31" s="232"/>
      <c r="AP31" s="75"/>
      <c r="AQ31" s="157"/>
      <c r="AR31" s="232"/>
      <c r="AS31" s="157"/>
      <c r="AT31" s="232"/>
      <c r="AU31" s="157"/>
      <c r="AV31" s="232"/>
      <c r="AW31" s="75"/>
      <c r="AX31" s="157"/>
      <c r="AY31" s="232"/>
      <c r="AZ31" s="157"/>
      <c r="BA31" s="231"/>
      <c r="BB31" s="156"/>
      <c r="BC31" s="231"/>
      <c r="BD31" s="69"/>
      <c r="BE31" s="156"/>
      <c r="BF31" s="231"/>
      <c r="BG31" s="156"/>
      <c r="BH31" s="231"/>
      <c r="BI31" s="156"/>
      <c r="BJ31" s="231"/>
      <c r="BK31" s="256"/>
      <c r="BL31" s="63" t="str">
        <f t="shared" si="5"/>
        <v/>
      </c>
      <c r="BM31" s="253"/>
      <c r="BN31" s="163"/>
      <c r="BO31" s="232"/>
      <c r="BP31" s="163"/>
      <c r="BQ31" s="232"/>
      <c r="BR31" s="163"/>
      <c r="BS31" s="232"/>
      <c r="BT31" s="75"/>
      <c r="BU31" s="163"/>
      <c r="BV31" s="232"/>
      <c r="BW31" s="163"/>
      <c r="BX31" s="232"/>
      <c r="BY31" s="163"/>
      <c r="BZ31" s="232"/>
      <c r="CA31" s="75"/>
      <c r="CB31" s="163"/>
      <c r="CC31" s="232"/>
      <c r="CD31" s="163"/>
      <c r="CE31" s="232"/>
      <c r="CF31" s="163"/>
      <c r="CG31" s="232"/>
      <c r="CH31" s="75"/>
      <c r="CI31" s="163"/>
      <c r="CJ31" s="232"/>
      <c r="CK31" s="163"/>
      <c r="CL31" s="232"/>
      <c r="CM31" s="163"/>
      <c r="CN31" s="232"/>
      <c r="CO31" s="140"/>
      <c r="CP31" s="192"/>
      <c r="CQ31" s="251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3"/>
      <c r="B32" s="264"/>
      <c r="C32" s="269"/>
      <c r="D32" s="315"/>
      <c r="E32" s="265"/>
      <c r="F32" s="266"/>
      <c r="G32" s="355" t="str">
        <f t="shared" si="6"/>
        <v/>
      </c>
      <c r="H32" s="356" t="str">
        <f t="shared" si="7"/>
        <v/>
      </c>
      <c r="I32" s="282">
        <f t="shared" si="17"/>
        <v>0</v>
      </c>
      <c r="J32" s="350">
        <f t="shared" si="18"/>
        <v>0</v>
      </c>
      <c r="K32" s="285">
        <f t="shared" si="10"/>
        <v>0</v>
      </c>
      <c r="L32" s="285">
        <f t="shared" si="19"/>
        <v>0</v>
      </c>
      <c r="M32" s="222">
        <f t="shared" si="20"/>
        <v>0</v>
      </c>
      <c r="N32" s="223">
        <f t="shared" si="21"/>
        <v>0</v>
      </c>
      <c r="O32" s="288">
        <f t="shared" si="22"/>
        <v>0</v>
      </c>
      <c r="P32" s="352">
        <f t="shared" si="23"/>
        <v>0</v>
      </c>
      <c r="Q32" s="364">
        <f t="shared" si="24"/>
        <v>0</v>
      </c>
      <c r="R32" s="365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25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54"/>
      <c r="AH32" s="231"/>
      <c r="AI32" s="69"/>
      <c r="AJ32" s="156"/>
      <c r="AK32" s="231"/>
      <c r="AL32" s="157"/>
      <c r="AM32" s="232"/>
      <c r="AN32" s="157"/>
      <c r="AO32" s="232"/>
      <c r="AP32" s="75"/>
      <c r="AQ32" s="157"/>
      <c r="AR32" s="232"/>
      <c r="AS32" s="157"/>
      <c r="AT32" s="232"/>
      <c r="AU32" s="157"/>
      <c r="AV32" s="232"/>
      <c r="AW32" s="75"/>
      <c r="AX32" s="157"/>
      <c r="AY32" s="232"/>
      <c r="AZ32" s="157"/>
      <c r="BA32" s="231"/>
      <c r="BB32" s="156"/>
      <c r="BC32" s="231"/>
      <c r="BD32" s="69"/>
      <c r="BE32" s="156"/>
      <c r="BF32" s="231"/>
      <c r="BG32" s="156"/>
      <c r="BH32" s="231"/>
      <c r="BI32" s="156"/>
      <c r="BJ32" s="231"/>
      <c r="BK32" s="256"/>
      <c r="BL32" s="22" t="str">
        <f t="shared" si="5"/>
        <v/>
      </c>
      <c r="BM32" s="253"/>
      <c r="BN32" s="163"/>
      <c r="BO32" s="232"/>
      <c r="BP32" s="163"/>
      <c r="BQ32" s="232"/>
      <c r="BR32" s="163"/>
      <c r="BS32" s="232"/>
      <c r="BT32" s="75"/>
      <c r="BU32" s="163"/>
      <c r="BV32" s="232"/>
      <c r="BW32" s="163"/>
      <c r="BX32" s="232"/>
      <c r="BY32" s="163"/>
      <c r="BZ32" s="232"/>
      <c r="CA32" s="75"/>
      <c r="CB32" s="163"/>
      <c r="CC32" s="232"/>
      <c r="CD32" s="163"/>
      <c r="CE32" s="232"/>
      <c r="CF32" s="163"/>
      <c r="CG32" s="232"/>
      <c r="CH32" s="75"/>
      <c r="CI32" s="163"/>
      <c r="CJ32" s="232"/>
      <c r="CK32" s="163"/>
      <c r="CL32" s="232"/>
      <c r="CM32" s="163"/>
      <c r="CN32" s="232"/>
      <c r="CO32" s="139"/>
      <c r="CP32" s="191"/>
      <c r="CQ32" s="250"/>
      <c r="CR32" s="12"/>
      <c r="CS32" s="12"/>
      <c r="CT32" s="12"/>
      <c r="CU32" s="12"/>
      <c r="CV32" s="12"/>
      <c r="CW32" s="12"/>
    </row>
    <row r="33" spans="1:102" ht="21" customHeight="1" x14ac:dyDescent="0.25">
      <c r="A33" s="259"/>
      <c r="B33" s="260"/>
      <c r="C33" s="270"/>
      <c r="D33" s="316"/>
      <c r="E33" s="267"/>
      <c r="F33" s="268"/>
      <c r="G33" s="357" t="str">
        <f t="shared" si="6"/>
        <v/>
      </c>
      <c r="H33" s="358" t="str">
        <f t="shared" si="7"/>
        <v/>
      </c>
      <c r="I33" s="280">
        <f t="shared" si="17"/>
        <v>0</v>
      </c>
      <c r="J33" s="337">
        <f t="shared" si="18"/>
        <v>0</v>
      </c>
      <c r="K33" s="284">
        <f t="shared" si="10"/>
        <v>0</v>
      </c>
      <c r="L33" s="284">
        <f t="shared" si="19"/>
        <v>0</v>
      </c>
      <c r="M33" s="131">
        <f t="shared" si="20"/>
        <v>0</v>
      </c>
      <c r="N33" s="132">
        <f t="shared" si="21"/>
        <v>0</v>
      </c>
      <c r="O33" s="287">
        <f t="shared" si="22"/>
        <v>0</v>
      </c>
      <c r="P33" s="351">
        <f t="shared" si="23"/>
        <v>0</v>
      </c>
      <c r="Q33" s="364">
        <f t="shared" si="24"/>
        <v>0</v>
      </c>
      <c r="R33" s="365"/>
      <c r="S33" s="101">
        <f t="shared" si="2"/>
        <v>0</v>
      </c>
      <c r="T33" s="102">
        <f t="shared" si="2"/>
        <v>0</v>
      </c>
      <c r="U33" s="103">
        <f t="shared" si="2"/>
        <v>0</v>
      </c>
      <c r="V33" s="104">
        <f t="shared" si="2"/>
        <v>0</v>
      </c>
      <c r="W33" s="101">
        <f t="shared" si="2"/>
        <v>0</v>
      </c>
      <c r="X33" s="102">
        <f t="shared" si="2"/>
        <v>0</v>
      </c>
      <c r="Y33" s="103">
        <f t="shared" si="2"/>
        <v>0</v>
      </c>
      <c r="Z33" s="105">
        <f t="shared" si="15"/>
        <v>0</v>
      </c>
      <c r="AA33" s="105">
        <f t="shared" si="25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54"/>
      <c r="AH33" s="231"/>
      <c r="AI33" s="69"/>
      <c r="AJ33" s="156"/>
      <c r="AK33" s="231"/>
      <c r="AL33" s="157"/>
      <c r="AM33" s="232"/>
      <c r="AN33" s="157"/>
      <c r="AO33" s="232"/>
      <c r="AP33" s="75"/>
      <c r="AQ33" s="157"/>
      <c r="AR33" s="232"/>
      <c r="AS33" s="157"/>
      <c r="AT33" s="232"/>
      <c r="AU33" s="157"/>
      <c r="AV33" s="232"/>
      <c r="AW33" s="75"/>
      <c r="AX33" s="157"/>
      <c r="AY33" s="232"/>
      <c r="AZ33" s="157"/>
      <c r="BA33" s="231"/>
      <c r="BB33" s="156"/>
      <c r="BC33" s="231"/>
      <c r="BD33" s="69"/>
      <c r="BE33" s="156"/>
      <c r="BF33" s="231"/>
      <c r="BG33" s="156"/>
      <c r="BH33" s="231"/>
      <c r="BI33" s="156"/>
      <c r="BJ33" s="231"/>
      <c r="BK33" s="256"/>
      <c r="BL33" s="22" t="str">
        <f t="shared" si="5"/>
        <v/>
      </c>
      <c r="BM33" s="253"/>
      <c r="BN33" s="163"/>
      <c r="BO33" s="232"/>
      <c r="BP33" s="163"/>
      <c r="BQ33" s="232"/>
      <c r="BR33" s="163"/>
      <c r="BS33" s="232"/>
      <c r="BT33" s="75"/>
      <c r="BU33" s="163"/>
      <c r="BV33" s="232"/>
      <c r="BW33" s="163"/>
      <c r="BX33" s="232"/>
      <c r="BY33" s="163"/>
      <c r="BZ33" s="232"/>
      <c r="CA33" s="75"/>
      <c r="CB33" s="163"/>
      <c r="CC33" s="232"/>
      <c r="CD33" s="163"/>
      <c r="CE33" s="232"/>
      <c r="CF33" s="163"/>
      <c r="CG33" s="232"/>
      <c r="CH33" s="75"/>
      <c r="CI33" s="163"/>
      <c r="CJ33" s="232"/>
      <c r="CK33" s="163"/>
      <c r="CL33" s="232"/>
      <c r="CM33" s="163"/>
      <c r="CN33" s="232"/>
      <c r="CO33" s="139"/>
      <c r="CP33" s="191"/>
      <c r="CQ33" s="250"/>
      <c r="CW33" s="12"/>
    </row>
    <row r="34" spans="1:102" s="12" customFormat="1" ht="21" customHeight="1" x14ac:dyDescent="0.25">
      <c r="A34" s="263"/>
      <c r="B34" s="264"/>
      <c r="C34" s="269"/>
      <c r="D34" s="315"/>
      <c r="E34" s="265"/>
      <c r="F34" s="266"/>
      <c r="G34" s="355" t="str">
        <f t="shared" si="6"/>
        <v/>
      </c>
      <c r="H34" s="356" t="str">
        <f t="shared" si="7"/>
        <v/>
      </c>
      <c r="I34" s="282">
        <f t="shared" si="17"/>
        <v>0</v>
      </c>
      <c r="J34" s="350">
        <f t="shared" si="18"/>
        <v>0</v>
      </c>
      <c r="K34" s="285">
        <f t="shared" si="10"/>
        <v>0</v>
      </c>
      <c r="L34" s="285">
        <f t="shared" si="19"/>
        <v>0</v>
      </c>
      <c r="M34" s="222">
        <f t="shared" si="20"/>
        <v>0</v>
      </c>
      <c r="N34" s="223">
        <f t="shared" si="21"/>
        <v>0</v>
      </c>
      <c r="O34" s="288">
        <f t="shared" si="22"/>
        <v>0</v>
      </c>
      <c r="P34" s="352">
        <f t="shared" si="23"/>
        <v>0</v>
      </c>
      <c r="Q34" s="364">
        <f t="shared" si="24"/>
        <v>0</v>
      </c>
      <c r="R34" s="365"/>
      <c r="S34" s="101">
        <f t="shared" si="2"/>
        <v>0</v>
      </c>
      <c r="T34" s="102">
        <f t="shared" si="2"/>
        <v>0</v>
      </c>
      <c r="U34" s="103">
        <f t="shared" si="2"/>
        <v>0</v>
      </c>
      <c r="V34" s="104">
        <f t="shared" si="2"/>
        <v>0</v>
      </c>
      <c r="W34" s="101">
        <f t="shared" si="2"/>
        <v>0</v>
      </c>
      <c r="X34" s="102">
        <f t="shared" si="2"/>
        <v>0</v>
      </c>
      <c r="Y34" s="103">
        <f t="shared" si="2"/>
        <v>0</v>
      </c>
      <c r="Z34" s="105">
        <f t="shared" si="15"/>
        <v>0</v>
      </c>
      <c r="AA34" s="105">
        <f t="shared" si="25"/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22" t="str">
        <f t="shared" si="4"/>
        <v/>
      </c>
      <c r="AG34" s="154"/>
      <c r="AH34" s="231"/>
      <c r="AI34" s="69"/>
      <c r="AJ34" s="156"/>
      <c r="AK34" s="231"/>
      <c r="AL34" s="156"/>
      <c r="AM34" s="231"/>
      <c r="AN34" s="156"/>
      <c r="AO34" s="231"/>
      <c r="AP34" s="69"/>
      <c r="AQ34" s="156"/>
      <c r="AR34" s="231"/>
      <c r="AS34" s="156"/>
      <c r="AT34" s="231"/>
      <c r="AU34" s="156"/>
      <c r="AV34" s="231"/>
      <c r="AW34" s="69"/>
      <c r="AX34" s="156"/>
      <c r="AY34" s="231"/>
      <c r="AZ34" s="156"/>
      <c r="BA34" s="231"/>
      <c r="BB34" s="156"/>
      <c r="BC34" s="231"/>
      <c r="BD34" s="69"/>
      <c r="BE34" s="156"/>
      <c r="BF34" s="231"/>
      <c r="BG34" s="156"/>
      <c r="BH34" s="231"/>
      <c r="BI34" s="156"/>
      <c r="BJ34" s="231"/>
      <c r="BK34" s="256"/>
      <c r="BL34" s="22" t="str">
        <f t="shared" si="5"/>
        <v/>
      </c>
      <c r="BM34" s="253"/>
      <c r="BN34" s="163"/>
      <c r="BO34" s="232"/>
      <c r="BP34" s="163"/>
      <c r="BQ34" s="232"/>
      <c r="BR34" s="163"/>
      <c r="BS34" s="232"/>
      <c r="BT34" s="75"/>
      <c r="BU34" s="163"/>
      <c r="BV34" s="232"/>
      <c r="BW34" s="163"/>
      <c r="BX34" s="232"/>
      <c r="BY34" s="163"/>
      <c r="BZ34" s="232"/>
      <c r="CA34" s="75"/>
      <c r="CB34" s="163"/>
      <c r="CC34" s="232"/>
      <c r="CD34" s="163"/>
      <c r="CE34" s="232"/>
      <c r="CF34" s="163"/>
      <c r="CG34" s="232"/>
      <c r="CH34" s="75"/>
      <c r="CI34" s="163"/>
      <c r="CJ34" s="232"/>
      <c r="CK34" s="163"/>
      <c r="CL34" s="232"/>
      <c r="CM34" s="163"/>
      <c r="CN34" s="232"/>
      <c r="CO34" s="139"/>
      <c r="CP34" s="191"/>
      <c r="CQ34" s="250"/>
      <c r="CR34" s="1"/>
      <c r="CS34" s="1"/>
      <c r="CT34" s="1"/>
      <c r="CU34" s="1"/>
      <c r="CV34" s="1"/>
      <c r="CW34" s="1"/>
      <c r="CX34" s="1"/>
    </row>
    <row r="35" spans="1:102" ht="21" customHeight="1" x14ac:dyDescent="0.25">
      <c r="A35" s="259"/>
      <c r="B35" s="260"/>
      <c r="C35" s="270"/>
      <c r="D35" s="316"/>
      <c r="E35" s="267"/>
      <c r="F35" s="268"/>
      <c r="G35" s="357" t="str">
        <f t="shared" si="6"/>
        <v/>
      </c>
      <c r="H35" s="358" t="str">
        <f t="shared" si="7"/>
        <v/>
      </c>
      <c r="I35" s="280">
        <f t="shared" si="8"/>
        <v>0</v>
      </c>
      <c r="J35" s="337">
        <f t="shared" si="9"/>
        <v>0</v>
      </c>
      <c r="K35" s="284">
        <f t="shared" si="10"/>
        <v>0</v>
      </c>
      <c r="L35" s="284">
        <f t="shared" si="0"/>
        <v>0</v>
      </c>
      <c r="M35" s="131">
        <f t="shared" si="11"/>
        <v>0</v>
      </c>
      <c r="N35" s="132">
        <f t="shared" si="12"/>
        <v>0</v>
      </c>
      <c r="O35" s="287">
        <f t="shared" si="13"/>
        <v>0</v>
      </c>
      <c r="P35" s="351">
        <f t="shared" si="1"/>
        <v>0</v>
      </c>
      <c r="Q35" s="364">
        <f t="shared" si="14"/>
        <v>0</v>
      </c>
      <c r="R35" s="365"/>
      <c r="S35" s="101">
        <f t="shared" si="2"/>
        <v>0</v>
      </c>
      <c r="T35" s="102">
        <f t="shared" si="2"/>
        <v>0</v>
      </c>
      <c r="U35" s="103">
        <f t="shared" si="2"/>
        <v>0</v>
      </c>
      <c r="V35" s="104">
        <f t="shared" si="2"/>
        <v>0</v>
      </c>
      <c r="W35" s="101">
        <f t="shared" si="2"/>
        <v>0</v>
      </c>
      <c r="X35" s="102">
        <f t="shared" si="2"/>
        <v>0</v>
      </c>
      <c r="Y35" s="103">
        <f t="shared" si="2"/>
        <v>0</v>
      </c>
      <c r="Z35" s="105">
        <f t="shared" si="15"/>
        <v>0</v>
      </c>
      <c r="AA35" s="105">
        <f t="shared" si="16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62" t="str">
        <f t="shared" si="4"/>
        <v/>
      </c>
      <c r="AG35" s="154"/>
      <c r="AH35" s="231"/>
      <c r="AI35" s="69"/>
      <c r="AJ35" s="156"/>
      <c r="AK35" s="231"/>
      <c r="AL35" s="157"/>
      <c r="AM35" s="232"/>
      <c r="AN35" s="157"/>
      <c r="AO35" s="232"/>
      <c r="AP35" s="75"/>
      <c r="AQ35" s="157"/>
      <c r="AR35" s="232"/>
      <c r="AS35" s="157"/>
      <c r="AT35" s="232"/>
      <c r="AU35" s="157"/>
      <c r="AV35" s="232"/>
      <c r="AW35" s="75"/>
      <c r="AX35" s="157"/>
      <c r="AY35" s="232"/>
      <c r="AZ35" s="157"/>
      <c r="BA35" s="231"/>
      <c r="BB35" s="156"/>
      <c r="BC35" s="231"/>
      <c r="BD35" s="69"/>
      <c r="BE35" s="156"/>
      <c r="BF35" s="231"/>
      <c r="BG35" s="156"/>
      <c r="BH35" s="231"/>
      <c r="BI35" s="156"/>
      <c r="BJ35" s="231"/>
      <c r="BK35" s="256"/>
      <c r="BL35" s="62" t="str">
        <f t="shared" si="5"/>
        <v/>
      </c>
      <c r="BM35" s="253"/>
      <c r="BN35" s="163"/>
      <c r="BO35" s="232"/>
      <c r="BP35" s="163"/>
      <c r="BQ35" s="232"/>
      <c r="BR35" s="163"/>
      <c r="BS35" s="232"/>
      <c r="BT35" s="75"/>
      <c r="BU35" s="163"/>
      <c r="BV35" s="232"/>
      <c r="BW35" s="163"/>
      <c r="BX35" s="232"/>
      <c r="BY35" s="163"/>
      <c r="BZ35" s="232"/>
      <c r="CA35" s="75"/>
      <c r="CB35" s="163"/>
      <c r="CC35" s="232"/>
      <c r="CD35" s="163"/>
      <c r="CE35" s="232"/>
      <c r="CF35" s="163"/>
      <c r="CG35" s="232"/>
      <c r="CH35" s="75"/>
      <c r="CI35" s="163"/>
      <c r="CJ35" s="232"/>
      <c r="CK35" s="163"/>
      <c r="CL35" s="232"/>
      <c r="CM35" s="163"/>
      <c r="CN35" s="232"/>
      <c r="CO35" s="139"/>
      <c r="CP35" s="191"/>
      <c r="CQ35" s="250"/>
    </row>
    <row r="36" spans="1:102" s="12" customFormat="1" ht="21" customHeight="1" x14ac:dyDescent="0.25">
      <c r="A36" s="263"/>
      <c r="B36" s="264"/>
      <c r="C36" s="269"/>
      <c r="D36" s="315"/>
      <c r="E36" s="265"/>
      <c r="F36" s="266"/>
      <c r="G36" s="355" t="str">
        <f t="shared" si="6"/>
        <v/>
      </c>
      <c r="H36" s="356" t="str">
        <f t="shared" si="7"/>
        <v/>
      </c>
      <c r="I36" s="282">
        <f t="shared" si="8"/>
        <v>0</v>
      </c>
      <c r="J36" s="350">
        <f t="shared" si="9"/>
        <v>0</v>
      </c>
      <c r="K36" s="285">
        <f t="shared" si="10"/>
        <v>0</v>
      </c>
      <c r="L36" s="285">
        <f t="shared" si="0"/>
        <v>0</v>
      </c>
      <c r="M36" s="222">
        <f t="shared" si="11"/>
        <v>0</v>
      </c>
      <c r="N36" s="223">
        <f t="shared" si="12"/>
        <v>0</v>
      </c>
      <c r="O36" s="288">
        <f t="shared" si="13"/>
        <v>0</v>
      </c>
      <c r="P36" s="352">
        <f t="shared" si="1"/>
        <v>0</v>
      </c>
      <c r="Q36" s="364">
        <f t="shared" si="14"/>
        <v>0</v>
      </c>
      <c r="R36" s="365"/>
      <c r="S36" s="101">
        <f t="shared" si="2"/>
        <v>0</v>
      </c>
      <c r="T36" s="102">
        <f t="shared" si="2"/>
        <v>0</v>
      </c>
      <c r="U36" s="103">
        <f t="shared" si="2"/>
        <v>0</v>
      </c>
      <c r="V36" s="104">
        <f t="shared" si="2"/>
        <v>0</v>
      </c>
      <c r="W36" s="101">
        <f t="shared" si="2"/>
        <v>0</v>
      </c>
      <c r="X36" s="102">
        <f t="shared" si="2"/>
        <v>0</v>
      </c>
      <c r="Y36" s="103">
        <f t="shared" si="2"/>
        <v>0</v>
      </c>
      <c r="Z36" s="105">
        <f t="shared" si="15"/>
        <v>0</v>
      </c>
      <c r="AA36" s="105">
        <f t="shared" si="16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62" t="str">
        <f t="shared" si="4"/>
        <v/>
      </c>
      <c r="AG36" s="154"/>
      <c r="AH36" s="231"/>
      <c r="AI36" s="69"/>
      <c r="AJ36" s="156"/>
      <c r="AK36" s="231"/>
      <c r="AL36" s="157"/>
      <c r="AM36" s="232"/>
      <c r="AN36" s="157"/>
      <c r="AO36" s="232"/>
      <c r="AP36" s="75"/>
      <c r="AQ36" s="157"/>
      <c r="AR36" s="232"/>
      <c r="AS36" s="157"/>
      <c r="AT36" s="232"/>
      <c r="AU36" s="157"/>
      <c r="AV36" s="232"/>
      <c r="AW36" s="75"/>
      <c r="AX36" s="157"/>
      <c r="AY36" s="232"/>
      <c r="AZ36" s="157"/>
      <c r="BA36" s="231"/>
      <c r="BB36" s="156"/>
      <c r="BC36" s="231"/>
      <c r="BD36" s="69"/>
      <c r="BE36" s="156"/>
      <c r="BF36" s="233"/>
      <c r="BG36" s="158"/>
      <c r="BH36" s="233"/>
      <c r="BI36" s="158"/>
      <c r="BJ36" s="233"/>
      <c r="BK36" s="257"/>
      <c r="BL36" s="62" t="str">
        <f t="shared" si="5"/>
        <v/>
      </c>
      <c r="BM36" s="254"/>
      <c r="BN36" s="163"/>
      <c r="BO36" s="232"/>
      <c r="BP36" s="163"/>
      <c r="BQ36" s="232"/>
      <c r="BR36" s="163"/>
      <c r="BS36" s="232"/>
      <c r="BT36" s="72"/>
      <c r="BU36" s="164"/>
      <c r="BV36" s="235"/>
      <c r="BW36" s="164"/>
      <c r="BX36" s="235"/>
      <c r="BY36" s="164"/>
      <c r="BZ36" s="235"/>
      <c r="CA36" s="72"/>
      <c r="CB36" s="164"/>
      <c r="CC36" s="235"/>
      <c r="CD36" s="164"/>
      <c r="CE36" s="235"/>
      <c r="CF36" s="164"/>
      <c r="CG36" s="235"/>
      <c r="CH36" s="72"/>
      <c r="CI36" s="164"/>
      <c r="CJ36" s="235"/>
      <c r="CK36" s="164"/>
      <c r="CL36" s="235"/>
      <c r="CM36" s="164"/>
      <c r="CN36" s="235"/>
      <c r="CO36" s="139"/>
      <c r="CP36" s="191"/>
      <c r="CQ36" s="250"/>
      <c r="CR36" s="1"/>
      <c r="CS36" s="1"/>
      <c r="CT36" s="1"/>
      <c r="CU36" s="1"/>
      <c r="CV36" s="1"/>
      <c r="CW36" s="1"/>
      <c r="CX36" s="1"/>
    </row>
    <row r="37" spans="1:102" s="12" customFormat="1" ht="21" customHeight="1" x14ac:dyDescent="0.25">
      <c r="A37" s="259"/>
      <c r="B37" s="260"/>
      <c r="C37" s="270"/>
      <c r="D37" s="316"/>
      <c r="E37" s="267"/>
      <c r="F37" s="268"/>
      <c r="G37" s="357" t="str">
        <f t="shared" si="6"/>
        <v/>
      </c>
      <c r="H37" s="358" t="str">
        <f t="shared" si="7"/>
        <v/>
      </c>
      <c r="I37" s="280">
        <f t="shared" si="8"/>
        <v>0</v>
      </c>
      <c r="J37" s="337">
        <f t="shared" si="9"/>
        <v>0</v>
      </c>
      <c r="K37" s="284">
        <f t="shared" si="10"/>
        <v>0</v>
      </c>
      <c r="L37" s="284">
        <f t="shared" si="0"/>
        <v>0</v>
      </c>
      <c r="M37" s="131">
        <f t="shared" si="11"/>
        <v>0</v>
      </c>
      <c r="N37" s="132">
        <f t="shared" si="12"/>
        <v>0</v>
      </c>
      <c r="O37" s="287">
        <f t="shared" si="13"/>
        <v>0</v>
      </c>
      <c r="P37" s="351">
        <f t="shared" si="1"/>
        <v>0</v>
      </c>
      <c r="Q37" s="364">
        <f t="shared" si="14"/>
        <v>0</v>
      </c>
      <c r="R37" s="365"/>
      <c r="S37" s="101">
        <f t="shared" si="2"/>
        <v>0</v>
      </c>
      <c r="T37" s="102">
        <f t="shared" si="2"/>
        <v>0</v>
      </c>
      <c r="U37" s="103">
        <f t="shared" si="2"/>
        <v>0</v>
      </c>
      <c r="V37" s="104">
        <f t="shared" si="2"/>
        <v>0</v>
      </c>
      <c r="W37" s="101">
        <f t="shared" si="2"/>
        <v>0</v>
      </c>
      <c r="X37" s="102">
        <f t="shared" si="2"/>
        <v>0</v>
      </c>
      <c r="Y37" s="103">
        <f t="shared" si="2"/>
        <v>0</v>
      </c>
      <c r="Z37" s="105">
        <f t="shared" si="15"/>
        <v>0</v>
      </c>
      <c r="AA37" s="105">
        <f t="shared" si="16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62" t="str">
        <f t="shared" si="4"/>
        <v/>
      </c>
      <c r="AG37" s="154"/>
      <c r="AH37" s="231"/>
      <c r="AI37" s="69"/>
      <c r="AJ37" s="156"/>
      <c r="AK37" s="231"/>
      <c r="AL37" s="157"/>
      <c r="AM37" s="232"/>
      <c r="AN37" s="157"/>
      <c r="AO37" s="232"/>
      <c r="AP37" s="75"/>
      <c r="AQ37" s="157"/>
      <c r="AR37" s="232"/>
      <c r="AS37" s="157"/>
      <c r="AT37" s="232"/>
      <c r="AU37" s="157"/>
      <c r="AV37" s="232"/>
      <c r="AW37" s="75"/>
      <c r="AX37" s="157"/>
      <c r="AY37" s="232"/>
      <c r="AZ37" s="157"/>
      <c r="BA37" s="231"/>
      <c r="BB37" s="156"/>
      <c r="BC37" s="231"/>
      <c r="BD37" s="69"/>
      <c r="BE37" s="156"/>
      <c r="BF37" s="231"/>
      <c r="BG37" s="156"/>
      <c r="BH37" s="231"/>
      <c r="BI37" s="156"/>
      <c r="BJ37" s="231"/>
      <c r="BK37" s="256"/>
      <c r="BL37" s="22" t="str">
        <f t="shared" si="5"/>
        <v/>
      </c>
      <c r="BM37" s="253"/>
      <c r="BN37" s="163"/>
      <c r="BO37" s="232"/>
      <c r="BP37" s="163"/>
      <c r="BQ37" s="232"/>
      <c r="BR37" s="163"/>
      <c r="BS37" s="232"/>
      <c r="BT37" s="75"/>
      <c r="BU37" s="163"/>
      <c r="BV37" s="232"/>
      <c r="BW37" s="163"/>
      <c r="BX37" s="232"/>
      <c r="BY37" s="163"/>
      <c r="BZ37" s="232"/>
      <c r="CA37" s="75"/>
      <c r="CB37" s="163"/>
      <c r="CC37" s="232"/>
      <c r="CD37" s="163"/>
      <c r="CE37" s="232"/>
      <c r="CF37" s="163"/>
      <c r="CG37" s="232"/>
      <c r="CH37" s="75"/>
      <c r="CI37" s="163"/>
      <c r="CJ37" s="232"/>
      <c r="CK37" s="163"/>
      <c r="CL37" s="232"/>
      <c r="CM37" s="163"/>
      <c r="CN37" s="232"/>
      <c r="CO37" s="139"/>
      <c r="CP37" s="191"/>
      <c r="CQ37" s="250"/>
      <c r="CR37" s="1"/>
      <c r="CS37" s="1"/>
      <c r="CT37" s="1"/>
      <c r="CU37" s="1"/>
      <c r="CV37" s="1"/>
      <c r="CW37" s="1"/>
      <c r="CX37" s="1"/>
    </row>
    <row r="38" spans="1:102" s="12" customFormat="1" ht="21" customHeight="1" x14ac:dyDescent="0.25">
      <c r="A38" s="263"/>
      <c r="B38" s="264"/>
      <c r="C38" s="269"/>
      <c r="D38" s="315"/>
      <c r="E38" s="265"/>
      <c r="F38" s="266"/>
      <c r="G38" s="355" t="str">
        <f t="shared" si="6"/>
        <v/>
      </c>
      <c r="H38" s="356" t="str">
        <f t="shared" si="7"/>
        <v/>
      </c>
      <c r="I38" s="282">
        <f t="shared" si="8"/>
        <v>0</v>
      </c>
      <c r="J38" s="350">
        <f t="shared" si="9"/>
        <v>0</v>
      </c>
      <c r="K38" s="285">
        <f t="shared" si="10"/>
        <v>0</v>
      </c>
      <c r="L38" s="285">
        <f t="shared" si="0"/>
        <v>0</v>
      </c>
      <c r="M38" s="222">
        <f t="shared" si="11"/>
        <v>0</v>
      </c>
      <c r="N38" s="223">
        <f t="shared" si="12"/>
        <v>0</v>
      </c>
      <c r="O38" s="288">
        <f t="shared" si="13"/>
        <v>0</v>
      </c>
      <c r="P38" s="352">
        <f t="shared" si="1"/>
        <v>0</v>
      </c>
      <c r="Q38" s="364">
        <f t="shared" si="14"/>
        <v>0</v>
      </c>
      <c r="R38" s="365"/>
      <c r="S38" s="101">
        <f t="shared" si="2"/>
        <v>0</v>
      </c>
      <c r="T38" s="102">
        <f t="shared" si="2"/>
        <v>0</v>
      </c>
      <c r="U38" s="103">
        <f t="shared" si="2"/>
        <v>0</v>
      </c>
      <c r="V38" s="104">
        <f t="shared" si="2"/>
        <v>0</v>
      </c>
      <c r="W38" s="101">
        <f t="shared" si="2"/>
        <v>0</v>
      </c>
      <c r="X38" s="102">
        <f t="shared" si="2"/>
        <v>0</v>
      </c>
      <c r="Y38" s="103">
        <f t="shared" si="2"/>
        <v>0</v>
      </c>
      <c r="Z38" s="105">
        <f t="shared" si="15"/>
        <v>0</v>
      </c>
      <c r="AA38" s="105">
        <f t="shared" si="1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62" t="str">
        <f t="shared" si="4"/>
        <v/>
      </c>
      <c r="AG38" s="154"/>
      <c r="AH38" s="231"/>
      <c r="AI38" s="69"/>
      <c r="AJ38" s="156"/>
      <c r="AK38" s="231"/>
      <c r="AL38" s="157"/>
      <c r="AM38" s="232"/>
      <c r="AN38" s="157"/>
      <c r="AO38" s="232"/>
      <c r="AP38" s="75"/>
      <c r="AQ38" s="157"/>
      <c r="AR38" s="232"/>
      <c r="AS38" s="157"/>
      <c r="AT38" s="232"/>
      <c r="AU38" s="157"/>
      <c r="AV38" s="232"/>
      <c r="AW38" s="75"/>
      <c r="AX38" s="157"/>
      <c r="AY38" s="232"/>
      <c r="AZ38" s="157"/>
      <c r="BA38" s="231"/>
      <c r="BB38" s="156"/>
      <c r="BC38" s="231"/>
      <c r="BD38" s="69"/>
      <c r="BE38" s="156"/>
      <c r="BF38" s="231"/>
      <c r="BG38" s="156"/>
      <c r="BH38" s="231"/>
      <c r="BI38" s="156"/>
      <c r="BJ38" s="231"/>
      <c r="BK38" s="256"/>
      <c r="BL38" s="62" t="str">
        <f t="shared" si="5"/>
        <v/>
      </c>
      <c r="BM38" s="253"/>
      <c r="BN38" s="163"/>
      <c r="BO38" s="232"/>
      <c r="BP38" s="163"/>
      <c r="BQ38" s="232"/>
      <c r="BR38" s="163"/>
      <c r="BS38" s="232"/>
      <c r="BT38" s="75"/>
      <c r="BU38" s="163"/>
      <c r="BV38" s="232"/>
      <c r="BW38" s="163"/>
      <c r="BX38" s="232"/>
      <c r="BY38" s="163"/>
      <c r="BZ38" s="232"/>
      <c r="CA38" s="75"/>
      <c r="CB38" s="163"/>
      <c r="CC38" s="232"/>
      <c r="CD38" s="163"/>
      <c r="CE38" s="232"/>
      <c r="CF38" s="163"/>
      <c r="CG38" s="232"/>
      <c r="CH38" s="75"/>
      <c r="CI38" s="163"/>
      <c r="CJ38" s="232"/>
      <c r="CK38" s="163"/>
      <c r="CL38" s="232"/>
      <c r="CM38" s="163"/>
      <c r="CN38" s="232"/>
      <c r="CO38" s="139"/>
      <c r="CP38" s="191"/>
      <c r="CQ38" s="250"/>
    </row>
    <row r="39" spans="1:102" ht="21" customHeight="1" x14ac:dyDescent="0.25">
      <c r="A39" s="259"/>
      <c r="B39" s="260"/>
      <c r="C39" s="270"/>
      <c r="D39" s="316"/>
      <c r="E39" s="267"/>
      <c r="F39" s="268"/>
      <c r="G39" s="357" t="str">
        <f t="shared" si="6"/>
        <v/>
      </c>
      <c r="H39" s="358" t="str">
        <f t="shared" si="7"/>
        <v/>
      </c>
      <c r="I39" s="283">
        <f t="shared" si="8"/>
        <v>0</v>
      </c>
      <c r="J39" s="337">
        <f t="shared" si="9"/>
        <v>0</v>
      </c>
      <c r="K39" s="284">
        <f t="shared" si="10"/>
        <v>0</v>
      </c>
      <c r="L39" s="284">
        <f t="shared" si="0"/>
        <v>0</v>
      </c>
      <c r="M39" s="131">
        <f t="shared" si="11"/>
        <v>0</v>
      </c>
      <c r="N39" s="133">
        <f t="shared" si="12"/>
        <v>0</v>
      </c>
      <c r="O39" s="287">
        <f t="shared" si="13"/>
        <v>0</v>
      </c>
      <c r="P39" s="351">
        <f t="shared" si="1"/>
        <v>0</v>
      </c>
      <c r="Q39" s="364">
        <f t="shared" si="14"/>
        <v>0</v>
      </c>
      <c r="R39" s="365"/>
      <c r="S39" s="101">
        <f t="shared" si="2"/>
        <v>0</v>
      </c>
      <c r="T39" s="102">
        <f t="shared" si="2"/>
        <v>0</v>
      </c>
      <c r="U39" s="103">
        <f t="shared" si="2"/>
        <v>0</v>
      </c>
      <c r="V39" s="104">
        <f t="shared" si="2"/>
        <v>0</v>
      </c>
      <c r="W39" s="101">
        <f t="shared" si="2"/>
        <v>0</v>
      </c>
      <c r="X39" s="102">
        <f t="shared" si="2"/>
        <v>0</v>
      </c>
      <c r="Y39" s="103">
        <f t="shared" si="2"/>
        <v>0</v>
      </c>
      <c r="Z39" s="105">
        <f t="shared" si="15"/>
        <v>0</v>
      </c>
      <c r="AA39" s="105">
        <f t="shared" si="1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22" t="str">
        <f t="shared" si="4"/>
        <v/>
      </c>
      <c r="AG39" s="154"/>
      <c r="AH39" s="231"/>
      <c r="AI39" s="69"/>
      <c r="AJ39" s="156"/>
      <c r="AK39" s="231"/>
      <c r="AL39" s="157"/>
      <c r="AM39" s="232"/>
      <c r="AN39" s="157"/>
      <c r="AO39" s="232"/>
      <c r="AP39" s="75"/>
      <c r="AQ39" s="157"/>
      <c r="AR39" s="232"/>
      <c r="AS39" s="157"/>
      <c r="AT39" s="232"/>
      <c r="AU39" s="157"/>
      <c r="AV39" s="232"/>
      <c r="AW39" s="75"/>
      <c r="AX39" s="157"/>
      <c r="AY39" s="232"/>
      <c r="AZ39" s="157"/>
      <c r="BA39" s="231"/>
      <c r="BB39" s="156"/>
      <c r="BC39" s="231"/>
      <c r="BD39" s="69"/>
      <c r="BE39" s="156"/>
      <c r="BF39" s="231"/>
      <c r="BG39" s="156"/>
      <c r="BH39" s="231"/>
      <c r="BI39" s="156"/>
      <c r="BJ39" s="231"/>
      <c r="BK39" s="256"/>
      <c r="BL39" s="63" t="str">
        <f t="shared" si="5"/>
        <v/>
      </c>
      <c r="BM39" s="253"/>
      <c r="BN39" s="163"/>
      <c r="BO39" s="232"/>
      <c r="BP39" s="163"/>
      <c r="BQ39" s="232"/>
      <c r="BR39" s="163"/>
      <c r="BS39" s="232"/>
      <c r="BT39" s="75"/>
      <c r="BU39" s="163"/>
      <c r="BV39" s="232"/>
      <c r="BW39" s="163"/>
      <c r="BX39" s="232"/>
      <c r="BY39" s="163"/>
      <c r="BZ39" s="232"/>
      <c r="CA39" s="75"/>
      <c r="CB39" s="163"/>
      <c r="CC39" s="232"/>
      <c r="CD39" s="163"/>
      <c r="CE39" s="232"/>
      <c r="CF39" s="163"/>
      <c r="CG39" s="232"/>
      <c r="CH39" s="75"/>
      <c r="CI39" s="163"/>
      <c r="CJ39" s="232"/>
      <c r="CK39" s="163"/>
      <c r="CL39" s="232"/>
      <c r="CM39" s="163"/>
      <c r="CN39" s="232"/>
      <c r="CO39" s="140"/>
      <c r="CP39" s="192"/>
      <c r="CQ39" s="251"/>
      <c r="CR39" s="12"/>
      <c r="CS39" s="12"/>
      <c r="CT39" s="12"/>
      <c r="CU39" s="12"/>
      <c r="CV39" s="12"/>
      <c r="CW39" s="12"/>
      <c r="CX39" s="12"/>
    </row>
    <row r="40" spans="1:102" ht="21" customHeight="1" x14ac:dyDescent="0.25">
      <c r="A40" s="263"/>
      <c r="B40" s="264"/>
      <c r="C40" s="269"/>
      <c r="D40" s="315"/>
      <c r="E40" s="265"/>
      <c r="F40" s="266"/>
      <c r="G40" s="355" t="str">
        <f t="shared" si="6"/>
        <v/>
      </c>
      <c r="H40" s="356" t="str">
        <f t="shared" si="7"/>
        <v/>
      </c>
      <c r="I40" s="282">
        <f t="shared" si="8"/>
        <v>0</v>
      </c>
      <c r="J40" s="350">
        <f t="shared" si="9"/>
        <v>0</v>
      </c>
      <c r="K40" s="285">
        <f t="shared" si="10"/>
        <v>0</v>
      </c>
      <c r="L40" s="285">
        <f t="shared" si="0"/>
        <v>0</v>
      </c>
      <c r="M40" s="222">
        <f t="shared" si="11"/>
        <v>0</v>
      </c>
      <c r="N40" s="223">
        <f t="shared" si="12"/>
        <v>0</v>
      </c>
      <c r="O40" s="288">
        <f t="shared" si="13"/>
        <v>0</v>
      </c>
      <c r="P40" s="352">
        <f t="shared" si="1"/>
        <v>0</v>
      </c>
      <c r="Q40" s="364">
        <f t="shared" si="14"/>
        <v>0</v>
      </c>
      <c r="R40" s="365"/>
      <c r="S40" s="101">
        <f t="shared" si="2"/>
        <v>0</v>
      </c>
      <c r="T40" s="102">
        <f t="shared" si="2"/>
        <v>0</v>
      </c>
      <c r="U40" s="103">
        <f t="shared" si="2"/>
        <v>0</v>
      </c>
      <c r="V40" s="104">
        <f t="shared" si="2"/>
        <v>0</v>
      </c>
      <c r="W40" s="101">
        <f t="shared" si="2"/>
        <v>0</v>
      </c>
      <c r="X40" s="102">
        <f t="shared" si="2"/>
        <v>0</v>
      </c>
      <c r="Y40" s="103">
        <f t="shared" si="2"/>
        <v>0</v>
      </c>
      <c r="Z40" s="105">
        <f t="shared" si="15"/>
        <v>0</v>
      </c>
      <c r="AA40" s="105">
        <f t="shared" si="1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54"/>
      <c r="AH40" s="231"/>
      <c r="AI40" s="69"/>
      <c r="AJ40" s="156"/>
      <c r="AK40" s="231"/>
      <c r="AL40" s="157"/>
      <c r="AM40" s="232"/>
      <c r="AN40" s="157"/>
      <c r="AO40" s="232"/>
      <c r="AP40" s="75"/>
      <c r="AQ40" s="157"/>
      <c r="AR40" s="232"/>
      <c r="AS40" s="157"/>
      <c r="AT40" s="232"/>
      <c r="AU40" s="157"/>
      <c r="AV40" s="232"/>
      <c r="AW40" s="75"/>
      <c r="AX40" s="157"/>
      <c r="AY40" s="232"/>
      <c r="AZ40" s="157"/>
      <c r="BA40" s="231"/>
      <c r="BB40" s="156"/>
      <c r="BC40" s="231"/>
      <c r="BD40" s="69"/>
      <c r="BE40" s="156"/>
      <c r="BF40" s="231"/>
      <c r="BG40" s="156"/>
      <c r="BH40" s="231"/>
      <c r="BI40" s="156"/>
      <c r="BJ40" s="231"/>
      <c r="BK40" s="256"/>
      <c r="BL40" s="22" t="str">
        <f t="shared" si="5"/>
        <v/>
      </c>
      <c r="BM40" s="253"/>
      <c r="BN40" s="163"/>
      <c r="BO40" s="232"/>
      <c r="BP40" s="163"/>
      <c r="BQ40" s="232"/>
      <c r="BR40" s="163"/>
      <c r="BS40" s="232"/>
      <c r="BT40" s="75"/>
      <c r="BU40" s="163"/>
      <c r="BV40" s="232"/>
      <c r="BW40" s="163"/>
      <c r="BX40" s="232"/>
      <c r="BY40" s="163"/>
      <c r="BZ40" s="232"/>
      <c r="CA40" s="75"/>
      <c r="CB40" s="163"/>
      <c r="CC40" s="232"/>
      <c r="CD40" s="163"/>
      <c r="CE40" s="232"/>
      <c r="CF40" s="163"/>
      <c r="CG40" s="232"/>
      <c r="CH40" s="75"/>
      <c r="CI40" s="163"/>
      <c r="CJ40" s="232"/>
      <c r="CK40" s="163"/>
      <c r="CL40" s="232"/>
      <c r="CM40" s="163"/>
      <c r="CN40" s="232"/>
      <c r="CO40" s="139"/>
      <c r="CP40" s="191"/>
      <c r="CQ40" s="250"/>
      <c r="CR40" s="12"/>
      <c r="CS40" s="12"/>
      <c r="CT40" s="12"/>
      <c r="CU40" s="12"/>
      <c r="CV40" s="12"/>
      <c r="CW40" s="12"/>
    </row>
    <row r="41" spans="1:102" ht="21" customHeight="1" x14ac:dyDescent="0.25">
      <c r="A41" s="259"/>
      <c r="B41" s="260"/>
      <c r="C41" s="270"/>
      <c r="D41" s="316"/>
      <c r="E41" s="267"/>
      <c r="F41" s="268"/>
      <c r="G41" s="357" t="str">
        <f t="shared" si="6"/>
        <v/>
      </c>
      <c r="H41" s="358" t="str">
        <f t="shared" si="7"/>
        <v/>
      </c>
      <c r="I41" s="280">
        <f t="shared" si="8"/>
        <v>0</v>
      </c>
      <c r="J41" s="337">
        <f t="shared" si="9"/>
        <v>0</v>
      </c>
      <c r="K41" s="284">
        <f t="shared" si="10"/>
        <v>0</v>
      </c>
      <c r="L41" s="284">
        <f t="shared" si="0"/>
        <v>0</v>
      </c>
      <c r="M41" s="131">
        <f t="shared" si="11"/>
        <v>0</v>
      </c>
      <c r="N41" s="132">
        <f t="shared" si="12"/>
        <v>0</v>
      </c>
      <c r="O41" s="287">
        <f t="shared" si="13"/>
        <v>0</v>
      </c>
      <c r="P41" s="351">
        <f t="shared" si="1"/>
        <v>0</v>
      </c>
      <c r="Q41" s="364">
        <f t="shared" si="14"/>
        <v>0</v>
      </c>
      <c r="R41" s="365"/>
      <c r="S41" s="101">
        <f t="shared" ref="S41:Y46" si="26">COUNTIF($AG41:$CQ41,S$22)</f>
        <v>0</v>
      </c>
      <c r="T41" s="102">
        <f t="shared" si="26"/>
        <v>0</v>
      </c>
      <c r="U41" s="103">
        <f t="shared" si="26"/>
        <v>0</v>
      </c>
      <c r="V41" s="104">
        <f t="shared" si="26"/>
        <v>0</v>
      </c>
      <c r="W41" s="101">
        <f t="shared" si="26"/>
        <v>0</v>
      </c>
      <c r="X41" s="102">
        <f t="shared" si="26"/>
        <v>0</v>
      </c>
      <c r="Y41" s="103">
        <f t="shared" si="26"/>
        <v>0</v>
      </c>
      <c r="Z41" s="105">
        <f t="shared" si="15"/>
        <v>0</v>
      </c>
      <c r="AA41" s="105">
        <f t="shared" si="1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62" t="str">
        <f t="shared" si="4"/>
        <v/>
      </c>
      <c r="AG41" s="154"/>
      <c r="AH41" s="231"/>
      <c r="AI41" s="69"/>
      <c r="AJ41" s="156"/>
      <c r="AK41" s="231"/>
      <c r="AL41" s="157"/>
      <c r="AM41" s="232"/>
      <c r="AN41" s="157"/>
      <c r="AO41" s="232"/>
      <c r="AP41" s="75"/>
      <c r="AQ41" s="157"/>
      <c r="AR41" s="232"/>
      <c r="AS41" s="157"/>
      <c r="AT41" s="232"/>
      <c r="AU41" s="157"/>
      <c r="AV41" s="232"/>
      <c r="AW41" s="75"/>
      <c r="AX41" s="157"/>
      <c r="AY41" s="232"/>
      <c r="AZ41" s="157"/>
      <c r="BA41" s="231"/>
      <c r="BB41" s="156"/>
      <c r="BC41" s="231"/>
      <c r="BD41" s="69"/>
      <c r="BE41" s="156"/>
      <c r="BF41" s="231"/>
      <c r="BG41" s="156"/>
      <c r="BH41" s="231"/>
      <c r="BI41" s="156"/>
      <c r="BJ41" s="231"/>
      <c r="BK41" s="256"/>
      <c r="BL41" s="22" t="str">
        <f t="shared" si="5"/>
        <v/>
      </c>
      <c r="BM41" s="253"/>
      <c r="BN41" s="163"/>
      <c r="BO41" s="232"/>
      <c r="BP41" s="163"/>
      <c r="BQ41" s="232"/>
      <c r="BR41" s="163"/>
      <c r="BS41" s="232"/>
      <c r="BT41" s="75"/>
      <c r="BU41" s="163"/>
      <c r="BV41" s="232"/>
      <c r="BW41" s="163"/>
      <c r="BX41" s="232"/>
      <c r="BY41" s="163"/>
      <c r="BZ41" s="232"/>
      <c r="CA41" s="75"/>
      <c r="CB41" s="163"/>
      <c r="CC41" s="232"/>
      <c r="CD41" s="163"/>
      <c r="CE41" s="232"/>
      <c r="CF41" s="163"/>
      <c r="CG41" s="232"/>
      <c r="CH41" s="75"/>
      <c r="CI41" s="163"/>
      <c r="CJ41" s="232"/>
      <c r="CK41" s="163"/>
      <c r="CL41" s="232"/>
      <c r="CM41" s="163"/>
      <c r="CN41" s="232"/>
      <c r="CO41" s="139"/>
      <c r="CP41" s="191"/>
      <c r="CQ41" s="250"/>
      <c r="CW41" s="12"/>
    </row>
    <row r="42" spans="1:102" s="12" customFormat="1" ht="21" customHeight="1" x14ac:dyDescent="0.25">
      <c r="A42" s="263"/>
      <c r="B42" s="264"/>
      <c r="C42" s="269"/>
      <c r="D42" s="315"/>
      <c r="E42" s="265"/>
      <c r="F42" s="266"/>
      <c r="G42" s="355" t="str">
        <f t="shared" si="6"/>
        <v/>
      </c>
      <c r="H42" s="356" t="str">
        <f t="shared" si="7"/>
        <v/>
      </c>
      <c r="I42" s="281">
        <f t="shared" si="8"/>
        <v>0</v>
      </c>
      <c r="J42" s="350">
        <f t="shared" si="9"/>
        <v>0</v>
      </c>
      <c r="K42" s="285">
        <f t="shared" si="10"/>
        <v>0</v>
      </c>
      <c r="L42" s="285">
        <f t="shared" si="0"/>
        <v>0</v>
      </c>
      <c r="M42" s="222">
        <f t="shared" si="11"/>
        <v>0</v>
      </c>
      <c r="N42" s="223">
        <f t="shared" si="12"/>
        <v>0</v>
      </c>
      <c r="O42" s="288">
        <f t="shared" si="13"/>
        <v>0</v>
      </c>
      <c r="P42" s="352">
        <f t="shared" si="1"/>
        <v>0</v>
      </c>
      <c r="Q42" s="364">
        <f t="shared" si="14"/>
        <v>0</v>
      </c>
      <c r="R42" s="365"/>
      <c r="S42" s="101">
        <f t="shared" si="26"/>
        <v>0</v>
      </c>
      <c r="T42" s="102">
        <f t="shared" si="26"/>
        <v>0</v>
      </c>
      <c r="U42" s="103">
        <f t="shared" si="26"/>
        <v>0</v>
      </c>
      <c r="V42" s="104">
        <f t="shared" si="26"/>
        <v>0</v>
      </c>
      <c r="W42" s="101">
        <f t="shared" si="26"/>
        <v>0</v>
      </c>
      <c r="X42" s="102">
        <f t="shared" si="26"/>
        <v>0</v>
      </c>
      <c r="Y42" s="103">
        <f t="shared" si="26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54"/>
      <c r="AH42" s="231"/>
      <c r="AI42" s="69"/>
      <c r="AJ42" s="156"/>
      <c r="AK42" s="231"/>
      <c r="AL42" s="156"/>
      <c r="AM42" s="231"/>
      <c r="AN42" s="156"/>
      <c r="AO42" s="231"/>
      <c r="AP42" s="69"/>
      <c r="AQ42" s="156"/>
      <c r="AR42" s="231"/>
      <c r="AS42" s="156"/>
      <c r="AT42" s="231"/>
      <c r="AU42" s="156"/>
      <c r="AV42" s="231"/>
      <c r="AW42" s="69"/>
      <c r="AX42" s="156"/>
      <c r="AY42" s="231"/>
      <c r="AZ42" s="156"/>
      <c r="BA42" s="231"/>
      <c r="BB42" s="156"/>
      <c r="BC42" s="231"/>
      <c r="BD42" s="69"/>
      <c r="BE42" s="156"/>
      <c r="BF42" s="231"/>
      <c r="BG42" s="156"/>
      <c r="BH42" s="231"/>
      <c r="BI42" s="156"/>
      <c r="BJ42" s="231"/>
      <c r="BK42" s="256"/>
      <c r="BL42" s="22" t="str">
        <f t="shared" si="5"/>
        <v/>
      </c>
      <c r="BM42" s="253"/>
      <c r="BN42" s="163"/>
      <c r="BO42" s="232"/>
      <c r="BP42" s="163"/>
      <c r="BQ42" s="232"/>
      <c r="BR42" s="163"/>
      <c r="BS42" s="232"/>
      <c r="BT42" s="75"/>
      <c r="BU42" s="163"/>
      <c r="BV42" s="232"/>
      <c r="BW42" s="163"/>
      <c r="BX42" s="232"/>
      <c r="BY42" s="163"/>
      <c r="BZ42" s="232"/>
      <c r="CA42" s="75"/>
      <c r="CB42" s="163"/>
      <c r="CC42" s="232"/>
      <c r="CD42" s="163"/>
      <c r="CE42" s="232"/>
      <c r="CF42" s="163"/>
      <c r="CG42" s="232"/>
      <c r="CH42" s="75"/>
      <c r="CI42" s="163"/>
      <c r="CJ42" s="232"/>
      <c r="CK42" s="163"/>
      <c r="CL42" s="232"/>
      <c r="CM42" s="163"/>
      <c r="CN42" s="232"/>
      <c r="CO42" s="139"/>
      <c r="CP42" s="191"/>
      <c r="CQ42" s="250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59"/>
      <c r="B43" s="260"/>
      <c r="C43" s="270"/>
      <c r="D43" s="316"/>
      <c r="E43" s="267"/>
      <c r="F43" s="268"/>
      <c r="G43" s="357" t="str">
        <f t="shared" si="6"/>
        <v/>
      </c>
      <c r="H43" s="358" t="str">
        <f t="shared" si="7"/>
        <v/>
      </c>
      <c r="I43" s="280">
        <f t="shared" si="8"/>
        <v>0</v>
      </c>
      <c r="J43" s="337">
        <f t="shared" si="9"/>
        <v>0</v>
      </c>
      <c r="K43" s="284">
        <f t="shared" si="10"/>
        <v>0</v>
      </c>
      <c r="L43" s="284">
        <f t="shared" si="0"/>
        <v>0</v>
      </c>
      <c r="M43" s="131">
        <f t="shared" si="11"/>
        <v>0</v>
      </c>
      <c r="N43" s="132">
        <f t="shared" si="12"/>
        <v>0</v>
      </c>
      <c r="O43" s="287">
        <f t="shared" si="13"/>
        <v>0</v>
      </c>
      <c r="P43" s="351">
        <f t="shared" si="1"/>
        <v>0</v>
      </c>
      <c r="Q43" s="364">
        <f t="shared" si="14"/>
        <v>0</v>
      </c>
      <c r="R43" s="365"/>
      <c r="S43" s="101">
        <f t="shared" si="26"/>
        <v>0</v>
      </c>
      <c r="T43" s="102">
        <f t="shared" si="26"/>
        <v>0</v>
      </c>
      <c r="U43" s="103">
        <f t="shared" si="26"/>
        <v>0</v>
      </c>
      <c r="V43" s="104">
        <f t="shared" si="26"/>
        <v>0</v>
      </c>
      <c r="W43" s="101">
        <f t="shared" si="26"/>
        <v>0</v>
      </c>
      <c r="X43" s="102">
        <f t="shared" si="26"/>
        <v>0</v>
      </c>
      <c r="Y43" s="103">
        <f t="shared" si="26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54"/>
      <c r="AH43" s="231"/>
      <c r="AI43" s="69"/>
      <c r="AJ43" s="156"/>
      <c r="AK43" s="231"/>
      <c r="AL43" s="156"/>
      <c r="AM43" s="231"/>
      <c r="AN43" s="156"/>
      <c r="AO43" s="231"/>
      <c r="AP43" s="69"/>
      <c r="AQ43" s="156"/>
      <c r="AR43" s="231"/>
      <c r="AS43" s="156"/>
      <c r="AT43" s="231"/>
      <c r="AU43" s="156"/>
      <c r="AV43" s="231"/>
      <c r="AW43" s="69"/>
      <c r="AX43" s="156"/>
      <c r="AY43" s="231"/>
      <c r="AZ43" s="156"/>
      <c r="BA43" s="231"/>
      <c r="BB43" s="156"/>
      <c r="BC43" s="231"/>
      <c r="BD43" s="69"/>
      <c r="BE43" s="156"/>
      <c r="BF43" s="231"/>
      <c r="BG43" s="156"/>
      <c r="BH43" s="231"/>
      <c r="BI43" s="156"/>
      <c r="BJ43" s="231"/>
      <c r="BK43" s="256"/>
      <c r="BL43" s="22" t="str">
        <f t="shared" si="5"/>
        <v/>
      </c>
      <c r="BM43" s="253"/>
      <c r="BN43" s="163"/>
      <c r="BO43" s="232"/>
      <c r="BP43" s="163"/>
      <c r="BQ43" s="232"/>
      <c r="BR43" s="163"/>
      <c r="BS43" s="232"/>
      <c r="BT43" s="75"/>
      <c r="BU43" s="163"/>
      <c r="BV43" s="232"/>
      <c r="BW43" s="163"/>
      <c r="BX43" s="232"/>
      <c r="BY43" s="163"/>
      <c r="BZ43" s="232"/>
      <c r="CA43" s="75"/>
      <c r="CB43" s="163"/>
      <c r="CC43" s="232"/>
      <c r="CD43" s="163"/>
      <c r="CE43" s="232"/>
      <c r="CF43" s="163"/>
      <c r="CG43" s="232"/>
      <c r="CH43" s="75"/>
      <c r="CI43" s="163"/>
      <c r="CJ43" s="232"/>
      <c r="CK43" s="163"/>
      <c r="CL43" s="232"/>
      <c r="CM43" s="163"/>
      <c r="CN43" s="232"/>
      <c r="CO43" s="139"/>
      <c r="CP43" s="191"/>
      <c r="CQ43" s="250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3"/>
      <c r="B44" s="264"/>
      <c r="C44" s="269"/>
      <c r="D44" s="315"/>
      <c r="E44" s="265"/>
      <c r="F44" s="266"/>
      <c r="G44" s="355" t="str">
        <f t="shared" si="6"/>
        <v/>
      </c>
      <c r="H44" s="356" t="str">
        <f t="shared" si="7"/>
        <v/>
      </c>
      <c r="I44" s="281">
        <f t="shared" si="8"/>
        <v>0</v>
      </c>
      <c r="J44" s="350">
        <f t="shared" si="9"/>
        <v>0</v>
      </c>
      <c r="K44" s="285">
        <f t="shared" si="10"/>
        <v>0</v>
      </c>
      <c r="L44" s="285">
        <f t="shared" si="0"/>
        <v>0</v>
      </c>
      <c r="M44" s="222">
        <f t="shared" si="11"/>
        <v>0</v>
      </c>
      <c r="N44" s="223">
        <f t="shared" si="12"/>
        <v>0</v>
      </c>
      <c r="O44" s="288">
        <f t="shared" si="13"/>
        <v>0</v>
      </c>
      <c r="P44" s="352">
        <f t="shared" si="1"/>
        <v>0</v>
      </c>
      <c r="Q44" s="364">
        <f t="shared" si="14"/>
        <v>0</v>
      </c>
      <c r="R44" s="365"/>
      <c r="S44" s="101">
        <f t="shared" si="26"/>
        <v>0</v>
      </c>
      <c r="T44" s="102">
        <f t="shared" si="26"/>
        <v>0</v>
      </c>
      <c r="U44" s="103">
        <f t="shared" si="26"/>
        <v>0</v>
      </c>
      <c r="V44" s="104">
        <f t="shared" si="26"/>
        <v>0</v>
      </c>
      <c r="W44" s="101">
        <f t="shared" si="26"/>
        <v>0</v>
      </c>
      <c r="X44" s="102">
        <f t="shared" si="26"/>
        <v>0</v>
      </c>
      <c r="Y44" s="103">
        <f t="shared" si="26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54"/>
      <c r="AH44" s="231"/>
      <c r="AI44" s="69"/>
      <c r="AJ44" s="156"/>
      <c r="AK44" s="231"/>
      <c r="AL44" s="156"/>
      <c r="AM44" s="231"/>
      <c r="AN44" s="156"/>
      <c r="AO44" s="231"/>
      <c r="AP44" s="69"/>
      <c r="AQ44" s="156"/>
      <c r="AR44" s="231"/>
      <c r="AS44" s="156"/>
      <c r="AT44" s="231"/>
      <c r="AU44" s="156"/>
      <c r="AV44" s="231"/>
      <c r="AW44" s="69"/>
      <c r="AX44" s="156"/>
      <c r="AY44" s="231"/>
      <c r="AZ44" s="156"/>
      <c r="BA44" s="231"/>
      <c r="BB44" s="156"/>
      <c r="BC44" s="231"/>
      <c r="BD44" s="69"/>
      <c r="BE44" s="156"/>
      <c r="BF44" s="231"/>
      <c r="BG44" s="156"/>
      <c r="BH44" s="231"/>
      <c r="BI44" s="156"/>
      <c r="BJ44" s="231"/>
      <c r="BK44" s="256"/>
      <c r="BL44" s="22" t="str">
        <f t="shared" si="5"/>
        <v/>
      </c>
      <c r="BM44" s="253"/>
      <c r="BN44" s="163"/>
      <c r="BO44" s="232"/>
      <c r="BP44" s="163"/>
      <c r="BQ44" s="232"/>
      <c r="BR44" s="163"/>
      <c r="BS44" s="232"/>
      <c r="BT44" s="75"/>
      <c r="BU44" s="163"/>
      <c r="BV44" s="232"/>
      <c r="BW44" s="163"/>
      <c r="BX44" s="232"/>
      <c r="BY44" s="163"/>
      <c r="BZ44" s="232"/>
      <c r="CA44" s="75"/>
      <c r="CB44" s="163"/>
      <c r="CC44" s="232"/>
      <c r="CD44" s="163"/>
      <c r="CE44" s="232"/>
      <c r="CF44" s="163"/>
      <c r="CG44" s="232"/>
      <c r="CH44" s="75"/>
      <c r="CI44" s="163"/>
      <c r="CJ44" s="232"/>
      <c r="CK44" s="163"/>
      <c r="CL44" s="232"/>
      <c r="CM44" s="163"/>
      <c r="CN44" s="232"/>
      <c r="CO44" s="139"/>
      <c r="CP44" s="191"/>
      <c r="CQ44" s="250"/>
    </row>
    <row r="45" spans="1:102" s="12" customFormat="1" ht="21" customHeight="1" x14ac:dyDescent="0.25">
      <c r="A45" s="259"/>
      <c r="B45" s="260"/>
      <c r="C45" s="270"/>
      <c r="D45" s="316"/>
      <c r="E45" s="267"/>
      <c r="F45" s="268"/>
      <c r="G45" s="357" t="str">
        <f t="shared" si="6"/>
        <v/>
      </c>
      <c r="H45" s="358" t="str">
        <f t="shared" si="7"/>
        <v/>
      </c>
      <c r="I45" s="280">
        <f t="shared" si="8"/>
        <v>0</v>
      </c>
      <c r="J45" s="337">
        <f t="shared" si="9"/>
        <v>0</v>
      </c>
      <c r="K45" s="284">
        <f t="shared" si="10"/>
        <v>0</v>
      </c>
      <c r="L45" s="284">
        <f t="shared" si="0"/>
        <v>0</v>
      </c>
      <c r="M45" s="131">
        <f t="shared" si="11"/>
        <v>0</v>
      </c>
      <c r="N45" s="132">
        <f t="shared" si="12"/>
        <v>0</v>
      </c>
      <c r="O45" s="287">
        <f t="shared" si="13"/>
        <v>0</v>
      </c>
      <c r="P45" s="351">
        <f t="shared" si="1"/>
        <v>0</v>
      </c>
      <c r="Q45" s="364">
        <f t="shared" si="14"/>
        <v>0</v>
      </c>
      <c r="R45" s="365"/>
      <c r="S45" s="101">
        <f t="shared" si="26"/>
        <v>0</v>
      </c>
      <c r="T45" s="102">
        <f t="shared" si="26"/>
        <v>0</v>
      </c>
      <c r="U45" s="103">
        <f t="shared" si="26"/>
        <v>0</v>
      </c>
      <c r="V45" s="104">
        <f t="shared" si="26"/>
        <v>0</v>
      </c>
      <c r="W45" s="101">
        <f t="shared" si="26"/>
        <v>0</v>
      </c>
      <c r="X45" s="102">
        <f t="shared" si="26"/>
        <v>0</v>
      </c>
      <c r="Y45" s="103">
        <f t="shared" si="26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54"/>
      <c r="AH45" s="231"/>
      <c r="AI45" s="69"/>
      <c r="AJ45" s="156"/>
      <c r="AK45" s="231"/>
      <c r="AL45" s="156"/>
      <c r="AM45" s="231"/>
      <c r="AN45" s="156"/>
      <c r="AO45" s="231"/>
      <c r="AP45" s="69"/>
      <c r="AQ45" s="156"/>
      <c r="AR45" s="231"/>
      <c r="AS45" s="156"/>
      <c r="AT45" s="231"/>
      <c r="AU45" s="156"/>
      <c r="AV45" s="231"/>
      <c r="AW45" s="69"/>
      <c r="AX45" s="156"/>
      <c r="AY45" s="231"/>
      <c r="AZ45" s="156"/>
      <c r="BA45" s="231"/>
      <c r="BB45" s="156"/>
      <c r="BC45" s="231"/>
      <c r="BD45" s="69"/>
      <c r="BE45" s="156"/>
      <c r="BF45" s="231"/>
      <c r="BG45" s="156"/>
      <c r="BH45" s="231"/>
      <c r="BI45" s="156"/>
      <c r="BJ45" s="231"/>
      <c r="BK45" s="256"/>
      <c r="BL45" s="22" t="str">
        <f t="shared" si="5"/>
        <v/>
      </c>
      <c r="BM45" s="253"/>
      <c r="BN45" s="163"/>
      <c r="BO45" s="232"/>
      <c r="BP45" s="163"/>
      <c r="BQ45" s="232"/>
      <c r="BR45" s="163"/>
      <c r="BS45" s="232"/>
      <c r="BT45" s="75"/>
      <c r="BU45" s="163"/>
      <c r="BV45" s="232"/>
      <c r="BW45" s="163"/>
      <c r="BX45" s="232"/>
      <c r="BY45" s="163"/>
      <c r="BZ45" s="232"/>
      <c r="CA45" s="75"/>
      <c r="CB45" s="163"/>
      <c r="CC45" s="232"/>
      <c r="CD45" s="163"/>
      <c r="CE45" s="232"/>
      <c r="CF45" s="163"/>
      <c r="CG45" s="232"/>
      <c r="CH45" s="75"/>
      <c r="CI45" s="163"/>
      <c r="CJ45" s="232"/>
      <c r="CK45" s="163"/>
      <c r="CL45" s="232"/>
      <c r="CM45" s="163"/>
      <c r="CN45" s="232"/>
      <c r="CO45" s="139"/>
      <c r="CP45" s="191"/>
      <c r="CQ45" s="250"/>
    </row>
    <row r="46" spans="1:102" ht="21" customHeight="1" x14ac:dyDescent="0.25">
      <c r="A46" s="263"/>
      <c r="B46" s="264"/>
      <c r="C46" s="269"/>
      <c r="D46" s="315"/>
      <c r="E46" s="265"/>
      <c r="F46" s="266"/>
      <c r="G46" s="355" t="str">
        <f t="shared" si="6"/>
        <v/>
      </c>
      <c r="H46" s="356" t="str">
        <f t="shared" si="7"/>
        <v/>
      </c>
      <c r="I46" s="282">
        <f t="shared" si="8"/>
        <v>0</v>
      </c>
      <c r="J46" s="350">
        <f t="shared" si="9"/>
        <v>0</v>
      </c>
      <c r="K46" s="285">
        <f t="shared" si="10"/>
        <v>0</v>
      </c>
      <c r="L46" s="285">
        <f t="shared" si="0"/>
        <v>0</v>
      </c>
      <c r="M46" s="222">
        <f t="shared" si="11"/>
        <v>0</v>
      </c>
      <c r="N46" s="223">
        <f t="shared" si="12"/>
        <v>0</v>
      </c>
      <c r="O46" s="288">
        <f t="shared" si="13"/>
        <v>0</v>
      </c>
      <c r="P46" s="352">
        <f t="shared" si="1"/>
        <v>0</v>
      </c>
      <c r="Q46" s="364">
        <f t="shared" si="14"/>
        <v>0</v>
      </c>
      <c r="R46" s="365"/>
      <c r="S46" s="101">
        <f t="shared" si="26"/>
        <v>0</v>
      </c>
      <c r="T46" s="102">
        <f t="shared" si="26"/>
        <v>0</v>
      </c>
      <c r="U46" s="103">
        <f t="shared" si="26"/>
        <v>0</v>
      </c>
      <c r="V46" s="104">
        <f t="shared" si="26"/>
        <v>0</v>
      </c>
      <c r="W46" s="101">
        <f t="shared" si="26"/>
        <v>0</v>
      </c>
      <c r="X46" s="102">
        <f t="shared" si="26"/>
        <v>0</v>
      </c>
      <c r="Y46" s="103">
        <f t="shared" si="26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54"/>
      <c r="AH46" s="231"/>
      <c r="AI46" s="69"/>
      <c r="AJ46" s="156"/>
      <c r="AK46" s="231"/>
      <c r="AL46" s="156"/>
      <c r="AM46" s="231"/>
      <c r="AN46" s="156"/>
      <c r="AO46" s="231"/>
      <c r="AP46" s="69"/>
      <c r="AQ46" s="156"/>
      <c r="AR46" s="231"/>
      <c r="AS46" s="156"/>
      <c r="AT46" s="231"/>
      <c r="AU46" s="156"/>
      <c r="AV46" s="231"/>
      <c r="AW46" s="69"/>
      <c r="AX46" s="156"/>
      <c r="AY46" s="231"/>
      <c r="AZ46" s="156"/>
      <c r="BA46" s="231"/>
      <c r="BB46" s="156"/>
      <c r="BC46" s="231"/>
      <c r="BD46" s="69"/>
      <c r="BE46" s="156"/>
      <c r="BF46" s="231"/>
      <c r="BG46" s="156"/>
      <c r="BH46" s="231"/>
      <c r="BI46" s="156"/>
      <c r="BJ46" s="231"/>
      <c r="BK46" s="256"/>
      <c r="BL46" s="22" t="str">
        <f t="shared" si="5"/>
        <v/>
      </c>
      <c r="BM46" s="253"/>
      <c r="BN46" s="163"/>
      <c r="BO46" s="232"/>
      <c r="BP46" s="163"/>
      <c r="BQ46" s="232"/>
      <c r="BR46" s="163"/>
      <c r="BS46" s="232"/>
      <c r="BT46" s="75"/>
      <c r="BU46" s="163"/>
      <c r="BV46" s="232"/>
      <c r="BW46" s="163"/>
      <c r="BX46" s="232"/>
      <c r="BY46" s="163"/>
      <c r="BZ46" s="232"/>
      <c r="CA46" s="75"/>
      <c r="CB46" s="163"/>
      <c r="CC46" s="232"/>
      <c r="CD46" s="163"/>
      <c r="CE46" s="232"/>
      <c r="CF46" s="163"/>
      <c r="CG46" s="232"/>
      <c r="CH46" s="75"/>
      <c r="CI46" s="163"/>
      <c r="CJ46" s="232"/>
      <c r="CK46" s="163"/>
      <c r="CL46" s="232"/>
      <c r="CM46" s="163"/>
      <c r="CN46" s="232"/>
      <c r="CO46" s="139"/>
      <c r="CP46" s="191"/>
      <c r="CQ46" s="250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59"/>
      <c r="B47" s="260"/>
      <c r="C47" s="270"/>
      <c r="D47" s="316"/>
      <c r="E47" s="267"/>
      <c r="F47" s="268"/>
      <c r="G47" s="357" t="str">
        <f t="shared" si="6"/>
        <v/>
      </c>
      <c r="H47" s="358" t="str">
        <f t="shared" si="7"/>
        <v/>
      </c>
      <c r="I47" s="283">
        <f t="shared" si="8"/>
        <v>0</v>
      </c>
      <c r="J47" s="337">
        <f t="shared" si="9"/>
        <v>0</v>
      </c>
      <c r="K47" s="284">
        <f t="shared" si="10"/>
        <v>0</v>
      </c>
      <c r="L47" s="284">
        <f t="shared" si="0"/>
        <v>0</v>
      </c>
      <c r="M47" s="131">
        <f t="shared" si="11"/>
        <v>0</v>
      </c>
      <c r="N47" s="133">
        <f t="shared" si="12"/>
        <v>0</v>
      </c>
      <c r="O47" s="287">
        <f t="shared" si="13"/>
        <v>0</v>
      </c>
      <c r="P47" s="351">
        <f t="shared" si="1"/>
        <v>0</v>
      </c>
      <c r="Q47" s="364">
        <f t="shared" si="14"/>
        <v>0</v>
      </c>
      <c r="R47" s="365"/>
      <c r="S47" s="101">
        <f t="shared" ref="S47:Y52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54"/>
      <c r="AH47" s="231"/>
      <c r="AI47" s="69"/>
      <c r="AJ47" s="156"/>
      <c r="AK47" s="231"/>
      <c r="AL47" s="156"/>
      <c r="AM47" s="231"/>
      <c r="AN47" s="156"/>
      <c r="AO47" s="231"/>
      <c r="AP47" s="69"/>
      <c r="AQ47" s="156"/>
      <c r="AR47" s="231"/>
      <c r="AS47" s="156"/>
      <c r="AT47" s="231"/>
      <c r="AU47" s="156"/>
      <c r="AV47" s="231"/>
      <c r="AW47" s="69"/>
      <c r="AX47" s="156"/>
      <c r="AY47" s="231"/>
      <c r="AZ47" s="156"/>
      <c r="BA47" s="231"/>
      <c r="BB47" s="156"/>
      <c r="BC47" s="231"/>
      <c r="BD47" s="69"/>
      <c r="BE47" s="156"/>
      <c r="BF47" s="231"/>
      <c r="BG47" s="156"/>
      <c r="BH47" s="231"/>
      <c r="BI47" s="156"/>
      <c r="BJ47" s="231"/>
      <c r="BK47" s="256"/>
      <c r="BL47" s="62" t="str">
        <f t="shared" si="5"/>
        <v/>
      </c>
      <c r="BM47" s="253"/>
      <c r="BN47" s="163"/>
      <c r="BO47" s="232"/>
      <c r="BP47" s="163"/>
      <c r="BQ47" s="232"/>
      <c r="BR47" s="163"/>
      <c r="BS47" s="232"/>
      <c r="BT47" s="75"/>
      <c r="BU47" s="163"/>
      <c r="BV47" s="232"/>
      <c r="BW47" s="163"/>
      <c r="BX47" s="232"/>
      <c r="BY47" s="163"/>
      <c r="BZ47" s="232"/>
      <c r="CA47" s="75"/>
      <c r="CB47" s="163"/>
      <c r="CC47" s="232"/>
      <c r="CD47" s="163"/>
      <c r="CE47" s="232"/>
      <c r="CF47" s="163"/>
      <c r="CG47" s="232"/>
      <c r="CH47" s="75"/>
      <c r="CI47" s="163"/>
      <c r="CJ47" s="232"/>
      <c r="CK47" s="163"/>
      <c r="CL47" s="232"/>
      <c r="CM47" s="163"/>
      <c r="CN47" s="232"/>
      <c r="CO47" s="140"/>
      <c r="CP47" s="192"/>
      <c r="CQ47" s="251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3"/>
      <c r="B48" s="264"/>
      <c r="C48" s="269"/>
      <c r="D48" s="315"/>
      <c r="E48" s="265"/>
      <c r="F48" s="266"/>
      <c r="G48" s="355" t="str">
        <f t="shared" si="6"/>
        <v/>
      </c>
      <c r="H48" s="356" t="str">
        <f t="shared" si="7"/>
        <v/>
      </c>
      <c r="I48" s="282">
        <f t="shared" si="8"/>
        <v>0</v>
      </c>
      <c r="J48" s="350">
        <f t="shared" si="9"/>
        <v>0</v>
      </c>
      <c r="K48" s="285">
        <f t="shared" si="10"/>
        <v>0</v>
      </c>
      <c r="L48" s="285">
        <f t="shared" si="0"/>
        <v>0</v>
      </c>
      <c r="M48" s="222">
        <f t="shared" si="11"/>
        <v>0</v>
      </c>
      <c r="N48" s="223">
        <f t="shared" si="12"/>
        <v>0</v>
      </c>
      <c r="O48" s="288">
        <f t="shared" si="13"/>
        <v>0</v>
      </c>
      <c r="P48" s="352">
        <f t="shared" si="1"/>
        <v>0</v>
      </c>
      <c r="Q48" s="364">
        <f t="shared" si="14"/>
        <v>0</v>
      </c>
      <c r="R48" s="365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54"/>
      <c r="AH48" s="231"/>
      <c r="AI48" s="69"/>
      <c r="AJ48" s="156"/>
      <c r="AK48" s="231"/>
      <c r="AL48" s="156"/>
      <c r="AM48" s="231"/>
      <c r="AN48" s="156"/>
      <c r="AO48" s="231"/>
      <c r="AP48" s="69"/>
      <c r="AQ48" s="156"/>
      <c r="AR48" s="231"/>
      <c r="AS48" s="156"/>
      <c r="AT48" s="231"/>
      <c r="AU48" s="156"/>
      <c r="AV48" s="231"/>
      <c r="AW48" s="69"/>
      <c r="AX48" s="156"/>
      <c r="AY48" s="231"/>
      <c r="AZ48" s="156"/>
      <c r="BA48" s="231"/>
      <c r="BB48" s="156"/>
      <c r="BC48" s="231"/>
      <c r="BD48" s="69"/>
      <c r="BE48" s="156"/>
      <c r="BF48" s="231"/>
      <c r="BG48" s="156"/>
      <c r="BH48" s="231"/>
      <c r="BI48" s="156"/>
      <c r="BJ48" s="231"/>
      <c r="BK48" s="256"/>
      <c r="BL48" s="62" t="str">
        <f t="shared" si="5"/>
        <v/>
      </c>
      <c r="BM48" s="253"/>
      <c r="BN48" s="163"/>
      <c r="BO48" s="232"/>
      <c r="BP48" s="163"/>
      <c r="BQ48" s="232"/>
      <c r="BR48" s="163"/>
      <c r="BS48" s="232"/>
      <c r="BT48" s="75"/>
      <c r="BU48" s="163"/>
      <c r="BV48" s="232"/>
      <c r="BW48" s="163"/>
      <c r="BX48" s="232"/>
      <c r="BY48" s="163"/>
      <c r="BZ48" s="232"/>
      <c r="CA48" s="75"/>
      <c r="CB48" s="163"/>
      <c r="CC48" s="232"/>
      <c r="CD48" s="163"/>
      <c r="CE48" s="232"/>
      <c r="CF48" s="163"/>
      <c r="CG48" s="232"/>
      <c r="CH48" s="75"/>
      <c r="CI48" s="163"/>
      <c r="CJ48" s="232"/>
      <c r="CK48" s="163"/>
      <c r="CL48" s="232"/>
      <c r="CM48" s="163"/>
      <c r="CN48" s="232"/>
      <c r="CO48" s="139"/>
      <c r="CP48" s="191"/>
      <c r="CQ48" s="250"/>
    </row>
    <row r="49" spans="1:102" ht="21" customHeight="1" x14ac:dyDescent="0.25">
      <c r="A49" s="259"/>
      <c r="B49" s="260"/>
      <c r="C49" s="270"/>
      <c r="D49" s="316"/>
      <c r="E49" s="267"/>
      <c r="F49" s="268"/>
      <c r="G49" s="357" t="str">
        <f t="shared" si="6"/>
        <v/>
      </c>
      <c r="H49" s="358" t="str">
        <f t="shared" si="7"/>
        <v/>
      </c>
      <c r="I49" s="280">
        <f t="shared" si="8"/>
        <v>0</v>
      </c>
      <c r="J49" s="337">
        <f t="shared" si="9"/>
        <v>0</v>
      </c>
      <c r="K49" s="284">
        <f t="shared" si="10"/>
        <v>0</v>
      </c>
      <c r="L49" s="284">
        <f t="shared" si="0"/>
        <v>0</v>
      </c>
      <c r="M49" s="131">
        <f t="shared" si="11"/>
        <v>0</v>
      </c>
      <c r="N49" s="132">
        <f t="shared" si="12"/>
        <v>0</v>
      </c>
      <c r="O49" s="287">
        <f t="shared" si="13"/>
        <v>0</v>
      </c>
      <c r="P49" s="351">
        <f t="shared" si="1"/>
        <v>0</v>
      </c>
      <c r="Q49" s="364">
        <f t="shared" si="14"/>
        <v>0</v>
      </c>
      <c r="R49" s="365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54"/>
      <c r="AH49" s="231"/>
      <c r="AI49" s="69"/>
      <c r="AJ49" s="156"/>
      <c r="AK49" s="231"/>
      <c r="AL49" s="156"/>
      <c r="AM49" s="231"/>
      <c r="AN49" s="156"/>
      <c r="AO49" s="231"/>
      <c r="AP49" s="69"/>
      <c r="AQ49" s="156"/>
      <c r="AR49" s="231"/>
      <c r="AS49" s="156"/>
      <c r="AT49" s="231"/>
      <c r="AU49" s="156"/>
      <c r="AV49" s="231"/>
      <c r="AW49" s="69"/>
      <c r="AX49" s="156"/>
      <c r="AY49" s="231"/>
      <c r="AZ49" s="156"/>
      <c r="BA49" s="231"/>
      <c r="BB49" s="156"/>
      <c r="BC49" s="231"/>
      <c r="BD49" s="69"/>
      <c r="BE49" s="156"/>
      <c r="BF49" s="233"/>
      <c r="BG49" s="158"/>
      <c r="BH49" s="233"/>
      <c r="BI49" s="158"/>
      <c r="BJ49" s="233"/>
      <c r="BK49" s="257"/>
      <c r="BL49" s="22" t="str">
        <f t="shared" si="5"/>
        <v/>
      </c>
      <c r="BM49" s="254"/>
      <c r="BN49" s="164"/>
      <c r="BO49" s="235"/>
      <c r="BP49" s="164"/>
      <c r="BQ49" s="235"/>
      <c r="BR49" s="164"/>
      <c r="BS49" s="235"/>
      <c r="BT49" s="72"/>
      <c r="BU49" s="164"/>
      <c r="BV49" s="235"/>
      <c r="BW49" s="164"/>
      <c r="BX49" s="235"/>
      <c r="BY49" s="164"/>
      <c r="BZ49" s="235"/>
      <c r="CA49" s="72"/>
      <c r="CB49" s="164"/>
      <c r="CC49" s="235"/>
      <c r="CD49" s="164"/>
      <c r="CE49" s="235"/>
      <c r="CF49" s="164"/>
      <c r="CG49" s="235"/>
      <c r="CH49" s="72"/>
      <c r="CI49" s="164"/>
      <c r="CJ49" s="235"/>
      <c r="CK49" s="164"/>
      <c r="CL49" s="235"/>
      <c r="CM49" s="164"/>
      <c r="CN49" s="235"/>
      <c r="CO49" s="139"/>
      <c r="CP49" s="191"/>
      <c r="CQ49" s="250"/>
    </row>
    <row r="50" spans="1:102" ht="21" customHeight="1" x14ac:dyDescent="0.25">
      <c r="A50" s="263"/>
      <c r="B50" s="264"/>
      <c r="C50" s="269"/>
      <c r="D50" s="315"/>
      <c r="E50" s="265"/>
      <c r="F50" s="266"/>
      <c r="G50" s="355" t="str">
        <f t="shared" si="6"/>
        <v/>
      </c>
      <c r="H50" s="356" t="str">
        <f t="shared" si="7"/>
        <v/>
      </c>
      <c r="I50" s="281">
        <f t="shared" si="8"/>
        <v>0</v>
      </c>
      <c r="J50" s="350">
        <f t="shared" si="9"/>
        <v>0</v>
      </c>
      <c r="K50" s="285">
        <f t="shared" si="10"/>
        <v>0</v>
      </c>
      <c r="L50" s="285">
        <f t="shared" si="0"/>
        <v>0</v>
      </c>
      <c r="M50" s="222">
        <f t="shared" si="11"/>
        <v>0</v>
      </c>
      <c r="N50" s="223">
        <f t="shared" si="12"/>
        <v>0</v>
      </c>
      <c r="O50" s="288">
        <f t="shared" si="13"/>
        <v>0</v>
      </c>
      <c r="P50" s="352">
        <f t="shared" si="1"/>
        <v>0</v>
      </c>
      <c r="Q50" s="364">
        <f t="shared" si="14"/>
        <v>0</v>
      </c>
      <c r="R50" s="365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si="15"/>
        <v>0</v>
      </c>
      <c r="AA50" s="105">
        <f t="shared" si="16"/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22" t="str">
        <f t="shared" si="4"/>
        <v/>
      </c>
      <c r="AG50" s="154"/>
      <c r="AH50" s="231"/>
      <c r="AI50" s="69"/>
      <c r="AJ50" s="156"/>
      <c r="AK50" s="231"/>
      <c r="AL50" s="156"/>
      <c r="AM50" s="231"/>
      <c r="AN50" s="156"/>
      <c r="AO50" s="231"/>
      <c r="AP50" s="69"/>
      <c r="AQ50" s="156"/>
      <c r="AR50" s="231"/>
      <c r="AS50" s="156"/>
      <c r="AT50" s="231"/>
      <c r="AU50" s="156"/>
      <c r="AV50" s="231"/>
      <c r="AW50" s="69"/>
      <c r="AX50" s="156"/>
      <c r="AY50" s="231"/>
      <c r="AZ50" s="156"/>
      <c r="BA50" s="231"/>
      <c r="BB50" s="156"/>
      <c r="BC50" s="231"/>
      <c r="BD50" s="69"/>
      <c r="BE50" s="156"/>
      <c r="BF50" s="231"/>
      <c r="BG50" s="156"/>
      <c r="BH50" s="231"/>
      <c r="BI50" s="156"/>
      <c r="BJ50" s="231"/>
      <c r="BK50" s="256"/>
      <c r="BL50" s="22" t="str">
        <f t="shared" si="5"/>
        <v/>
      </c>
      <c r="BM50" s="253"/>
      <c r="BN50" s="163"/>
      <c r="BO50" s="232"/>
      <c r="BP50" s="163"/>
      <c r="BQ50" s="232"/>
      <c r="BR50" s="163"/>
      <c r="BS50" s="232"/>
      <c r="BT50" s="75"/>
      <c r="BU50" s="163"/>
      <c r="BV50" s="232"/>
      <c r="BW50" s="163"/>
      <c r="BX50" s="232"/>
      <c r="BY50" s="163"/>
      <c r="BZ50" s="232"/>
      <c r="CA50" s="75"/>
      <c r="CB50" s="163"/>
      <c r="CC50" s="232"/>
      <c r="CD50" s="163"/>
      <c r="CE50" s="232"/>
      <c r="CF50" s="163"/>
      <c r="CG50" s="232"/>
      <c r="CH50" s="75"/>
      <c r="CI50" s="163"/>
      <c r="CJ50" s="232"/>
      <c r="CK50" s="163"/>
      <c r="CL50" s="232"/>
      <c r="CM50" s="163"/>
      <c r="CN50" s="232"/>
      <c r="CO50" s="139"/>
      <c r="CP50" s="191"/>
      <c r="CQ50" s="250"/>
    </row>
    <row r="51" spans="1:102" s="12" customFormat="1" ht="21" customHeight="1" x14ac:dyDescent="0.25">
      <c r="A51" s="259"/>
      <c r="B51" s="260"/>
      <c r="C51" s="270"/>
      <c r="D51" s="316"/>
      <c r="E51" s="267"/>
      <c r="F51" s="268"/>
      <c r="G51" s="357" t="str">
        <f t="shared" si="6"/>
        <v/>
      </c>
      <c r="H51" s="358" t="str">
        <f t="shared" si="7"/>
        <v/>
      </c>
      <c r="I51" s="280">
        <f t="shared" si="8"/>
        <v>0</v>
      </c>
      <c r="J51" s="337">
        <f t="shared" si="9"/>
        <v>0</v>
      </c>
      <c r="K51" s="284">
        <f t="shared" si="10"/>
        <v>0</v>
      </c>
      <c r="L51" s="284">
        <f t="shared" si="0"/>
        <v>0</v>
      </c>
      <c r="M51" s="131">
        <f t="shared" si="11"/>
        <v>0</v>
      </c>
      <c r="N51" s="132">
        <f t="shared" si="12"/>
        <v>0</v>
      </c>
      <c r="O51" s="287">
        <f t="shared" si="13"/>
        <v>0</v>
      </c>
      <c r="P51" s="351">
        <f t="shared" si="1"/>
        <v>0</v>
      </c>
      <c r="Q51" s="364">
        <f t="shared" si="14"/>
        <v>0</v>
      </c>
      <c r="R51" s="365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15"/>
        <v>0</v>
      </c>
      <c r="AA51" s="105">
        <f t="shared" si="16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22" t="str">
        <f t="shared" si="4"/>
        <v/>
      </c>
      <c r="AG51" s="154"/>
      <c r="AH51" s="231"/>
      <c r="AI51" s="69"/>
      <c r="AJ51" s="156"/>
      <c r="AK51" s="231"/>
      <c r="AL51" s="156"/>
      <c r="AM51" s="231"/>
      <c r="AN51" s="156"/>
      <c r="AO51" s="231"/>
      <c r="AP51" s="69"/>
      <c r="AQ51" s="156"/>
      <c r="AR51" s="231"/>
      <c r="AS51" s="156"/>
      <c r="AT51" s="231"/>
      <c r="AU51" s="156"/>
      <c r="AV51" s="231"/>
      <c r="AW51" s="69"/>
      <c r="AX51" s="156"/>
      <c r="AY51" s="231"/>
      <c r="AZ51" s="156"/>
      <c r="BA51" s="231"/>
      <c r="BB51" s="156"/>
      <c r="BC51" s="231"/>
      <c r="BD51" s="69"/>
      <c r="BE51" s="156"/>
      <c r="BF51" s="231"/>
      <c r="BG51" s="156"/>
      <c r="BH51" s="231"/>
      <c r="BI51" s="156"/>
      <c r="BJ51" s="231"/>
      <c r="BK51" s="256"/>
      <c r="BL51" s="22" t="str">
        <f t="shared" si="5"/>
        <v/>
      </c>
      <c r="BM51" s="253"/>
      <c r="BN51" s="163"/>
      <c r="BO51" s="232"/>
      <c r="BP51" s="163"/>
      <c r="BQ51" s="232"/>
      <c r="BR51" s="163"/>
      <c r="BS51" s="232"/>
      <c r="BT51" s="75"/>
      <c r="BU51" s="163"/>
      <c r="BV51" s="232"/>
      <c r="BW51" s="163"/>
      <c r="BX51" s="232"/>
      <c r="BY51" s="163"/>
      <c r="BZ51" s="232"/>
      <c r="CA51" s="75"/>
      <c r="CB51" s="163"/>
      <c r="CC51" s="232"/>
      <c r="CD51" s="163"/>
      <c r="CE51" s="232"/>
      <c r="CF51" s="163"/>
      <c r="CG51" s="232"/>
      <c r="CH51" s="75"/>
      <c r="CI51" s="163"/>
      <c r="CJ51" s="232"/>
      <c r="CK51" s="163"/>
      <c r="CL51" s="232"/>
      <c r="CM51" s="163"/>
      <c r="CN51" s="232"/>
      <c r="CO51" s="139"/>
      <c r="CP51" s="191"/>
      <c r="CQ51" s="250"/>
      <c r="CR51" s="1"/>
      <c r="CS51" s="1"/>
      <c r="CT51" s="1"/>
      <c r="CU51" s="1"/>
      <c r="CV51" s="1"/>
      <c r="CW51" s="1"/>
      <c r="CX51" s="1"/>
    </row>
    <row r="52" spans="1:102" ht="21" customHeight="1" x14ac:dyDescent="0.25">
      <c r="A52" s="263"/>
      <c r="B52" s="264"/>
      <c r="C52" s="269"/>
      <c r="D52" s="315"/>
      <c r="E52" s="265"/>
      <c r="F52" s="266"/>
      <c r="G52" s="355" t="str">
        <f t="shared" si="6"/>
        <v/>
      </c>
      <c r="H52" s="356" t="str">
        <f t="shared" si="7"/>
        <v/>
      </c>
      <c r="I52" s="282">
        <f t="shared" si="8"/>
        <v>0</v>
      </c>
      <c r="J52" s="350">
        <f t="shared" si="9"/>
        <v>0</v>
      </c>
      <c r="K52" s="285">
        <f t="shared" si="10"/>
        <v>0</v>
      </c>
      <c r="L52" s="285">
        <f t="shared" si="0"/>
        <v>0</v>
      </c>
      <c r="M52" s="222">
        <f t="shared" si="11"/>
        <v>0</v>
      </c>
      <c r="N52" s="223">
        <f t="shared" si="12"/>
        <v>0</v>
      </c>
      <c r="O52" s="288">
        <f t="shared" si="13"/>
        <v>0</v>
      </c>
      <c r="P52" s="352">
        <f t="shared" si="1"/>
        <v>0</v>
      </c>
      <c r="Q52" s="364">
        <f t="shared" si="14"/>
        <v>0</v>
      </c>
      <c r="R52" s="365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15"/>
        <v>0</v>
      </c>
      <c r="AA52" s="105">
        <f t="shared" si="16"/>
        <v>0</v>
      </c>
      <c r="AB52" s="104">
        <f t="shared" si="3"/>
        <v>0</v>
      </c>
      <c r="AC52" s="110">
        <f t="shared" si="3"/>
        <v>0</v>
      </c>
      <c r="AD52" s="110">
        <f t="shared" si="3"/>
        <v>0</v>
      </c>
      <c r="AE52" s="111">
        <f t="shared" si="3"/>
        <v>0</v>
      </c>
      <c r="AF52" s="22" t="str">
        <f t="shared" si="4"/>
        <v/>
      </c>
      <c r="AG52" s="154"/>
      <c r="AH52" s="231"/>
      <c r="AI52" s="69"/>
      <c r="AJ52" s="156"/>
      <c r="AK52" s="231"/>
      <c r="AL52" s="156"/>
      <c r="AM52" s="231"/>
      <c r="AN52" s="156"/>
      <c r="AO52" s="231"/>
      <c r="AP52" s="69"/>
      <c r="AQ52" s="156"/>
      <c r="AR52" s="231"/>
      <c r="AS52" s="156"/>
      <c r="AT52" s="231"/>
      <c r="AU52" s="156"/>
      <c r="AV52" s="231"/>
      <c r="AW52" s="69"/>
      <c r="AX52" s="156"/>
      <c r="AY52" s="231"/>
      <c r="AZ52" s="156"/>
      <c r="BA52" s="231"/>
      <c r="BB52" s="156"/>
      <c r="BC52" s="231"/>
      <c r="BD52" s="69"/>
      <c r="BE52" s="156"/>
      <c r="BF52" s="231"/>
      <c r="BG52" s="156"/>
      <c r="BH52" s="231"/>
      <c r="BI52" s="156"/>
      <c r="BJ52" s="231"/>
      <c r="BK52" s="256"/>
      <c r="BL52" s="22" t="str">
        <f t="shared" si="5"/>
        <v/>
      </c>
      <c r="BM52" s="253"/>
      <c r="BN52" s="163"/>
      <c r="BO52" s="232"/>
      <c r="BP52" s="163"/>
      <c r="BQ52" s="232"/>
      <c r="BR52" s="163"/>
      <c r="BS52" s="232"/>
      <c r="BT52" s="75"/>
      <c r="BU52" s="163"/>
      <c r="BV52" s="232"/>
      <c r="BW52" s="163"/>
      <c r="BX52" s="232"/>
      <c r="BY52" s="163"/>
      <c r="BZ52" s="232"/>
      <c r="CA52" s="75"/>
      <c r="CB52" s="163"/>
      <c r="CC52" s="232"/>
      <c r="CD52" s="163"/>
      <c r="CE52" s="232"/>
      <c r="CF52" s="163"/>
      <c r="CG52" s="232"/>
      <c r="CH52" s="75"/>
      <c r="CI52" s="163"/>
      <c r="CJ52" s="232"/>
      <c r="CK52" s="163"/>
      <c r="CL52" s="232"/>
      <c r="CM52" s="163"/>
      <c r="CN52" s="232"/>
      <c r="CO52" s="139"/>
      <c r="CP52" s="191"/>
      <c r="CQ52" s="250"/>
      <c r="CX52" s="12"/>
    </row>
    <row r="53" spans="1:102" ht="6.75" customHeight="1" thickBot="1" x14ac:dyDescent="0.3">
      <c r="A53" s="23"/>
      <c r="B53" s="24"/>
      <c r="C53" s="41"/>
      <c r="D53" s="25"/>
      <c r="E53" s="42"/>
      <c r="F53" s="26"/>
      <c r="G53" s="27"/>
      <c r="H53" s="27"/>
      <c r="I53" s="32"/>
      <c r="J53" s="27"/>
      <c r="K53" s="30"/>
      <c r="L53" s="30"/>
      <c r="M53" s="27"/>
      <c r="N53" s="59"/>
      <c r="O53" s="30"/>
      <c r="P53" s="31"/>
      <c r="Q53" s="57"/>
      <c r="R53" s="58"/>
      <c r="S53" s="112"/>
      <c r="T53" s="113"/>
      <c r="U53" s="114"/>
      <c r="V53" s="115"/>
      <c r="W53" s="112"/>
      <c r="X53" s="113"/>
      <c r="Y53" s="116"/>
      <c r="Z53" s="117"/>
      <c r="AA53" s="117"/>
      <c r="AB53" s="118"/>
      <c r="AC53" s="119"/>
      <c r="AD53" s="119"/>
      <c r="AE53" s="120"/>
      <c r="AF53" s="29"/>
      <c r="AG53" s="32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8"/>
      <c r="BL53" s="29"/>
      <c r="BM53" s="32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8"/>
    </row>
    <row r="54" spans="1:102" ht="19.5" customHeight="1" thickBot="1" x14ac:dyDescent="0.3">
      <c r="A54" s="215"/>
      <c r="B54" s="216"/>
      <c r="C54" s="216"/>
      <c r="D54" s="218"/>
      <c r="E54" s="219"/>
      <c r="F54" s="219"/>
      <c r="G54" s="219"/>
      <c r="H54" s="219"/>
      <c r="I54" s="134"/>
      <c r="J54" s="134"/>
      <c r="K54" s="33"/>
      <c r="L54" s="33"/>
      <c r="M54" s="60"/>
      <c r="N54" s="60"/>
      <c r="O54" s="445" t="s">
        <v>6</v>
      </c>
      <c r="P54" s="446"/>
      <c r="Q54" s="366">
        <f>SUM(Q23:R52)</f>
        <v>0</v>
      </c>
      <c r="R54" s="367"/>
      <c r="S54" s="121">
        <f t="shared" ref="S54:AE54" si="28">SUM(S23:S53)</f>
        <v>0</v>
      </c>
      <c r="T54" s="122">
        <f t="shared" si="28"/>
        <v>0</v>
      </c>
      <c r="U54" s="123">
        <f t="shared" si="28"/>
        <v>0</v>
      </c>
      <c r="V54" s="124">
        <f t="shared" si="28"/>
        <v>0</v>
      </c>
      <c r="W54" s="121">
        <f t="shared" si="28"/>
        <v>0</v>
      </c>
      <c r="X54" s="122">
        <f t="shared" si="28"/>
        <v>0</v>
      </c>
      <c r="Y54" s="125">
        <f t="shared" si="28"/>
        <v>0</v>
      </c>
      <c r="Z54" s="126">
        <f t="shared" ref="Z54" si="29">SUM(Z23:Z53)</f>
        <v>0</v>
      </c>
      <c r="AA54" s="126">
        <f t="shared" si="28"/>
        <v>0</v>
      </c>
      <c r="AB54" s="127">
        <f t="shared" si="28"/>
        <v>0</v>
      </c>
      <c r="AC54" s="128">
        <f t="shared" si="28"/>
        <v>0</v>
      </c>
      <c r="AD54" s="128">
        <f t="shared" si="28"/>
        <v>0</v>
      </c>
      <c r="AE54" s="128">
        <f t="shared" si="28"/>
        <v>0</v>
      </c>
      <c r="AF54" s="226"/>
      <c r="AG54" s="135" t="str">
        <f t="shared" ref="AG54:BJ54" si="30">IF(COUNTIF(AG$23:AG$53,11)+COUNTIF(AG$23:AG$53,12)+COUNTIF(AG$23:AG$53,13)+COUNTIF(AG$23:AG$53,14)+COUNTIF(AG$23:AG$53,30)+COUNTIF(AG$23:AG$53,45)+COUNTIF(AG$23:AG$53,60)+COUNTIF(AG$23:AG$53,22)+COUNTIF(AG$23:AG$53,23)+COUNTIF(AG$23:AG$53,24)+COUNTIF(AG$23:AG$53,25)+COUNTIF(AG$23:AG$53,"RS")+COUNTIF(AG$23:AG$53,"PES") =COUNTA(AG$23:AG$53),"","X")</f>
        <v/>
      </c>
      <c r="AH54" s="135" t="str">
        <f t="shared" si="30"/>
        <v/>
      </c>
      <c r="AI54" s="135" t="str">
        <f t="shared" si="30"/>
        <v/>
      </c>
      <c r="AJ54" s="135" t="str">
        <f t="shared" si="30"/>
        <v/>
      </c>
      <c r="AK54" s="135" t="str">
        <f t="shared" si="30"/>
        <v/>
      </c>
      <c r="AL54" s="135" t="str">
        <f t="shared" si="30"/>
        <v/>
      </c>
      <c r="AM54" s="135" t="str">
        <f t="shared" si="30"/>
        <v/>
      </c>
      <c r="AN54" s="135" t="str">
        <f t="shared" si="30"/>
        <v/>
      </c>
      <c r="AO54" s="135" t="str">
        <f t="shared" si="30"/>
        <v/>
      </c>
      <c r="AP54" s="135" t="str">
        <f t="shared" si="30"/>
        <v/>
      </c>
      <c r="AQ54" s="135" t="str">
        <f t="shared" si="30"/>
        <v/>
      </c>
      <c r="AR54" s="135" t="str">
        <f t="shared" si="30"/>
        <v/>
      </c>
      <c r="AS54" s="135" t="str">
        <f t="shared" si="30"/>
        <v/>
      </c>
      <c r="AT54" s="135" t="str">
        <f t="shared" si="30"/>
        <v/>
      </c>
      <c r="AU54" s="135" t="str">
        <f t="shared" si="30"/>
        <v/>
      </c>
      <c r="AV54" s="135" t="str">
        <f t="shared" si="30"/>
        <v/>
      </c>
      <c r="AW54" s="135" t="str">
        <f t="shared" si="30"/>
        <v/>
      </c>
      <c r="AX54" s="135" t="str">
        <f t="shared" si="30"/>
        <v/>
      </c>
      <c r="AY54" s="135" t="str">
        <f t="shared" si="30"/>
        <v/>
      </c>
      <c r="AZ54" s="135" t="str">
        <f t="shared" si="30"/>
        <v/>
      </c>
      <c r="BA54" s="135" t="str">
        <f t="shared" si="30"/>
        <v/>
      </c>
      <c r="BB54" s="135" t="str">
        <f t="shared" si="30"/>
        <v/>
      </c>
      <c r="BC54" s="135" t="str">
        <f t="shared" si="30"/>
        <v/>
      </c>
      <c r="BD54" s="135" t="str">
        <f t="shared" si="30"/>
        <v/>
      </c>
      <c r="BE54" s="135" t="str">
        <f t="shared" si="30"/>
        <v/>
      </c>
      <c r="BF54" s="135" t="str">
        <f t="shared" si="30"/>
        <v/>
      </c>
      <c r="BG54" s="135" t="str">
        <f t="shared" si="30"/>
        <v/>
      </c>
      <c r="BH54" s="135" t="str">
        <f t="shared" si="30"/>
        <v/>
      </c>
      <c r="BI54" s="135" t="str">
        <f t="shared" si="30"/>
        <v/>
      </c>
      <c r="BJ54" s="135" t="str">
        <f t="shared" si="30"/>
        <v/>
      </c>
      <c r="BK54" s="135" t="str">
        <f t="shared" ref="BK54" si="31">IF(COUNTIF(BK$23:BK$53,11)+COUNTIF(BK$23:BK$53,12)+COUNTIF(BK$23:BK$53,13)+COUNTIF(BK$23:BK$53,14)+COUNTIF(BK$23:BK$53,30)+COUNTIF(BK$23:BK$53,45)+COUNTIF(BK$23:BK$53,60)+COUNTIF(BK$23:BK$53,22)+COUNTIF(BK$23:BK$53,23)+COUNTIF(BK$23:BK$53,24)+COUNTIF(BK$23:BK$53,25)+COUNTIF(BK$23:BK$53,"F")=COUNTA(BK$23:BK$53),"","X")</f>
        <v/>
      </c>
      <c r="BL54" s="226"/>
      <c r="BM54" s="135" t="str">
        <f t="shared" ref="BM54:CQ54" si="32">IF(COUNTIF(BM$23:BM$53,11)+COUNTIF(BM$23:BM$53,12)+COUNTIF(BM$23:BM$53,13)+COUNTIF(BM$23:BM$53,14)+COUNTIF(BM$23:BM$53,30)+COUNTIF(BM$23:BM$53,45)+COUNTIF(BM$23:BM$53,60)+COUNTIF(BM$23:BM$53,22)+COUNTIF(BM$23:BM$53,23)+COUNTIF(BM$23:BM$53,24)+COUNTIF(BM$23:BM$53,25)+COUNTIF(BM$23:BM$53,"RS")+COUNTIF(BM$23:BM$53,"PES") =COUNTA(BM$23:BM$53),"","X")</f>
        <v/>
      </c>
      <c r="BN54" s="135" t="str">
        <f t="shared" si="32"/>
        <v/>
      </c>
      <c r="BO54" s="135" t="str">
        <f t="shared" si="32"/>
        <v/>
      </c>
      <c r="BP54" s="135" t="str">
        <f t="shared" si="32"/>
        <v/>
      </c>
      <c r="BQ54" s="135" t="str">
        <f t="shared" si="32"/>
        <v/>
      </c>
      <c r="BR54" s="135" t="str">
        <f t="shared" si="32"/>
        <v/>
      </c>
      <c r="BS54" s="135" t="str">
        <f t="shared" si="32"/>
        <v/>
      </c>
      <c r="BT54" s="135" t="str">
        <f t="shared" si="32"/>
        <v/>
      </c>
      <c r="BU54" s="135" t="str">
        <f t="shared" si="32"/>
        <v/>
      </c>
      <c r="BV54" s="135" t="str">
        <f t="shared" si="32"/>
        <v/>
      </c>
      <c r="BW54" s="135" t="str">
        <f t="shared" si="32"/>
        <v/>
      </c>
      <c r="BX54" s="135" t="str">
        <f t="shared" si="32"/>
        <v/>
      </c>
      <c r="BY54" s="135" t="str">
        <f t="shared" si="32"/>
        <v/>
      </c>
      <c r="BZ54" s="135" t="str">
        <f t="shared" si="32"/>
        <v/>
      </c>
      <c r="CA54" s="135" t="str">
        <f t="shared" si="32"/>
        <v/>
      </c>
      <c r="CB54" s="135" t="str">
        <f t="shared" si="32"/>
        <v/>
      </c>
      <c r="CC54" s="135" t="str">
        <f t="shared" si="32"/>
        <v/>
      </c>
      <c r="CD54" s="135" t="str">
        <f t="shared" si="32"/>
        <v/>
      </c>
      <c r="CE54" s="135" t="str">
        <f t="shared" si="32"/>
        <v/>
      </c>
      <c r="CF54" s="135" t="str">
        <f t="shared" si="32"/>
        <v/>
      </c>
      <c r="CG54" s="135" t="str">
        <f t="shared" si="32"/>
        <v/>
      </c>
      <c r="CH54" s="135" t="str">
        <f t="shared" si="32"/>
        <v/>
      </c>
      <c r="CI54" s="135" t="str">
        <f t="shared" si="32"/>
        <v/>
      </c>
      <c r="CJ54" s="135" t="str">
        <f t="shared" si="32"/>
        <v/>
      </c>
      <c r="CK54" s="135" t="str">
        <f t="shared" si="32"/>
        <v/>
      </c>
      <c r="CL54" s="135" t="str">
        <f t="shared" si="32"/>
        <v/>
      </c>
      <c r="CM54" s="135" t="str">
        <f t="shared" si="32"/>
        <v/>
      </c>
      <c r="CN54" s="135" t="str">
        <f t="shared" si="32"/>
        <v/>
      </c>
      <c r="CO54" s="135" t="str">
        <f t="shared" si="32"/>
        <v/>
      </c>
      <c r="CP54" s="135" t="str">
        <f t="shared" si="32"/>
        <v/>
      </c>
      <c r="CQ54" s="135" t="str">
        <f t="shared" si="32"/>
        <v/>
      </c>
    </row>
    <row r="55" spans="1:102" ht="19.5" customHeight="1" thickBot="1" x14ac:dyDescent="0.35">
      <c r="A55" s="211"/>
      <c r="B55" s="199"/>
      <c r="C55" s="199"/>
      <c r="D55" s="211"/>
      <c r="E55" s="213"/>
      <c r="F55" s="199"/>
      <c r="G55" s="334"/>
      <c r="H55" s="334"/>
      <c r="I55" s="212"/>
      <c r="J55" s="212"/>
      <c r="K55" s="6"/>
      <c r="L55" s="6"/>
      <c r="M55" s="61"/>
      <c r="N55" s="35"/>
      <c r="O55" s="447"/>
      <c r="P55" s="448"/>
      <c r="Q55" s="368"/>
      <c r="R55" s="36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227"/>
      <c r="AG55" s="363"/>
      <c r="AH55" s="363"/>
      <c r="AI55" s="363"/>
      <c r="AJ55" s="386"/>
      <c r="AK55" s="386"/>
      <c r="AL55" s="363"/>
      <c r="AM55" s="363"/>
      <c r="AN55" s="363"/>
      <c r="AO55" s="363"/>
      <c r="AP55" s="363"/>
      <c r="AQ55" s="363"/>
      <c r="AR55" s="363"/>
      <c r="AS55" s="363"/>
      <c r="AT55" s="212"/>
      <c r="AU55" s="228" t="str">
        <f>IF(COUNTIF(AG54:BK54,"X")=0,"","ERREUR DE VALEUR DANS LA COLONNE AVEC X")</f>
        <v/>
      </c>
      <c r="AV55" s="212"/>
      <c r="AW55" s="212"/>
      <c r="AX55" s="212"/>
      <c r="AY55" s="212"/>
      <c r="AZ55" s="212"/>
      <c r="BA55" s="2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227"/>
      <c r="BM55" s="363"/>
      <c r="BN55" s="363"/>
      <c r="BO55" s="363"/>
      <c r="BP55" s="386"/>
      <c r="BQ55" s="386"/>
      <c r="BR55" s="363"/>
      <c r="BS55" s="363"/>
      <c r="BT55" s="363"/>
      <c r="BU55" s="363"/>
      <c r="BV55" s="363"/>
      <c r="BW55" s="363"/>
      <c r="BX55" s="363"/>
      <c r="BY55" s="363"/>
      <c r="BZ55" s="212"/>
      <c r="CA55" s="228" t="str">
        <f>IF(COUNTIF(BM54:CQ54,"X")=0,"","ERREUR DE VALEUR DANS LA COLONNE AVEC X")</f>
        <v/>
      </c>
      <c r="CB55" s="212"/>
      <c r="CC55" s="212"/>
      <c r="CD55" s="212"/>
      <c r="CE55" s="212"/>
      <c r="CF55" s="212"/>
      <c r="CG55" s="2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W55" s="12"/>
    </row>
    <row r="56" spans="1:102" ht="20.25" customHeight="1" x14ac:dyDescent="0.3">
      <c r="A56" s="211"/>
      <c r="B56" s="199"/>
      <c r="C56" s="199"/>
      <c r="D56" s="211"/>
      <c r="E56" s="213"/>
      <c r="F56" s="199"/>
      <c r="G56" s="334"/>
      <c r="H56" s="334"/>
      <c r="I56" s="211"/>
      <c r="J56" s="217"/>
      <c r="K56" s="224"/>
      <c r="L56" s="224"/>
      <c r="M56" s="196"/>
      <c r="N56" s="196"/>
      <c r="O56" s="394" t="str">
        <f>IF(AND(AU55="",CA55=""),"","Erreur de valeur dans les prestations saisies")</f>
        <v/>
      </c>
      <c r="P56" s="394"/>
      <c r="Q56" s="394"/>
      <c r="R56" s="394"/>
      <c r="S56" s="36"/>
      <c r="T56" s="36"/>
      <c r="U56" s="36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12"/>
      <c r="AG56" s="220"/>
      <c r="AH56" s="220"/>
      <c r="AI56" s="220"/>
      <c r="AJ56" s="387"/>
      <c r="AK56" s="387"/>
      <c r="AL56" s="220"/>
      <c r="AM56" s="220"/>
      <c r="AN56" s="220"/>
      <c r="AO56" s="220"/>
      <c r="AP56" s="220"/>
      <c r="AQ56" s="220"/>
      <c r="AR56" s="220"/>
      <c r="AS56" s="220"/>
      <c r="AT56" s="212"/>
      <c r="AU56" s="229"/>
      <c r="AV56" s="212"/>
      <c r="AW56" s="212"/>
      <c r="AX56" s="212"/>
      <c r="AY56" s="212"/>
      <c r="AZ56" s="212"/>
      <c r="BA56" s="2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37"/>
      <c r="BM56" s="220"/>
      <c r="BN56" s="220"/>
      <c r="BO56" s="220"/>
      <c r="BP56" s="387"/>
      <c r="BQ56" s="387"/>
      <c r="BR56" s="220"/>
      <c r="BS56" s="220"/>
      <c r="BT56" s="220"/>
      <c r="BU56" s="220"/>
      <c r="BV56" s="220"/>
      <c r="BW56" s="220"/>
      <c r="BX56" s="220"/>
      <c r="BY56" s="220"/>
      <c r="BZ56" s="212"/>
      <c r="CA56" s="229"/>
      <c r="CB56" s="212"/>
      <c r="CC56" s="212"/>
      <c r="CD56" s="212"/>
      <c r="CE56" s="212"/>
      <c r="CF56" s="212"/>
      <c r="CG56" s="2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</row>
    <row r="57" spans="1:102" ht="20.25" customHeight="1" x14ac:dyDescent="0.25">
      <c r="A57" s="211"/>
      <c r="B57" s="214"/>
      <c r="C57" s="199"/>
      <c r="D57" s="211"/>
      <c r="E57" s="214"/>
      <c r="F57" s="199"/>
      <c r="G57" s="334"/>
      <c r="H57" s="334"/>
      <c r="I57" s="441"/>
      <c r="J57" s="441"/>
      <c r="K57" s="12"/>
      <c r="L57" s="12"/>
      <c r="M57" s="196"/>
      <c r="N57" s="196"/>
      <c r="O57" s="394"/>
      <c r="P57" s="394"/>
      <c r="Q57" s="394"/>
      <c r="R57" s="394"/>
      <c r="S57" s="36"/>
      <c r="T57" s="36"/>
      <c r="U57" s="36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441"/>
      <c r="AU57" s="441"/>
      <c r="AV57" s="441"/>
      <c r="AW57" s="441"/>
      <c r="AX57" s="441"/>
      <c r="AY57" s="460"/>
      <c r="AZ57" s="460"/>
      <c r="BA57" s="460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37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441"/>
      <c r="CA57" s="441"/>
      <c r="CB57" s="441"/>
      <c r="CC57" s="441"/>
      <c r="CD57" s="441"/>
      <c r="CE57" s="460"/>
      <c r="CF57" s="460"/>
      <c r="CG57" s="460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102" s="12" customFormat="1" ht="15.75" customHeight="1" thickBot="1" x14ac:dyDescent="0.3">
      <c r="E58" s="225"/>
      <c r="M58" s="196"/>
      <c r="N58" s="196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CR58" s="1"/>
      <c r="CS58" s="1"/>
      <c r="CT58" s="1"/>
      <c r="CU58" s="1"/>
      <c r="CV58" s="1"/>
      <c r="CW58" s="1"/>
      <c r="CX58" s="1"/>
    </row>
    <row r="59" spans="1:102" ht="14.2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96"/>
      <c r="N59" s="196"/>
      <c r="O59" s="12"/>
      <c r="P59" s="12"/>
      <c r="Q59" s="39"/>
      <c r="R59" s="39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4" spans="1:102" s="3" customFormat="1" hidden="1" x14ac:dyDescent="0.25">
      <c r="A64" s="3" t="s">
        <v>83</v>
      </c>
    </row>
    <row r="65" spans="1:1" s="3" customFormat="1" hidden="1" x14ac:dyDescent="0.25">
      <c r="A65" s="3" t="s">
        <v>88</v>
      </c>
    </row>
    <row r="66" spans="1:1" s="3" customFormat="1" hidden="1" x14ac:dyDescent="0.25">
      <c r="A66" s="3" t="s">
        <v>84</v>
      </c>
    </row>
    <row r="67" spans="1:1" s="3" customFormat="1" hidden="1" x14ac:dyDescent="0.25">
      <c r="A67" s="3" t="s">
        <v>85</v>
      </c>
    </row>
    <row r="68" spans="1:1" s="3" customFormat="1" hidden="1" x14ac:dyDescent="0.25">
      <c r="A68" s="3" t="s">
        <v>86</v>
      </c>
    </row>
    <row r="69" spans="1:1" s="3" customFormat="1" hidden="1" x14ac:dyDescent="0.25">
      <c r="A69" s="3" t="s">
        <v>87</v>
      </c>
    </row>
  </sheetData>
  <sheetProtection algorithmName="SHA-512" hashValue="4xwwtNC2fTGrqXgF9L4KtX3ibjj6te/bRCiZNakp7WcYMnI4AWIXfpWDNGf7+A7z0HAuGjqdTBcnwPI7xoi5Xg==" saltValue="5zgYAKfaiCJzT4AVdDRHlA==" spinCount="100000" sheet="1" selectLockedCells="1" sort="0"/>
  <mergeCells count="132">
    <mergeCell ref="A1:R1"/>
    <mergeCell ref="A2:R2"/>
    <mergeCell ref="I57:J57"/>
    <mergeCell ref="AT57:AX57"/>
    <mergeCell ref="AY57:BA57"/>
    <mergeCell ref="Q50:R50"/>
    <mergeCell ref="Q51:R51"/>
    <mergeCell ref="Q52:R52"/>
    <mergeCell ref="Q47:R47"/>
    <mergeCell ref="Q48:R48"/>
    <mergeCell ref="Q49:R49"/>
    <mergeCell ref="Q44:R44"/>
    <mergeCell ref="Q45:R45"/>
    <mergeCell ref="Q46:R46"/>
    <mergeCell ref="Q41:R41"/>
    <mergeCell ref="Q42:R42"/>
    <mergeCell ref="Q43:R43"/>
    <mergeCell ref="Q38:R38"/>
    <mergeCell ref="Q39:R39"/>
    <mergeCell ref="Q40:R40"/>
    <mergeCell ref="Q35:R35"/>
    <mergeCell ref="Q36:R36"/>
    <mergeCell ref="G10:I10"/>
    <mergeCell ref="G11:I11"/>
    <mergeCell ref="BZ57:CD57"/>
    <mergeCell ref="CE57:CG57"/>
    <mergeCell ref="AP55:AS55"/>
    <mergeCell ref="BM55:BO55"/>
    <mergeCell ref="BP55:BP56"/>
    <mergeCell ref="BQ55:BQ56"/>
    <mergeCell ref="BR55:BU55"/>
    <mergeCell ref="BV55:BY55"/>
    <mergeCell ref="O54:P55"/>
    <mergeCell ref="Q54:R55"/>
    <mergeCell ref="AG55:AI55"/>
    <mergeCell ref="AJ55:AJ56"/>
    <mergeCell ref="AK55:AK56"/>
    <mergeCell ref="AL55:AO55"/>
    <mergeCell ref="O56:R57"/>
    <mergeCell ref="Q37:R37"/>
    <mergeCell ref="Q29:R29"/>
    <mergeCell ref="Q30:R30"/>
    <mergeCell ref="Q31:R31"/>
    <mergeCell ref="Q32:R32"/>
    <mergeCell ref="M21:P21"/>
    <mergeCell ref="Q21:R21"/>
    <mergeCell ref="Q22:R22"/>
    <mergeCell ref="Q23:R23"/>
    <mergeCell ref="Q24:R24"/>
    <mergeCell ref="Q25:R25"/>
    <mergeCell ref="Q26:R26"/>
    <mergeCell ref="Q27:R27"/>
    <mergeCell ref="Q28:R28"/>
    <mergeCell ref="Q33:R33"/>
    <mergeCell ref="Q34:R34"/>
    <mergeCell ref="A19:C19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Z20:Z22"/>
    <mergeCell ref="K21:K22"/>
    <mergeCell ref="L21:L22"/>
    <mergeCell ref="G21:G22"/>
    <mergeCell ref="H21:H22"/>
    <mergeCell ref="A17:C17"/>
    <mergeCell ref="E17:F17"/>
    <mergeCell ref="Q17:R17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G15:R15"/>
    <mergeCell ref="G16:R16"/>
    <mergeCell ref="G17:I17"/>
    <mergeCell ref="G18:I18"/>
    <mergeCell ref="BS12:BX12"/>
    <mergeCell ref="A10:C10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2:L12"/>
    <mergeCell ref="G13:O13"/>
    <mergeCell ref="G14:J14"/>
    <mergeCell ref="A3:B3"/>
    <mergeCell ref="F3:R4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</mergeCells>
  <dataValidations count="1">
    <dataValidation type="list" allowBlank="1" showInputMessage="1" showErrorMessage="1" sqref="D23:D52" xr:uid="{4A86E895-BC10-496F-BF15-36701DB5896C}">
      <formula1>$A$64:$A$69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A9EE2-FFF7-42CC-A70B-D9362B8139E8}">
  <dimension ref="A1:F44"/>
  <sheetViews>
    <sheetView showGridLines="0" zoomScale="80" zoomScaleNormal="80" workbookViewId="0">
      <selection activeCell="A2" sqref="A2"/>
    </sheetView>
  </sheetViews>
  <sheetFormatPr baseColWidth="10" defaultColWidth="8.88671875" defaultRowHeight="14.4" x14ac:dyDescent="0.3"/>
  <cols>
    <col min="1" max="2" width="16.6640625" style="302" customWidth="1"/>
    <col min="3" max="3" width="11.77734375" style="302" customWidth="1"/>
    <col min="4" max="4" width="27.77734375" style="302" customWidth="1"/>
    <col min="5" max="6" width="11.77734375" style="302" customWidth="1"/>
    <col min="7" max="7" width="9.5546875" style="301" customWidth="1"/>
    <col min="8" max="16384" width="8.88671875" style="301"/>
  </cols>
  <sheetData>
    <row r="1" spans="1:6" s="305" customFormat="1" ht="35.4" customHeight="1" x14ac:dyDescent="0.25">
      <c r="A1" s="312" t="s">
        <v>1</v>
      </c>
      <c r="B1" s="313" t="s">
        <v>2</v>
      </c>
      <c r="C1" s="313" t="s">
        <v>80</v>
      </c>
      <c r="D1" s="327" t="s">
        <v>117</v>
      </c>
      <c r="E1" s="313" t="s">
        <v>116</v>
      </c>
      <c r="F1" s="314" t="s">
        <v>115</v>
      </c>
    </row>
    <row r="2" spans="1:6" s="305" customFormat="1" ht="19.95" customHeight="1" x14ac:dyDescent="0.25">
      <c r="A2" s="311"/>
      <c r="B2" s="310"/>
      <c r="C2" s="309"/>
      <c r="D2" s="326"/>
      <c r="E2" s="330"/>
      <c r="F2" s="331"/>
    </row>
    <row r="3" spans="1:6" s="305" customFormat="1" ht="19.95" customHeight="1" x14ac:dyDescent="0.25">
      <c r="A3" s="311"/>
      <c r="B3" s="310"/>
      <c r="C3" s="309"/>
      <c r="D3" s="326"/>
      <c r="E3" s="330"/>
      <c r="F3" s="331"/>
    </row>
    <row r="4" spans="1:6" s="305" customFormat="1" ht="19.95" customHeight="1" x14ac:dyDescent="0.25">
      <c r="A4" s="311"/>
      <c r="B4" s="310"/>
      <c r="C4" s="309"/>
      <c r="D4" s="326"/>
      <c r="E4" s="330"/>
      <c r="F4" s="331"/>
    </row>
    <row r="5" spans="1:6" s="305" customFormat="1" ht="19.95" customHeight="1" x14ac:dyDescent="0.25">
      <c r="A5" s="311"/>
      <c r="B5" s="310"/>
      <c r="C5" s="309"/>
      <c r="D5" s="326"/>
      <c r="E5" s="330"/>
      <c r="F5" s="331"/>
    </row>
    <row r="6" spans="1:6" s="305" customFormat="1" ht="19.95" customHeight="1" x14ac:dyDescent="0.25">
      <c r="A6" s="311"/>
      <c r="B6" s="310"/>
      <c r="C6" s="309"/>
      <c r="D6" s="326"/>
      <c r="E6" s="330"/>
      <c r="F6" s="331"/>
    </row>
    <row r="7" spans="1:6" s="305" customFormat="1" ht="19.95" customHeight="1" x14ac:dyDescent="0.25">
      <c r="A7" s="311"/>
      <c r="B7" s="310"/>
      <c r="C7" s="309"/>
      <c r="D7" s="326"/>
      <c r="E7" s="330"/>
      <c r="F7" s="331"/>
    </row>
    <row r="8" spans="1:6" s="305" customFormat="1" ht="19.95" customHeight="1" x14ac:dyDescent="0.25">
      <c r="A8" s="311"/>
      <c r="B8" s="310"/>
      <c r="C8" s="309"/>
      <c r="D8" s="326"/>
      <c r="E8" s="330"/>
      <c r="F8" s="331"/>
    </row>
    <row r="9" spans="1:6" s="305" customFormat="1" ht="19.95" customHeight="1" x14ac:dyDescent="0.25">
      <c r="A9" s="311"/>
      <c r="B9" s="310"/>
      <c r="C9" s="309"/>
      <c r="D9" s="326"/>
      <c r="E9" s="330"/>
      <c r="F9" s="331"/>
    </row>
    <row r="10" spans="1:6" s="305" customFormat="1" ht="19.95" customHeight="1" x14ac:dyDescent="0.25">
      <c r="A10" s="311"/>
      <c r="B10" s="310"/>
      <c r="C10" s="309"/>
      <c r="D10" s="326"/>
      <c r="E10" s="330"/>
      <c r="F10" s="331"/>
    </row>
    <row r="11" spans="1:6" s="305" customFormat="1" ht="19.95" customHeight="1" x14ac:dyDescent="0.25">
      <c r="A11" s="311"/>
      <c r="B11" s="310"/>
      <c r="C11" s="309"/>
      <c r="D11" s="326"/>
      <c r="E11" s="330"/>
      <c r="F11" s="331"/>
    </row>
    <row r="12" spans="1:6" s="305" customFormat="1" ht="19.95" customHeight="1" x14ac:dyDescent="0.25">
      <c r="A12" s="311"/>
      <c r="B12" s="310"/>
      <c r="C12" s="309"/>
      <c r="D12" s="326"/>
      <c r="E12" s="330"/>
      <c r="F12" s="331"/>
    </row>
    <row r="13" spans="1:6" s="305" customFormat="1" ht="19.95" customHeight="1" x14ac:dyDescent="0.25">
      <c r="A13" s="311"/>
      <c r="B13" s="310"/>
      <c r="C13" s="309"/>
      <c r="D13" s="326"/>
      <c r="E13" s="330"/>
      <c r="F13" s="331"/>
    </row>
    <row r="14" spans="1:6" s="305" customFormat="1" ht="19.95" customHeight="1" x14ac:dyDescent="0.25">
      <c r="A14" s="311"/>
      <c r="B14" s="310"/>
      <c r="C14" s="309"/>
      <c r="D14" s="326"/>
      <c r="E14" s="330"/>
      <c r="F14" s="331"/>
    </row>
    <row r="15" spans="1:6" s="305" customFormat="1" ht="19.95" customHeight="1" x14ac:dyDescent="0.25">
      <c r="A15" s="311"/>
      <c r="B15" s="310"/>
      <c r="C15" s="309"/>
      <c r="D15" s="326"/>
      <c r="E15" s="330"/>
      <c r="F15" s="331"/>
    </row>
    <row r="16" spans="1:6" s="305" customFormat="1" ht="19.95" customHeight="1" x14ac:dyDescent="0.25">
      <c r="A16" s="311"/>
      <c r="B16" s="310"/>
      <c r="C16" s="309"/>
      <c r="D16" s="326"/>
      <c r="E16" s="330"/>
      <c r="F16" s="331"/>
    </row>
    <row r="17" spans="1:6" s="305" customFormat="1" ht="19.95" customHeight="1" x14ac:dyDescent="0.25">
      <c r="A17" s="311"/>
      <c r="B17" s="310"/>
      <c r="C17" s="309"/>
      <c r="D17" s="326"/>
      <c r="E17" s="330"/>
      <c r="F17" s="331"/>
    </row>
    <row r="18" spans="1:6" s="305" customFormat="1" ht="19.95" customHeight="1" x14ac:dyDescent="0.25">
      <c r="A18" s="311"/>
      <c r="B18" s="310"/>
      <c r="C18" s="309"/>
      <c r="D18" s="326"/>
      <c r="E18" s="330"/>
      <c r="F18" s="331"/>
    </row>
    <row r="19" spans="1:6" s="305" customFormat="1" ht="19.95" customHeight="1" x14ac:dyDescent="0.25">
      <c r="A19" s="311"/>
      <c r="B19" s="310"/>
      <c r="C19" s="309"/>
      <c r="D19" s="326"/>
      <c r="E19" s="330"/>
      <c r="F19" s="331"/>
    </row>
    <row r="20" spans="1:6" s="305" customFormat="1" ht="19.95" customHeight="1" x14ac:dyDescent="0.25">
      <c r="A20" s="311"/>
      <c r="B20" s="310"/>
      <c r="C20" s="309"/>
      <c r="D20" s="326"/>
      <c r="E20" s="330"/>
      <c r="F20" s="331"/>
    </row>
    <row r="21" spans="1:6" s="305" customFormat="1" ht="19.95" customHeight="1" x14ac:dyDescent="0.25">
      <c r="A21" s="311"/>
      <c r="B21" s="310"/>
      <c r="C21" s="309"/>
      <c r="D21" s="326"/>
      <c r="E21" s="330"/>
      <c r="F21" s="331"/>
    </row>
    <row r="22" spans="1:6" s="305" customFormat="1" ht="19.95" customHeight="1" x14ac:dyDescent="0.25">
      <c r="A22" s="311"/>
      <c r="B22" s="310"/>
      <c r="C22" s="309"/>
      <c r="D22" s="326"/>
      <c r="E22" s="330"/>
      <c r="F22" s="331"/>
    </row>
    <row r="23" spans="1:6" s="305" customFormat="1" ht="19.95" customHeight="1" x14ac:dyDescent="0.25">
      <c r="A23" s="311"/>
      <c r="B23" s="310"/>
      <c r="C23" s="309"/>
      <c r="D23" s="326"/>
      <c r="E23" s="330"/>
      <c r="F23" s="331"/>
    </row>
    <row r="24" spans="1:6" s="305" customFormat="1" ht="19.95" customHeight="1" x14ac:dyDescent="0.25">
      <c r="A24" s="311"/>
      <c r="B24" s="310"/>
      <c r="C24" s="309"/>
      <c r="D24" s="326"/>
      <c r="E24" s="330"/>
      <c r="F24" s="331"/>
    </row>
    <row r="25" spans="1:6" s="305" customFormat="1" ht="19.95" customHeight="1" x14ac:dyDescent="0.25">
      <c r="A25" s="311"/>
      <c r="B25" s="310"/>
      <c r="C25" s="309"/>
      <c r="D25" s="326"/>
      <c r="E25" s="330"/>
      <c r="F25" s="331"/>
    </row>
    <row r="26" spans="1:6" s="305" customFormat="1" ht="19.95" customHeight="1" x14ac:dyDescent="0.25">
      <c r="A26" s="311"/>
      <c r="B26" s="310"/>
      <c r="C26" s="309"/>
      <c r="D26" s="326"/>
      <c r="E26" s="330"/>
      <c r="F26" s="331"/>
    </row>
    <row r="27" spans="1:6" s="305" customFormat="1" ht="19.95" customHeight="1" x14ac:dyDescent="0.25">
      <c r="A27" s="311"/>
      <c r="B27" s="310"/>
      <c r="C27" s="309"/>
      <c r="D27" s="326"/>
      <c r="E27" s="330"/>
      <c r="F27" s="331"/>
    </row>
    <row r="28" spans="1:6" s="305" customFormat="1" ht="19.95" customHeight="1" x14ac:dyDescent="0.25">
      <c r="A28" s="311"/>
      <c r="B28" s="310"/>
      <c r="C28" s="309"/>
      <c r="D28" s="326"/>
      <c r="E28" s="330"/>
      <c r="F28" s="331"/>
    </row>
    <row r="29" spans="1:6" s="305" customFormat="1" ht="19.95" customHeight="1" x14ac:dyDescent="0.25">
      <c r="A29" s="311"/>
      <c r="B29" s="310"/>
      <c r="C29" s="309"/>
      <c r="D29" s="326"/>
      <c r="E29" s="330"/>
      <c r="F29" s="331"/>
    </row>
    <row r="30" spans="1:6" s="305" customFormat="1" ht="19.95" customHeight="1" x14ac:dyDescent="0.25">
      <c r="A30" s="311"/>
      <c r="B30" s="310"/>
      <c r="C30" s="309"/>
      <c r="D30" s="326"/>
      <c r="E30" s="330"/>
      <c r="F30" s="331"/>
    </row>
    <row r="31" spans="1:6" s="305" customFormat="1" ht="19.95" customHeight="1" x14ac:dyDescent="0.25">
      <c r="A31" s="308"/>
      <c r="B31" s="307"/>
      <c r="C31" s="306"/>
      <c r="D31" s="325"/>
      <c r="E31" s="332"/>
      <c r="F31" s="333"/>
    </row>
    <row r="34" spans="1:4" hidden="1" x14ac:dyDescent="0.3">
      <c r="A34" s="302" t="s">
        <v>114</v>
      </c>
    </row>
    <row r="35" spans="1:4" hidden="1" x14ac:dyDescent="0.3">
      <c r="A35" s="302" t="s">
        <v>88</v>
      </c>
    </row>
    <row r="36" spans="1:4" hidden="1" x14ac:dyDescent="0.3">
      <c r="A36" s="302" t="s">
        <v>113</v>
      </c>
    </row>
    <row r="37" spans="1:4" hidden="1" x14ac:dyDescent="0.3">
      <c r="A37" s="302" t="s">
        <v>85</v>
      </c>
    </row>
    <row r="38" spans="1:4" hidden="1" x14ac:dyDescent="0.3">
      <c r="A38" s="302" t="s">
        <v>86</v>
      </c>
    </row>
    <row r="39" spans="1:4" hidden="1" x14ac:dyDescent="0.3">
      <c r="A39" s="302" t="s">
        <v>87</v>
      </c>
    </row>
    <row r="41" spans="1:4" x14ac:dyDescent="0.3">
      <c r="A41" s="304" t="s">
        <v>37</v>
      </c>
      <c r="B41" s="303"/>
      <c r="C41" s="303"/>
      <c r="D41" s="303"/>
    </row>
    <row r="42" spans="1:4" x14ac:dyDescent="0.3">
      <c r="A42" s="304" t="s">
        <v>38</v>
      </c>
      <c r="B42" s="303"/>
      <c r="C42" s="303"/>
      <c r="D42" s="303"/>
    </row>
    <row r="43" spans="1:4" x14ac:dyDescent="0.3">
      <c r="A43" s="304" t="s">
        <v>97</v>
      </c>
      <c r="B43" s="303"/>
      <c r="C43" s="303"/>
      <c r="D43" s="303"/>
    </row>
    <row r="44" spans="1:4" x14ac:dyDescent="0.3">
      <c r="A44" s="304" t="s">
        <v>39</v>
      </c>
      <c r="B44" s="303"/>
      <c r="C44" s="303"/>
      <c r="D44" s="303"/>
    </row>
  </sheetData>
  <sheetProtection sheet="1" sort="0" autoFilter="0"/>
  <autoFilter ref="A1:F31" xr:uid="{078A9EE2-FFF7-42CC-A70B-D9362B8139E8}">
    <filterColumn colId="3" showButton="0"/>
    <sortState xmlns:xlrd2="http://schemas.microsoft.com/office/spreadsheetml/2017/richdata2" ref="A2:F31">
      <sortCondition ref="A1:A31"/>
    </sortState>
  </autoFilter>
  <dataValidations count="1">
    <dataValidation type="list" allowBlank="1" showInputMessage="1" showErrorMessage="1" sqref="D2:D31" xr:uid="{831F7136-20FF-4124-932F-2D2F725867CA}">
      <formula1>$A$34:$A$39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janvier-février</vt:lpstr>
      <vt:lpstr>mars-avril</vt:lpstr>
      <vt:lpstr>mai-juin</vt:lpstr>
      <vt:lpstr>juillet-août</vt:lpstr>
      <vt:lpstr>septembre-octobre</vt:lpstr>
      <vt:lpstr>novembre-décembre</vt:lpstr>
      <vt:lpstr>Liste des bénéficaires</vt:lpstr>
      <vt:lpstr>'janvier-février'!Zone_d_impression</vt:lpstr>
      <vt:lpstr>'juillet-août'!Zone_d_impression</vt:lpstr>
      <vt:lpstr>'mai-juin'!Zone_d_impression</vt:lpstr>
      <vt:lpstr>'mars-avril'!Zone_d_impression</vt:lpstr>
      <vt:lpstr>'novembre-décembre'!Zone_d_impression</vt:lpstr>
      <vt:lpstr>'septembre-octobre'!Zone_d_impression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Sandoz Jean-Luc</cp:lastModifiedBy>
  <cp:lastPrinted>2024-01-09T15:55:00Z</cp:lastPrinted>
  <dcterms:created xsi:type="dcterms:W3CDTF">1996-10-21T11:03:58Z</dcterms:created>
  <dcterms:modified xsi:type="dcterms:W3CDTF">2024-01-10T13:31:26Z</dcterms:modified>
</cp:coreProperties>
</file>