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9040" windowHeight="16440" tabRatio="710" activeTab="0"/>
  </bookViews>
  <sheets>
    <sheet name="janvier-février" sheetId="1" r:id="rId1"/>
    <sheet name="mars-avril" sheetId="2" r:id="rId2"/>
    <sheet name="mai-juin" sheetId="3" r:id="rId3"/>
    <sheet name="juillet-août" sheetId="4" r:id="rId4"/>
    <sheet name="septembre-octobre" sheetId="5" r:id="rId5"/>
    <sheet name="novembre-décembre" sheetId="6" r:id="rId6"/>
    <sheet name="Liste des bénéficaires" sheetId="7" r:id="rId7"/>
  </sheets>
  <definedNames>
    <definedName name="_xlnm._FilterDatabase" localSheetId="6" hidden="1">'Liste des bénéficaires'!$A$1:$F$87</definedName>
    <definedName name="_xlnm.Print_Area" localSheetId="0">'janvier-février'!$A$1:$CQ$111</definedName>
    <definedName name="_xlnm.Print_Area" localSheetId="3">'juillet-août'!$A$1:$CQ$111</definedName>
    <definedName name="_xlnm.Print_Area" localSheetId="2">'mai-juin'!$A$1:$CQ$111</definedName>
    <definedName name="_xlnm.Print_Area" localSheetId="1">'mars-avril'!$A$1:$CQ$111</definedName>
    <definedName name="_xlnm.Print_Area" localSheetId="5">'novembre-décembre'!$A$1:$CQ$111</definedName>
    <definedName name="_xlnm.Print_Area" localSheetId="4">'septembre-octobre'!$A$1:$CQ$111</definedName>
  </definedNames>
  <calcPr fullCalcOnLoad="1"/>
</workbook>
</file>

<file path=xl/sharedStrings.xml><?xml version="1.0" encoding="utf-8"?>
<sst xmlns="http://schemas.openxmlformats.org/spreadsheetml/2006/main" count="731" uniqueCount="135">
  <si>
    <t>Montant</t>
  </si>
  <si>
    <t>Nom</t>
  </si>
  <si>
    <t>Prénom</t>
  </si>
  <si>
    <t>1510 Moudon</t>
  </si>
  <si>
    <t>facturé</t>
  </si>
  <si>
    <t>Récapitulation séances</t>
  </si>
  <si>
    <t>TOTAL</t>
  </si>
  <si>
    <t>N° facture</t>
  </si>
  <si>
    <t>Alpes Vaudoises</t>
  </si>
  <si>
    <t>1860 Aigle</t>
  </si>
  <si>
    <t>Rue de Lausanne 21</t>
  </si>
  <si>
    <t>Service PPLS CRENOL</t>
  </si>
  <si>
    <t>1020 Renens</t>
  </si>
  <si>
    <t>Crenol</t>
  </si>
  <si>
    <t>Dôle</t>
  </si>
  <si>
    <t>Service PPLS Dôle</t>
  </si>
  <si>
    <t>Av. du Mont-Blanc 31</t>
  </si>
  <si>
    <t>1196 Gland</t>
  </si>
  <si>
    <t>Lausanne</t>
  </si>
  <si>
    <t>Venoge-Lac</t>
  </si>
  <si>
    <t>1400 Yverdon</t>
  </si>
  <si>
    <t>1002 Lausanne</t>
  </si>
  <si>
    <t>Service PPLS Venoge-Lac</t>
  </si>
  <si>
    <t>Rue des Laurelles 7</t>
  </si>
  <si>
    <t>Choisir la région</t>
  </si>
  <si>
    <t>Adressage région</t>
  </si>
  <si>
    <t>min.</t>
  </si>
  <si>
    <t>Compte</t>
  </si>
  <si>
    <t>Réservé à l'usage de l'Etat de Vaud</t>
  </si>
  <si>
    <t>CHF</t>
  </si>
  <si>
    <t>début</t>
  </si>
  <si>
    <t>fin</t>
  </si>
  <si>
    <t>prestations à l'enfant</t>
  </si>
  <si>
    <t>Fondation La Monneresse</t>
  </si>
  <si>
    <t>Visa</t>
  </si>
  <si>
    <t>Date</t>
  </si>
  <si>
    <t>Nom, prénom</t>
  </si>
  <si>
    <t xml:space="preserve">Ce cadre contient les mêmes cellules que les onglets des mois. </t>
  </si>
  <si>
    <t>Vous pouvez l'utiliser pour mettre à jour les données des octrois des bénéficiaires</t>
  </si>
  <si>
    <t>Vous pouvez ensuite copier-coller ces données dans l'onglet de facturation concerné</t>
  </si>
  <si>
    <t>CC/OI</t>
  </si>
  <si>
    <t>Signature A</t>
  </si>
  <si>
    <t>Signature B</t>
  </si>
  <si>
    <t>Visa saisie</t>
  </si>
  <si>
    <t>Visa validation</t>
  </si>
  <si>
    <t>Responsable</t>
  </si>
  <si>
    <t>FI-AP</t>
  </si>
  <si>
    <t>Type pièce : KR</t>
  </si>
  <si>
    <t>X</t>
  </si>
  <si>
    <t>CC ?</t>
  </si>
  <si>
    <t>OI ?</t>
  </si>
  <si>
    <t>Service de psychologie scolaire</t>
  </si>
  <si>
    <t>Secrétariat</t>
  </si>
  <si>
    <t>Chemin du Levant 8</t>
  </si>
  <si>
    <t>Collège de la Passerelle</t>
  </si>
  <si>
    <t>Rue Jean André-Venel 40</t>
  </si>
  <si>
    <t>Collège de Clos-Béguin IV</t>
  </si>
  <si>
    <t>Rte des Areneys 10</t>
  </si>
  <si>
    <t>1806 St-Légier</t>
  </si>
  <si>
    <t>Jura Nord Vaudois</t>
  </si>
  <si>
    <t>Service PPLS Jura Nord Vaudois</t>
  </si>
  <si>
    <t>Broye - Gros-de-Vaud</t>
  </si>
  <si>
    <t>Rue de l'Ale 31, CP 5032</t>
  </si>
  <si>
    <t>individuel minutes</t>
  </si>
  <si>
    <t>groupe 1 logo</t>
  </si>
  <si>
    <t>Forfait rés.</t>
  </si>
  <si>
    <t>groupe 2 logos</t>
  </si>
  <si>
    <t>groupe 1 ou 2 logos</t>
  </si>
  <si>
    <t>gp1</t>
  </si>
  <si>
    <t>gp2</t>
  </si>
  <si>
    <t>1304 Cossonay</t>
  </si>
  <si>
    <t>Service PPLS Lavaux-Riviera</t>
  </si>
  <si>
    <t>Lavaux-Riviera</t>
  </si>
  <si>
    <t>Date facture</t>
  </si>
  <si>
    <t>Créancier-ière</t>
  </si>
  <si>
    <t>Nom, Prénom / Adresse prof / NPA, Localité</t>
  </si>
  <si>
    <t>N° SAP</t>
  </si>
  <si>
    <t>individuel</t>
  </si>
  <si>
    <t>Rte du Château 47, CP 42</t>
  </si>
  <si>
    <t>N° IBAN</t>
  </si>
  <si>
    <t>Date de naissance</t>
  </si>
  <si>
    <t>type</t>
  </si>
  <si>
    <t>Prestation déléguée</t>
  </si>
  <si>
    <t>Mesure préventive ind.</t>
  </si>
  <si>
    <t>Traitement ind.</t>
  </si>
  <si>
    <t>Traitement groupe</t>
  </si>
  <si>
    <t>Soutien post-ttt ind.</t>
  </si>
  <si>
    <t>Soutien post-ttt groupe</t>
  </si>
  <si>
    <t>Mesure préventive groupe</t>
  </si>
  <si>
    <t xml:space="preserve">FACTURE BIMESTRIELLE janvier-février </t>
  </si>
  <si>
    <t>Logopédie indépendante conventionnée</t>
  </si>
  <si>
    <t>Région PPLS domicile enfants</t>
  </si>
  <si>
    <t>FACTURE BIMESTRIELLE novembre-décembre</t>
  </si>
  <si>
    <t>FACTURE BIMESTRIELLE septembre-octobre</t>
  </si>
  <si>
    <t xml:space="preserve">FACTURE BIMESTRIELLE juillet-août </t>
  </si>
  <si>
    <t>FACTURE BIMESTRIELLE mai-juin</t>
  </si>
  <si>
    <t>FACTURE BIMESTRIELLE mars-avril</t>
  </si>
  <si>
    <t>Vous pouvez effacer des lignes et saisir les nouvelles données à la suite</t>
  </si>
  <si>
    <t>Janvier 2024</t>
  </si>
  <si>
    <t>Février 2024</t>
  </si>
  <si>
    <t>Forfait PES</t>
  </si>
  <si>
    <t>PES</t>
  </si>
  <si>
    <t>Réseau</t>
  </si>
  <si>
    <t>Mars 2024</t>
  </si>
  <si>
    <t>Avril 2024</t>
  </si>
  <si>
    <t>Mai 2024</t>
  </si>
  <si>
    <t>Juin 2024</t>
  </si>
  <si>
    <t>Juillet 2024</t>
  </si>
  <si>
    <t>Août 2024</t>
  </si>
  <si>
    <t>Septembre 2024</t>
  </si>
  <si>
    <t>Octobre 2024</t>
  </si>
  <si>
    <t>Novembre 2024</t>
  </si>
  <si>
    <t>Décembre 2024</t>
  </si>
  <si>
    <t>Traitement indiv.</t>
  </si>
  <si>
    <t>Mesure préventive indiv.</t>
  </si>
  <si>
    <t>Fin</t>
  </si>
  <si>
    <t>Début</t>
  </si>
  <si>
    <t>Type prestation déléguée</t>
  </si>
  <si>
    <t>N° pièce :  31</t>
  </si>
  <si>
    <t>Jan</t>
  </si>
  <si>
    <t>Fev</t>
  </si>
  <si>
    <t>R-St</t>
  </si>
  <si>
    <t>R-PES</t>
  </si>
  <si>
    <t>Mars</t>
  </si>
  <si>
    <t>Avril</t>
  </si>
  <si>
    <t>Mai</t>
  </si>
  <si>
    <t>Juin</t>
  </si>
  <si>
    <t>Juillet</t>
  </si>
  <si>
    <t>Août</t>
  </si>
  <si>
    <t>Sept.</t>
  </si>
  <si>
    <t>Oct.</t>
  </si>
  <si>
    <t>Nov.</t>
  </si>
  <si>
    <t>Déc.</t>
  </si>
  <si>
    <t>Service PPLS Broye - Gros-de-Vaud</t>
  </si>
  <si>
    <t>CH</t>
  </si>
</sst>
</file>

<file path=xl/styles.xml><?xml version="1.0" encoding="utf-8"?>
<styleSheet xmlns="http://schemas.openxmlformats.org/spreadsheetml/2006/main">
  <numFmts count="10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dd/mm/yy;@"/>
    <numFmt numFmtId="165" formatCode="dd/mm/yyyy;@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i/>
      <sz val="12"/>
      <color indexed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8"/>
      <name val="Calibri"/>
      <family val="0"/>
    </font>
    <font>
      <sz val="11"/>
      <color indexed="23"/>
      <name val="Calibri"/>
      <family val="0"/>
    </font>
    <font>
      <i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Grid">
        <bgColor indexed="55"/>
      </patternFill>
    </fill>
    <fill>
      <patternFill patternType="solid">
        <fgColor indexed="2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CCA8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darkGray">
        <bgColor indexed="55"/>
      </patternFill>
    </fill>
    <fill>
      <patternFill patternType="lightGrid">
        <bgColor theme="0" tint="-0.3499799966812134"/>
      </patternFill>
    </fill>
    <fill>
      <patternFill patternType="darkGray">
        <bgColor theme="0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hair"/>
      <top style="medium"/>
      <bottom/>
    </border>
    <border>
      <left style="medium"/>
      <right/>
      <top/>
      <bottom/>
    </border>
    <border>
      <left style="medium"/>
      <right style="hair"/>
      <top/>
      <bottom style="medium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hair"/>
      <right/>
      <top style="hair"/>
      <bottom style="medium"/>
    </border>
    <border>
      <left/>
      <right style="medium"/>
      <top/>
      <bottom style="medium"/>
    </border>
    <border>
      <left style="hair"/>
      <right style="medium"/>
      <top/>
      <bottom style="hair"/>
    </border>
    <border>
      <left style="hair"/>
      <right style="medium"/>
      <top style="hair"/>
      <bottom style="hair"/>
    </border>
    <border>
      <left style="hair"/>
      <right style="hair"/>
      <top/>
      <bottom style="medium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hair"/>
      <top/>
      <bottom style="hair"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hair"/>
      <top style="hair"/>
      <bottom style="hair"/>
    </border>
    <border>
      <left/>
      <right style="medium"/>
      <top style="medium"/>
      <bottom/>
    </border>
    <border>
      <left style="hair"/>
      <right/>
      <top style="hair"/>
      <bottom style="hair"/>
    </border>
    <border>
      <left style="medium"/>
      <right style="medium"/>
      <top style="hair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medium"/>
      <right style="hair"/>
      <top style="hair"/>
      <bottom/>
    </border>
    <border>
      <left/>
      <right style="thin"/>
      <top/>
      <bottom/>
    </border>
    <border>
      <left style="hair"/>
      <right/>
      <top style="medium"/>
      <bottom style="hair"/>
    </border>
    <border>
      <left style="hair"/>
      <right/>
      <top style="medium"/>
      <bottom/>
    </border>
    <border>
      <left style="hair"/>
      <right/>
      <top/>
      <bottom style="medium"/>
    </border>
    <border>
      <left style="hair"/>
      <right style="medium"/>
      <top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hair"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medium"/>
      <top/>
      <bottom style="hair"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hair"/>
      <right style="hair"/>
      <top style="medium"/>
      <bottom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hair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thin"/>
      <top style="thin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52" fillId="27" borderId="1" applyNumberFormat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52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33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33" borderId="20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wrapText="1"/>
      <protection/>
    </xf>
    <xf numFmtId="0" fontId="0" fillId="33" borderId="23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 horizontal="left"/>
      <protection/>
    </xf>
    <xf numFmtId="0" fontId="2" fillId="34" borderId="24" xfId="0" applyFont="1" applyFill="1" applyBorder="1" applyAlignment="1" applyProtection="1">
      <alignment horizontal="center"/>
      <protection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 applyProtection="1">
      <alignment horizontal="center"/>
      <protection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6" fillId="30" borderId="30" xfId="0" applyFont="1" applyFill="1" applyBorder="1" applyAlignment="1" applyProtection="1">
      <alignment vertical="center"/>
      <protection/>
    </xf>
    <xf numFmtId="0" fontId="14" fillId="3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wrapText="1"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0" fillId="35" borderId="32" xfId="0" applyFill="1" applyBorder="1" applyAlignment="1" applyProtection="1">
      <alignment vertical="center"/>
      <protection/>
    </xf>
    <xf numFmtId="0" fontId="0" fillId="35" borderId="30" xfId="0" applyFill="1" applyBorder="1" applyAlignment="1" applyProtection="1">
      <alignment vertical="center"/>
      <protection/>
    </xf>
    <xf numFmtId="0" fontId="5" fillId="33" borderId="20" xfId="0" applyFont="1" applyFill="1" applyBorder="1" applyAlignment="1" applyProtection="1">
      <alignment horizontal="center"/>
      <protection/>
    </xf>
    <xf numFmtId="4" fontId="5" fillId="33" borderId="19" xfId="0" applyNumberFormat="1" applyFont="1" applyFill="1" applyBorder="1" applyAlignment="1" applyProtection="1">
      <alignment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/>
      <protection/>
    </xf>
    <xf numFmtId="49" fontId="6" fillId="0" borderId="22" xfId="0" applyNumberFormat="1" applyFont="1" applyFill="1" applyBorder="1" applyAlignment="1" applyProtection="1">
      <alignment/>
      <protection/>
    </xf>
    <xf numFmtId="0" fontId="2" fillId="0" borderId="27" xfId="51" applyFont="1" applyFill="1" applyBorder="1" applyAlignment="1" applyProtection="1">
      <alignment horizontal="center"/>
      <protection/>
    </xf>
    <xf numFmtId="0" fontId="0" fillId="0" borderId="28" xfId="51" applyFill="1" applyBorder="1" applyAlignment="1" applyProtection="1">
      <alignment horizontal="center"/>
      <protection locked="0"/>
    </xf>
    <xf numFmtId="0" fontId="0" fillId="0" borderId="29" xfId="51" applyFill="1" applyBorder="1" applyAlignment="1" applyProtection="1">
      <alignment horizontal="center"/>
      <protection locked="0"/>
    </xf>
    <xf numFmtId="0" fontId="2" fillId="36" borderId="27" xfId="51" applyFont="1" applyFill="1" applyBorder="1" applyAlignment="1" applyProtection="1">
      <alignment horizontal="center"/>
      <protection/>
    </xf>
    <xf numFmtId="0" fontId="0" fillId="36" borderId="28" xfId="51" applyFill="1" applyBorder="1" applyAlignment="1" applyProtection="1">
      <alignment horizontal="center"/>
      <protection locked="0"/>
    </xf>
    <xf numFmtId="0" fontId="2" fillId="0" borderId="27" xfId="50" applyFont="1" applyFill="1" applyBorder="1" applyAlignment="1" applyProtection="1">
      <alignment horizontal="center"/>
      <protection/>
    </xf>
    <xf numFmtId="0" fontId="2" fillId="36" borderId="27" xfId="50" applyFont="1" applyFill="1" applyBorder="1" applyAlignment="1" applyProtection="1">
      <alignment horizontal="center"/>
      <protection/>
    </xf>
    <xf numFmtId="0" fontId="0" fillId="36" borderId="29" xfId="50" applyFill="1" applyBorder="1" applyAlignment="1" applyProtection="1">
      <alignment horizontal="center"/>
      <protection locked="0"/>
    </xf>
    <xf numFmtId="0" fontId="0" fillId="0" borderId="28" xfId="50" applyFill="1" applyBorder="1" applyAlignment="1" applyProtection="1">
      <alignment horizontal="center"/>
      <protection locked="0"/>
    </xf>
    <xf numFmtId="0" fontId="0" fillId="0" borderId="29" xfId="50" applyFill="1" applyBorder="1" applyAlignment="1" applyProtection="1">
      <alignment horizontal="center"/>
      <protection locked="0"/>
    </xf>
    <xf numFmtId="0" fontId="0" fillId="36" borderId="28" xfId="50" applyFill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24" xfId="51" applyFont="1" applyFill="1" applyBorder="1" applyAlignment="1" applyProtection="1">
      <alignment horizontal="center"/>
      <protection/>
    </xf>
    <xf numFmtId="0" fontId="0" fillId="0" borderId="26" xfId="51" applyFill="1" applyBorder="1" applyAlignment="1" applyProtection="1">
      <alignment horizontal="center"/>
      <protection locked="0"/>
    </xf>
    <xf numFmtId="0" fontId="0" fillId="0" borderId="25" xfId="51" applyFill="1" applyBorder="1" applyAlignment="1" applyProtection="1">
      <alignment horizontal="center"/>
      <protection locked="0"/>
    </xf>
    <xf numFmtId="0" fontId="0" fillId="36" borderId="29" xfId="51" applyFill="1" applyBorder="1" applyAlignment="1" applyProtection="1">
      <alignment horizontal="center"/>
      <protection locked="0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46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35" borderId="55" xfId="0" applyFont="1" applyFill="1" applyBorder="1" applyAlignment="1">
      <alignment horizontal="center" wrapText="1"/>
    </xf>
    <xf numFmtId="0" fontId="0" fillId="35" borderId="56" xfId="0" applyFont="1" applyFill="1" applyBorder="1" applyAlignment="1">
      <alignment horizontal="center" wrapText="1"/>
    </xf>
    <xf numFmtId="0" fontId="5" fillId="35" borderId="57" xfId="0" applyFont="1" applyFill="1" applyBorder="1" applyAlignment="1">
      <alignment horizontal="center"/>
    </xf>
    <xf numFmtId="0" fontId="5" fillId="35" borderId="58" xfId="0" applyFont="1" applyFill="1" applyBorder="1" applyAlignment="1">
      <alignment horizontal="center"/>
    </xf>
    <xf numFmtId="0" fontId="5" fillId="35" borderId="59" xfId="0" applyFont="1" applyFill="1" applyBorder="1" applyAlignment="1">
      <alignment horizontal="center"/>
    </xf>
    <xf numFmtId="0" fontId="6" fillId="0" borderId="21" xfId="0" applyFont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2" fillId="36" borderId="42" xfId="51" applyFont="1" applyFill="1" applyBorder="1" applyAlignment="1" applyProtection="1">
      <alignment horizontal="center"/>
      <protection/>
    </xf>
    <xf numFmtId="0" fontId="0" fillId="36" borderId="13" xfId="51" applyFill="1" applyBorder="1" applyAlignment="1" applyProtection="1">
      <alignment horizontal="center"/>
      <protection locked="0"/>
    </xf>
    <xf numFmtId="0" fontId="2" fillId="36" borderId="27" xfId="0" applyFont="1" applyFill="1" applyBorder="1" applyAlignment="1" applyProtection="1">
      <alignment horizontal="center"/>
      <protection/>
    </xf>
    <xf numFmtId="0" fontId="0" fillId="36" borderId="28" xfId="0" applyFill="1" applyBorder="1" applyAlignment="1" applyProtection="1">
      <alignment horizontal="center"/>
      <protection locked="0"/>
    </xf>
    <xf numFmtId="0" fontId="0" fillId="36" borderId="29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19" fillId="0" borderId="0" xfId="0" applyFont="1" applyAlignment="1" applyProtection="1">
      <alignment/>
      <protection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0" fontId="0" fillId="37" borderId="0" xfId="0" applyFill="1" applyAlignment="1" applyProtection="1">
      <alignment/>
      <protection/>
    </xf>
    <xf numFmtId="0" fontId="5" fillId="0" borderId="0" xfId="0" applyFont="1" applyAlignment="1">
      <alignment/>
    </xf>
    <xf numFmtId="0" fontId="18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2" fillId="38" borderId="42" xfId="51" applyFont="1" applyFill="1" applyBorder="1" applyAlignment="1" applyProtection="1">
      <alignment horizontal="center"/>
      <protection/>
    </xf>
    <xf numFmtId="0" fontId="0" fillId="38" borderId="13" xfId="51" applyFill="1" applyBorder="1" applyAlignment="1" applyProtection="1">
      <alignment horizontal="center"/>
      <protection locked="0"/>
    </xf>
    <xf numFmtId="0" fontId="2" fillId="38" borderId="27" xfId="51" applyFont="1" applyFill="1" applyBorder="1" applyAlignment="1" applyProtection="1">
      <alignment horizontal="center"/>
      <protection/>
    </xf>
    <xf numFmtId="0" fontId="0" fillId="38" borderId="28" xfId="51" applyFill="1" applyBorder="1" applyAlignment="1" applyProtection="1">
      <alignment horizontal="center"/>
      <protection locked="0"/>
    </xf>
    <xf numFmtId="0" fontId="0" fillId="38" borderId="28" xfId="50" applyFill="1" applyBorder="1" applyAlignment="1" applyProtection="1">
      <alignment horizontal="center"/>
      <protection locked="0"/>
    </xf>
    <xf numFmtId="0" fontId="0" fillId="38" borderId="29" xfId="51" applyFill="1" applyBorder="1" applyAlignment="1" applyProtection="1">
      <alignment horizontal="center"/>
      <protection locked="0"/>
    </xf>
    <xf numFmtId="0" fontId="2" fillId="39" borderId="42" xfId="50" applyFont="1" applyFill="1" applyBorder="1" applyAlignment="1" applyProtection="1">
      <alignment horizontal="center"/>
      <protection/>
    </xf>
    <xf numFmtId="0" fontId="0" fillId="39" borderId="13" xfId="50" applyFill="1" applyBorder="1" applyAlignment="1" applyProtection="1">
      <alignment horizontal="center"/>
      <protection locked="0"/>
    </xf>
    <xf numFmtId="0" fontId="0" fillId="39" borderId="33" xfId="50" applyFill="1" applyBorder="1" applyAlignment="1" applyProtection="1">
      <alignment horizontal="center"/>
      <protection locked="0"/>
    </xf>
    <xf numFmtId="0" fontId="2" fillId="39" borderId="27" xfId="50" applyFont="1" applyFill="1" applyBorder="1" applyAlignment="1" applyProtection="1">
      <alignment horizontal="center"/>
      <protection/>
    </xf>
    <xf numFmtId="0" fontId="0" fillId="39" borderId="28" xfId="50" applyFill="1" applyBorder="1" applyAlignment="1" applyProtection="1">
      <alignment horizontal="center"/>
      <protection locked="0"/>
    </xf>
    <xf numFmtId="0" fontId="0" fillId="39" borderId="29" xfId="50" applyFill="1" applyBorder="1" applyAlignment="1" applyProtection="1">
      <alignment horizontal="center"/>
      <protection locked="0"/>
    </xf>
    <xf numFmtId="0" fontId="18" fillId="37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49" applyFont="1" applyFill="1" applyBorder="1" applyAlignment="1" applyProtection="1">
      <alignment horizontal="center" vertical="center"/>
      <protection/>
    </xf>
    <xf numFmtId="0" fontId="15" fillId="0" borderId="0" xfId="49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14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2" fillId="0" borderId="0" xfId="49" applyFont="1" applyFill="1" applyBorder="1" applyAlignment="1">
      <alignment horizontal="left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38" borderId="24" xfId="51" applyFont="1" applyFill="1" applyBorder="1" applyAlignment="1" applyProtection="1">
      <alignment horizontal="center"/>
      <protection/>
    </xf>
    <xf numFmtId="0" fontId="0" fillId="38" borderId="26" xfId="51" applyFill="1" applyBorder="1" applyAlignment="1" applyProtection="1">
      <alignment horizontal="center"/>
      <protection locked="0"/>
    </xf>
    <xf numFmtId="0" fontId="0" fillId="38" borderId="25" xfId="51" applyFill="1" applyBorder="1" applyAlignment="1" applyProtection="1">
      <alignment horizontal="center"/>
      <protection locked="0"/>
    </xf>
    <xf numFmtId="0" fontId="2" fillId="39" borderId="27" xfId="0" applyFont="1" applyFill="1" applyBorder="1" applyAlignment="1" applyProtection="1">
      <alignment horizontal="center"/>
      <protection/>
    </xf>
    <xf numFmtId="0" fontId="0" fillId="39" borderId="28" xfId="0" applyFill="1" applyBorder="1" applyAlignment="1" applyProtection="1">
      <alignment horizontal="center"/>
      <protection locked="0"/>
    </xf>
    <xf numFmtId="0" fontId="0" fillId="39" borderId="29" xfId="0" applyFill="1" applyBorder="1" applyAlignment="1" applyProtection="1">
      <alignment horizontal="center"/>
      <protection locked="0"/>
    </xf>
    <xf numFmtId="0" fontId="2" fillId="39" borderId="24" xfId="0" applyFont="1" applyFill="1" applyBorder="1" applyAlignment="1" applyProtection="1">
      <alignment horizontal="center"/>
      <protection/>
    </xf>
    <xf numFmtId="0" fontId="0" fillId="39" borderId="26" xfId="0" applyFill="1" applyBorder="1" applyAlignment="1" applyProtection="1">
      <alignment horizontal="center"/>
      <protection locked="0"/>
    </xf>
    <xf numFmtId="0" fontId="0" fillId="39" borderId="25" xfId="0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14" fontId="6" fillId="6" borderId="28" xfId="49" applyNumberFormat="1" applyFont="1" applyFill="1" applyBorder="1" applyAlignment="1" applyProtection="1">
      <alignment horizontal="left" vertical="center"/>
      <protection hidden="1" locked="0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1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61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21" xfId="0" applyFont="1" applyBorder="1" applyAlignment="1">
      <alignment wrapText="1"/>
    </xf>
    <xf numFmtId="0" fontId="5" fillId="0" borderId="21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0" fillId="37" borderId="21" xfId="0" applyFont="1" applyFill="1" applyBorder="1" applyAlignment="1">
      <alignment/>
    </xf>
    <xf numFmtId="0" fontId="5" fillId="37" borderId="21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5" fillId="40" borderId="57" xfId="0" applyFont="1" applyFill="1" applyBorder="1" applyAlignment="1">
      <alignment horizontal="center"/>
    </xf>
    <xf numFmtId="0" fontId="5" fillId="40" borderId="58" xfId="0" applyFont="1" applyFill="1" applyBorder="1" applyAlignment="1">
      <alignment horizontal="center"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" fillId="37" borderId="27" xfId="51" applyFont="1" applyFill="1" applyBorder="1" applyAlignment="1" applyProtection="1">
      <alignment horizontal="center"/>
      <protection/>
    </xf>
    <xf numFmtId="0" fontId="0" fillId="37" borderId="28" xfId="51" applyFill="1" applyBorder="1" applyAlignment="1" applyProtection="1">
      <alignment horizontal="center"/>
      <protection locked="0"/>
    </xf>
    <xf numFmtId="0" fontId="0" fillId="37" borderId="28" xfId="50" applyFill="1" applyBorder="1" applyAlignment="1" applyProtection="1">
      <alignment horizontal="center"/>
      <protection locked="0"/>
    </xf>
    <xf numFmtId="0" fontId="0" fillId="37" borderId="29" xfId="51" applyFill="1" applyBorder="1" applyAlignment="1" applyProtection="1">
      <alignment horizontal="center"/>
      <protection locked="0"/>
    </xf>
    <xf numFmtId="0" fontId="2" fillId="37" borderId="27" xfId="50" applyFont="1" applyFill="1" applyBorder="1" applyAlignment="1" applyProtection="1">
      <alignment horizontal="center"/>
      <protection/>
    </xf>
    <xf numFmtId="0" fontId="0" fillId="37" borderId="29" xfId="50" applyFill="1" applyBorder="1" applyAlignment="1" applyProtection="1">
      <alignment horizontal="center"/>
      <protection locked="0"/>
    </xf>
    <xf numFmtId="0" fontId="2" fillId="37" borderId="27" xfId="0" applyFont="1" applyFill="1" applyBorder="1" applyAlignment="1" applyProtection="1">
      <alignment horizontal="center"/>
      <protection/>
    </xf>
    <xf numFmtId="0" fontId="0" fillId="37" borderId="28" xfId="0" applyFill="1" applyBorder="1" applyAlignment="1" applyProtection="1">
      <alignment horizontal="center"/>
      <protection locked="0"/>
    </xf>
    <xf numFmtId="0" fontId="0" fillId="37" borderId="29" xfId="0" applyFill="1" applyBorder="1" applyAlignment="1" applyProtection="1">
      <alignment horizontal="center"/>
      <protection locked="0"/>
    </xf>
    <xf numFmtId="0" fontId="2" fillId="41" borderId="24" xfId="0" applyFont="1" applyFill="1" applyBorder="1" applyAlignment="1" applyProtection="1">
      <alignment horizontal="center"/>
      <protection/>
    </xf>
    <xf numFmtId="0" fontId="0" fillId="41" borderId="26" xfId="0" applyFill="1" applyBorder="1" applyAlignment="1" applyProtection="1">
      <alignment horizontal="center"/>
      <protection locked="0"/>
    </xf>
    <xf numFmtId="0" fontId="0" fillId="41" borderId="25" xfId="0" applyFill="1" applyBorder="1" applyAlignment="1" applyProtection="1">
      <alignment horizontal="center"/>
      <protection locked="0"/>
    </xf>
    <xf numFmtId="0" fontId="18" fillId="0" borderId="0" xfId="0" applyFont="1" applyAlignment="1" applyProtection="1">
      <alignment/>
      <protection/>
    </xf>
    <xf numFmtId="0" fontId="2" fillId="37" borderId="24" xfId="51" applyFont="1" applyFill="1" applyBorder="1" applyAlignment="1" applyProtection="1">
      <alignment horizontal="center"/>
      <protection/>
    </xf>
    <xf numFmtId="0" fontId="0" fillId="37" borderId="26" xfId="51" applyFill="1" applyBorder="1" applyAlignment="1" applyProtection="1">
      <alignment horizontal="center"/>
      <protection locked="0"/>
    </xf>
    <xf numFmtId="0" fontId="0" fillId="37" borderId="25" xfId="51" applyFill="1" applyBorder="1" applyAlignment="1" applyProtection="1">
      <alignment horizontal="center"/>
      <protection locked="0"/>
    </xf>
    <xf numFmtId="0" fontId="2" fillId="42" borderId="24" xfId="0" applyFont="1" applyFill="1" applyBorder="1" applyAlignment="1" applyProtection="1">
      <alignment horizontal="center"/>
      <protection/>
    </xf>
    <xf numFmtId="0" fontId="0" fillId="42" borderId="26" xfId="0" applyFill="1" applyBorder="1" applyAlignment="1" applyProtection="1">
      <alignment horizontal="center"/>
      <protection locked="0"/>
    </xf>
    <xf numFmtId="0" fontId="0" fillId="42" borderId="25" xfId="0" applyFill="1" applyBorder="1" applyAlignment="1" applyProtection="1">
      <alignment horizontal="center"/>
      <protection locked="0"/>
    </xf>
    <xf numFmtId="0" fontId="2" fillId="37" borderId="24" xfId="0" applyFont="1" applyFill="1" applyBorder="1" applyAlignment="1" applyProtection="1">
      <alignment horizontal="center"/>
      <protection/>
    </xf>
    <xf numFmtId="0" fontId="0" fillId="37" borderId="26" xfId="0" applyFill="1" applyBorder="1" applyAlignment="1" applyProtection="1">
      <alignment horizontal="center"/>
      <protection locked="0"/>
    </xf>
    <xf numFmtId="0" fontId="0" fillId="37" borderId="25" xfId="0" applyFill="1" applyBorder="1" applyAlignment="1" applyProtection="1">
      <alignment horizontal="center"/>
      <protection locked="0"/>
    </xf>
    <xf numFmtId="0" fontId="2" fillId="36" borderId="42" xfId="50" applyFont="1" applyFill="1" applyBorder="1" applyAlignment="1" applyProtection="1">
      <alignment horizontal="center"/>
      <protection/>
    </xf>
    <xf numFmtId="0" fontId="0" fillId="36" borderId="13" xfId="50" applyFill="1" applyBorder="1" applyAlignment="1" applyProtection="1">
      <alignment horizontal="center"/>
      <protection locked="0"/>
    </xf>
    <xf numFmtId="0" fontId="0" fillId="36" borderId="33" xfId="50" applyFill="1" applyBorder="1" applyAlignment="1" applyProtection="1">
      <alignment horizontal="center"/>
      <protection locked="0"/>
    </xf>
    <xf numFmtId="0" fontId="2" fillId="43" borderId="24" xfId="51" applyFont="1" applyFill="1" applyBorder="1" applyAlignment="1" applyProtection="1">
      <alignment horizontal="center"/>
      <protection/>
    </xf>
    <xf numFmtId="0" fontId="0" fillId="43" borderId="26" xfId="51" applyFill="1" applyBorder="1" applyAlignment="1" applyProtection="1">
      <alignment horizontal="center"/>
      <protection locked="0"/>
    </xf>
    <xf numFmtId="0" fontId="0" fillId="43" borderId="25" xfId="5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vertical="center"/>
      <protection/>
    </xf>
    <xf numFmtId="49" fontId="0" fillId="0" borderId="13" xfId="49" applyNumberFormat="1" applyFont="1" applyBorder="1" applyAlignment="1" applyProtection="1">
      <alignment horizontal="left"/>
      <protection locked="0"/>
    </xf>
    <xf numFmtId="49" fontId="0" fillId="0" borderId="28" xfId="49" applyNumberFormat="1" applyFont="1" applyBorder="1" applyAlignment="1" applyProtection="1">
      <alignment horizontal="left"/>
      <protection locked="0"/>
    </xf>
    <xf numFmtId="164" fontId="0" fillId="37" borderId="62" xfId="0" applyNumberFormat="1" applyFont="1" applyFill="1" applyBorder="1" applyAlignment="1" applyProtection="1">
      <alignment horizontal="left"/>
      <protection locked="0"/>
    </xf>
    <xf numFmtId="164" fontId="0" fillId="37" borderId="25" xfId="0" applyNumberFormat="1" applyFont="1" applyFill="1" applyBorder="1" applyAlignment="1" applyProtection="1">
      <alignment horizontal="left"/>
      <protection locked="0"/>
    </xf>
    <xf numFmtId="49" fontId="0" fillId="40" borderId="13" xfId="49" applyNumberFormat="1" applyFont="1" applyFill="1" applyBorder="1" applyAlignment="1" applyProtection="1">
      <alignment horizontal="left"/>
      <protection locked="0"/>
    </xf>
    <xf numFmtId="49" fontId="0" fillId="40" borderId="28" xfId="49" applyNumberFormat="1" applyFont="1" applyFill="1" applyBorder="1" applyAlignment="1" applyProtection="1">
      <alignment horizontal="left"/>
      <protection locked="0"/>
    </xf>
    <xf numFmtId="164" fontId="0" fillId="40" borderId="45" xfId="0" applyNumberFormat="1" applyFont="1" applyFill="1" applyBorder="1" applyAlignment="1" applyProtection="1">
      <alignment horizontal="left"/>
      <protection locked="0"/>
    </xf>
    <xf numFmtId="164" fontId="0" fillId="40" borderId="26" xfId="0" applyNumberFormat="1" applyFont="1" applyFill="1" applyBorder="1" applyAlignment="1" applyProtection="1">
      <alignment horizontal="left"/>
      <protection locked="0"/>
    </xf>
    <xf numFmtId="164" fontId="0" fillId="37" borderId="45" xfId="0" applyNumberFormat="1" applyFont="1" applyFill="1" applyBorder="1" applyAlignment="1" applyProtection="1">
      <alignment horizontal="left"/>
      <protection locked="0"/>
    </xf>
    <xf numFmtId="164" fontId="0" fillId="37" borderId="26" xfId="0" applyNumberFormat="1" applyFont="1" applyFill="1" applyBorder="1" applyAlignment="1" applyProtection="1">
      <alignment horizontal="left"/>
      <protection locked="0"/>
    </xf>
    <xf numFmtId="164" fontId="0" fillId="40" borderId="29" xfId="49" applyNumberFormat="1" applyFont="1" applyFill="1" applyBorder="1" applyAlignment="1" applyProtection="1">
      <alignment horizontal="left"/>
      <protection locked="0"/>
    </xf>
    <xf numFmtId="164" fontId="0" fillId="0" borderId="29" xfId="49" applyNumberFormat="1" applyFont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/>
    </xf>
    <xf numFmtId="0" fontId="2" fillId="3" borderId="63" xfId="0" applyFont="1" applyFill="1" applyBorder="1" applyAlignment="1" applyProtection="1">
      <alignment horizontal="left"/>
      <protection/>
    </xf>
    <xf numFmtId="0" fontId="2" fillId="3" borderId="12" xfId="0" applyFont="1" applyFill="1" applyBorder="1" applyAlignment="1" applyProtection="1">
      <alignment horizontal="left"/>
      <protection/>
    </xf>
    <xf numFmtId="0" fontId="2" fillId="3" borderId="64" xfId="0" applyFont="1" applyFill="1" applyBorder="1" applyAlignment="1" applyProtection="1">
      <alignment horizontal="left"/>
      <protection/>
    </xf>
    <xf numFmtId="0" fontId="2" fillId="3" borderId="65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center"/>
    </xf>
    <xf numFmtId="0" fontId="0" fillId="35" borderId="66" xfId="0" applyFont="1" applyFill="1" applyBorder="1" applyAlignment="1">
      <alignment horizontal="center" wrapText="1"/>
    </xf>
    <xf numFmtId="0" fontId="2" fillId="39" borderId="27" xfId="0" applyFont="1" applyFill="1" applyBorder="1" applyAlignment="1" applyProtection="1">
      <alignment horizontal="center"/>
      <protection locked="0"/>
    </xf>
    <xf numFmtId="0" fontId="2" fillId="35" borderId="67" xfId="0" applyFont="1" applyFill="1" applyBorder="1" applyAlignment="1">
      <alignment horizontal="center" wrapText="1"/>
    </xf>
    <xf numFmtId="0" fontId="10" fillId="35" borderId="68" xfId="0" applyFont="1" applyFill="1" applyBorder="1" applyAlignment="1">
      <alignment horizontal="center"/>
    </xf>
    <xf numFmtId="0" fontId="10" fillId="40" borderId="69" xfId="0" applyFont="1" applyFill="1" applyBorder="1" applyAlignment="1">
      <alignment horizontal="center"/>
    </xf>
    <xf numFmtId="0" fontId="10" fillId="40" borderId="68" xfId="0" applyFont="1" applyFill="1" applyBorder="1" applyAlignment="1">
      <alignment horizontal="center"/>
    </xf>
    <xf numFmtId="0" fontId="10" fillId="35" borderId="69" xfId="0" applyFont="1" applyFill="1" applyBorder="1" applyAlignment="1">
      <alignment horizontal="center"/>
    </xf>
    <xf numFmtId="0" fontId="10" fillId="30" borderId="58" xfId="0" applyFont="1" applyFill="1" applyBorder="1" applyAlignment="1">
      <alignment horizontal="center"/>
    </xf>
    <xf numFmtId="0" fontId="10" fillId="40" borderId="58" xfId="0" applyFont="1" applyFill="1" applyBorder="1" applyAlignment="1">
      <alignment horizontal="center"/>
    </xf>
    <xf numFmtId="0" fontId="2" fillId="35" borderId="55" xfId="0" applyFont="1" applyFill="1" applyBorder="1" applyAlignment="1">
      <alignment horizontal="center" wrapText="1"/>
    </xf>
    <xf numFmtId="0" fontId="10" fillId="35" borderId="59" xfId="0" applyFont="1" applyFill="1" applyBorder="1" applyAlignment="1">
      <alignment horizontal="center"/>
    </xf>
    <xf numFmtId="0" fontId="10" fillId="40" borderId="59" xfId="0" applyFont="1" applyFill="1" applyBorder="1" applyAlignment="1">
      <alignment horizontal="center"/>
    </xf>
    <xf numFmtId="0" fontId="0" fillId="36" borderId="13" xfId="51" applyNumberFormat="1" applyFill="1" applyBorder="1" applyAlignment="1" applyProtection="1">
      <alignment horizontal="center"/>
      <protection locked="0"/>
    </xf>
    <xf numFmtId="0" fontId="0" fillId="38" borderId="28" xfId="51" applyNumberFormat="1" applyFill="1" applyBorder="1" applyAlignment="1" applyProtection="1">
      <alignment horizontal="center"/>
      <protection locked="0"/>
    </xf>
    <xf numFmtId="0" fontId="2" fillId="36" borderId="24" xfId="51" applyFont="1" applyFill="1" applyBorder="1" applyAlignment="1" applyProtection="1">
      <alignment horizontal="center"/>
      <protection/>
    </xf>
    <xf numFmtId="0" fontId="0" fillId="36" borderId="26" xfId="51" applyFill="1" applyBorder="1" applyAlignment="1" applyProtection="1">
      <alignment horizontal="center"/>
      <protection locked="0"/>
    </xf>
    <xf numFmtId="0" fontId="0" fillId="36" borderId="25" xfId="51" applyFill="1" applyBorder="1" applyAlignment="1" applyProtection="1">
      <alignment horizontal="center"/>
      <protection locked="0"/>
    </xf>
    <xf numFmtId="0" fontId="10" fillId="3" borderId="10" xfId="0" applyFont="1" applyFill="1" applyBorder="1" applyAlignment="1" applyProtection="1">
      <alignment horizontal="left"/>
      <protection/>
    </xf>
    <xf numFmtId="0" fontId="10" fillId="3" borderId="63" xfId="0" applyFont="1" applyFill="1" applyBorder="1" applyAlignment="1" applyProtection="1">
      <alignment horizontal="left"/>
      <protection/>
    </xf>
    <xf numFmtId="0" fontId="10" fillId="3" borderId="12" xfId="0" applyFont="1" applyFill="1" applyBorder="1" applyAlignment="1" applyProtection="1">
      <alignment horizontal="left"/>
      <protection/>
    </xf>
    <xf numFmtId="0" fontId="10" fillId="3" borderId="64" xfId="0" applyFont="1" applyFill="1" applyBorder="1" applyAlignment="1" applyProtection="1">
      <alignment horizontal="left"/>
      <protection/>
    </xf>
    <xf numFmtId="0" fontId="10" fillId="3" borderId="65" xfId="0" applyFont="1" applyFill="1" applyBorder="1" applyAlignment="1" applyProtection="1">
      <alignment horizontal="left"/>
      <protection/>
    </xf>
    <xf numFmtId="0" fontId="18" fillId="37" borderId="0" xfId="0" applyFont="1" applyFill="1" applyAlignment="1" applyProtection="1">
      <alignment/>
      <protection/>
    </xf>
    <xf numFmtId="0" fontId="19" fillId="37" borderId="0" xfId="0" applyFont="1" applyFill="1" applyAlignment="1" applyProtection="1">
      <alignment horizontal="left"/>
      <protection/>
    </xf>
    <xf numFmtId="0" fontId="47" fillId="0" borderId="0" xfId="52">
      <alignment/>
      <protection/>
    </xf>
    <xf numFmtId="0" fontId="65" fillId="0" borderId="0" xfId="52" applyFont="1" applyAlignment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7" fillId="0" borderId="0" xfId="52" applyAlignment="1">
      <alignment vertical="center"/>
      <protection/>
    </xf>
    <xf numFmtId="165" fontId="65" fillId="0" borderId="70" xfId="52" applyNumberFormat="1" applyFont="1" applyBorder="1" applyAlignment="1" applyProtection="1">
      <alignment horizontal="left" vertical="center"/>
      <protection locked="0"/>
    </xf>
    <xf numFmtId="0" fontId="65" fillId="0" borderId="70" xfId="52" applyFont="1" applyBorder="1" applyAlignment="1" applyProtection="1">
      <alignment horizontal="left" vertical="center"/>
      <protection locked="0"/>
    </xf>
    <xf numFmtId="0" fontId="65" fillId="0" borderId="71" xfId="52" applyFont="1" applyBorder="1" applyAlignment="1" applyProtection="1">
      <alignment horizontal="left" vertical="center"/>
      <protection locked="0"/>
    </xf>
    <xf numFmtId="165" fontId="65" fillId="0" borderId="28" xfId="52" applyNumberFormat="1" applyFont="1" applyBorder="1" applyAlignment="1" applyProtection="1">
      <alignment horizontal="left" vertical="center"/>
      <protection locked="0"/>
    </xf>
    <xf numFmtId="0" fontId="65" fillId="0" borderId="28" xfId="52" applyFont="1" applyBorder="1" applyAlignment="1" applyProtection="1">
      <alignment horizontal="left" vertical="center"/>
      <protection locked="0"/>
    </xf>
    <xf numFmtId="0" fontId="65" fillId="0" borderId="72" xfId="52" applyFont="1" applyBorder="1" applyAlignment="1" applyProtection="1">
      <alignment horizontal="left" vertical="center"/>
      <protection locked="0"/>
    </xf>
    <xf numFmtId="0" fontId="66" fillId="3" borderId="73" xfId="52" applyFont="1" applyFill="1" applyBorder="1" applyAlignment="1" applyProtection="1">
      <alignment horizontal="left" vertical="center" wrapText="1"/>
      <protection locked="0"/>
    </xf>
    <xf numFmtId="0" fontId="66" fillId="3" borderId="74" xfId="52" applyFont="1" applyFill="1" applyBorder="1" applyAlignment="1" applyProtection="1">
      <alignment horizontal="left" vertical="center" wrapText="1"/>
      <protection locked="0"/>
    </xf>
    <xf numFmtId="0" fontId="66" fillId="3" borderId="75" xfId="52" applyFont="1" applyFill="1" applyBorder="1" applyAlignment="1" applyProtection="1">
      <alignment horizontal="left" vertical="center" wrapText="1"/>
      <protection locked="0"/>
    </xf>
    <xf numFmtId="14" fontId="0" fillId="40" borderId="45" xfId="49" applyNumberFormat="1" applyFill="1" applyBorder="1" applyAlignment="1" applyProtection="1">
      <alignment horizontal="left"/>
      <protection locked="0"/>
    </xf>
    <xf numFmtId="14" fontId="0" fillId="0" borderId="45" xfId="49" applyNumberFormat="1" applyBorder="1" applyAlignment="1" applyProtection="1">
      <alignment horizontal="left"/>
      <protection locked="0"/>
    </xf>
    <xf numFmtId="0" fontId="2" fillId="3" borderId="64" xfId="0" applyFont="1" applyFill="1" applyBorder="1" applyAlignment="1" applyProtection="1">
      <alignment horizontal="left"/>
      <protection/>
    </xf>
    <xf numFmtId="14" fontId="0" fillId="0" borderId="62" xfId="49" applyNumberFormat="1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left"/>
      <protection/>
    </xf>
    <xf numFmtId="49" fontId="6" fillId="6" borderId="28" xfId="49" applyNumberFormat="1" applyFont="1" applyFill="1" applyBorder="1" applyAlignment="1" applyProtection="1">
      <alignment horizontal="left" vertical="center"/>
      <protection hidden="1" locked="0"/>
    </xf>
    <xf numFmtId="0" fontId="5" fillId="35" borderId="76" xfId="0" applyFont="1" applyFill="1" applyBorder="1" applyAlignment="1" applyProtection="1">
      <alignment vertical="center"/>
      <protection/>
    </xf>
    <xf numFmtId="0" fontId="5" fillId="35" borderId="32" xfId="0" applyFont="1" applyFill="1" applyBorder="1" applyAlignment="1" applyProtection="1">
      <alignment vertical="center"/>
      <protection/>
    </xf>
    <xf numFmtId="0" fontId="12" fillId="0" borderId="0" xfId="0" applyFont="1" applyBorder="1" applyAlignment="1">
      <alignment vertical="center" wrapText="1"/>
    </xf>
    <xf numFmtId="0" fontId="12" fillId="0" borderId="61" xfId="0" applyFont="1" applyBorder="1" applyAlignment="1">
      <alignment vertical="center" wrapText="1"/>
    </xf>
    <xf numFmtId="0" fontId="10" fillId="3" borderId="64" xfId="0" applyFont="1" applyFill="1" applyBorder="1" applyAlignment="1" applyProtection="1">
      <alignment horizontal="left"/>
      <protection/>
    </xf>
    <xf numFmtId="0" fontId="65" fillId="0" borderId="77" xfId="52" applyFont="1" applyBorder="1" applyAlignment="1" applyProtection="1">
      <alignment horizontal="left" vertical="center"/>
      <protection locked="0"/>
    </xf>
    <xf numFmtId="0" fontId="65" fillId="0" borderId="45" xfId="52" applyFont="1" applyBorder="1" applyAlignment="1" applyProtection="1">
      <alignment horizontal="left" vertical="center"/>
      <protection locked="0"/>
    </xf>
    <xf numFmtId="0" fontId="66" fillId="3" borderId="78" xfId="52" applyFont="1" applyFill="1" applyBorder="1" applyAlignment="1" applyProtection="1">
      <alignment horizontal="left" vertical="center" wrapText="1"/>
      <protection locked="0"/>
    </xf>
    <xf numFmtId="0" fontId="0" fillId="0" borderId="61" xfId="0" applyBorder="1" applyAlignment="1" applyProtection="1">
      <alignment/>
      <protection/>
    </xf>
    <xf numFmtId="0" fontId="0" fillId="0" borderId="61" xfId="0" applyFill="1" applyBorder="1" applyAlignment="1" applyProtection="1">
      <alignment/>
      <protection/>
    </xf>
    <xf numFmtId="164" fontId="65" fillId="0" borderId="28" xfId="52" applyNumberFormat="1" applyFont="1" applyBorder="1" applyAlignment="1" applyProtection="1">
      <alignment horizontal="left" vertical="center"/>
      <protection locked="0"/>
    </xf>
    <xf numFmtId="164" fontId="65" fillId="0" borderId="79" xfId="52" applyNumberFormat="1" applyFont="1" applyBorder="1" applyAlignment="1" applyProtection="1">
      <alignment horizontal="left" vertical="center"/>
      <protection locked="0"/>
    </xf>
    <xf numFmtId="164" fontId="65" fillId="0" borderId="70" xfId="52" applyNumberFormat="1" applyFont="1" applyBorder="1" applyAlignment="1" applyProtection="1">
      <alignment horizontal="left" vertical="center"/>
      <protection locked="0"/>
    </xf>
    <xf numFmtId="164" fontId="65" fillId="0" borderId="80" xfId="52" applyNumberFormat="1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/>
    </xf>
    <xf numFmtId="0" fontId="5" fillId="35" borderId="76" xfId="0" applyFont="1" applyFill="1" applyBorder="1" applyAlignment="1" applyProtection="1">
      <alignment vertical="center"/>
      <protection/>
    </xf>
    <xf numFmtId="0" fontId="5" fillId="35" borderId="32" xfId="0" applyFont="1" applyFill="1" applyBorder="1" applyAlignment="1" applyProtection="1">
      <alignment vertical="center"/>
      <protection/>
    </xf>
    <xf numFmtId="4" fontId="24" fillId="35" borderId="38" xfId="0" applyNumberFormat="1" applyFont="1" applyFill="1" applyBorder="1" applyAlignment="1">
      <alignment/>
    </xf>
    <xf numFmtId="0" fontId="23" fillId="0" borderId="0" xfId="0" applyFont="1" applyAlignment="1" applyProtection="1">
      <alignment horizontal="center"/>
      <protection/>
    </xf>
    <xf numFmtId="0" fontId="23" fillId="37" borderId="2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 applyProtection="1">
      <alignment horizontal="center"/>
      <protection/>
    </xf>
    <xf numFmtId="0" fontId="25" fillId="35" borderId="81" xfId="0" applyFont="1" applyFill="1" applyBorder="1" applyAlignment="1">
      <alignment horizontal="center"/>
    </xf>
    <xf numFmtId="4" fontId="25" fillId="35" borderId="82" xfId="0" applyNumberFormat="1" applyFont="1" applyFill="1" applyBorder="1" applyAlignment="1">
      <alignment horizontal="center"/>
    </xf>
    <xf numFmtId="4" fontId="25" fillId="40" borderId="26" xfId="0" applyNumberFormat="1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4" fontId="25" fillId="35" borderId="26" xfId="0" applyNumberFormat="1" applyFont="1" applyFill="1" applyBorder="1" applyAlignment="1">
      <alignment horizontal="center"/>
    </xf>
    <xf numFmtId="0" fontId="25" fillId="40" borderId="13" xfId="0" applyFont="1" applyFill="1" applyBorder="1" applyAlignment="1">
      <alignment horizontal="center"/>
    </xf>
    <xf numFmtId="0" fontId="23" fillId="33" borderId="14" xfId="0" applyFont="1" applyFill="1" applyBorder="1" applyAlignment="1" applyProtection="1">
      <alignment horizontal="center"/>
      <protection/>
    </xf>
    <xf numFmtId="0" fontId="23" fillId="33" borderId="17" xfId="0" applyFont="1" applyFill="1" applyBorder="1" applyAlignment="1" applyProtection="1">
      <alignment horizontal="center"/>
      <protection/>
    </xf>
    <xf numFmtId="4" fontId="24" fillId="40" borderId="38" xfId="0" applyNumberFormat="1" applyFont="1" applyFill="1" applyBorder="1" applyAlignment="1">
      <alignment/>
    </xf>
    <xf numFmtId="4" fontId="24" fillId="35" borderId="83" xfId="0" applyNumberFormat="1" applyFont="1" applyFill="1" applyBorder="1" applyAlignment="1">
      <alignment/>
    </xf>
    <xf numFmtId="4" fontId="24" fillId="40" borderId="83" xfId="0" applyNumberFormat="1" applyFont="1" applyFill="1" applyBorder="1" applyAlignment="1">
      <alignment/>
    </xf>
    <xf numFmtId="0" fontId="25" fillId="35" borderId="81" xfId="0" applyFont="1" applyFill="1" applyBorder="1" applyAlignment="1" applyProtection="1">
      <alignment horizontal="center"/>
      <protection/>
    </xf>
    <xf numFmtId="4" fontId="25" fillId="35" borderId="82" xfId="0" applyNumberFormat="1" applyFont="1" applyFill="1" applyBorder="1" applyAlignment="1" applyProtection="1">
      <alignment horizontal="center"/>
      <protection/>
    </xf>
    <xf numFmtId="0" fontId="25" fillId="40" borderId="13" xfId="0" applyFont="1" applyFill="1" applyBorder="1" applyAlignment="1" applyProtection="1">
      <alignment horizontal="center"/>
      <protection/>
    </xf>
    <xf numFmtId="4" fontId="25" fillId="40" borderId="26" xfId="0" applyNumberFormat="1" applyFont="1" applyFill="1" applyBorder="1" applyAlignment="1" applyProtection="1">
      <alignment horizontal="center"/>
      <protection/>
    </xf>
    <xf numFmtId="0" fontId="25" fillId="35" borderId="13" xfId="0" applyFont="1" applyFill="1" applyBorder="1" applyAlignment="1" applyProtection="1">
      <alignment horizontal="center"/>
      <protection/>
    </xf>
    <xf numFmtId="4" fontId="25" fillId="35" borderId="26" xfId="0" applyNumberFormat="1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 locked="0"/>
    </xf>
    <xf numFmtId="14" fontId="6" fillId="6" borderId="28" xfId="49" applyNumberFormat="1" applyFont="1" applyFill="1" applyBorder="1" applyAlignment="1" applyProtection="1">
      <alignment horizontal="left" vertical="center"/>
      <protection locked="0"/>
    </xf>
    <xf numFmtId="49" fontId="6" fillId="6" borderId="28" xfId="49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37" borderId="0" xfId="0" applyFont="1" applyFill="1" applyBorder="1" applyAlignment="1">
      <alignment horizontal="center"/>
    </xf>
    <xf numFmtId="4" fontId="3" fillId="30" borderId="34" xfId="0" applyNumberFormat="1" applyFont="1" applyFill="1" applyBorder="1" applyAlignment="1" applyProtection="1">
      <alignment/>
      <protection/>
    </xf>
    <xf numFmtId="4" fontId="3" fillId="30" borderId="36" xfId="0" applyNumberFormat="1" applyFont="1" applyFill="1" applyBorder="1" applyAlignment="1" applyProtection="1">
      <alignment/>
      <protection/>
    </xf>
    <xf numFmtId="4" fontId="10" fillId="0" borderId="84" xfId="0" applyNumberFormat="1" applyFont="1" applyBorder="1" applyAlignment="1" applyProtection="1">
      <alignment vertical="center"/>
      <protection/>
    </xf>
    <xf numFmtId="4" fontId="10" fillId="0" borderId="44" xfId="0" applyNumberFormat="1" applyFont="1" applyBorder="1" applyAlignment="1" applyProtection="1">
      <alignment vertical="center"/>
      <protection/>
    </xf>
    <xf numFmtId="4" fontId="10" fillId="0" borderId="42" xfId="0" applyNumberFormat="1" applyFont="1" applyBorder="1" applyAlignment="1" applyProtection="1">
      <alignment vertical="center"/>
      <protection/>
    </xf>
    <xf numFmtId="4" fontId="10" fillId="0" borderId="24" xfId="0" applyNumberFormat="1" applyFont="1" applyBorder="1" applyAlignment="1" applyProtection="1">
      <alignment vertical="center"/>
      <protection/>
    </xf>
    <xf numFmtId="0" fontId="2" fillId="0" borderId="37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85" xfId="0" applyFont="1" applyBorder="1" applyAlignment="1">
      <alignment horizontal="center" textRotation="90"/>
    </xf>
    <xf numFmtId="0" fontId="2" fillId="0" borderId="86" xfId="0" applyFont="1" applyBorder="1" applyAlignment="1">
      <alignment horizontal="center" textRotation="90"/>
    </xf>
    <xf numFmtId="0" fontId="2" fillId="30" borderId="84" xfId="0" applyFont="1" applyFill="1" applyBorder="1" applyAlignment="1" applyProtection="1">
      <alignment horizontal="center" vertical="center"/>
      <protection/>
    </xf>
    <xf numFmtId="0" fontId="2" fillId="30" borderId="44" xfId="0" applyFon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left" vertical="center"/>
      <protection/>
    </xf>
    <xf numFmtId="0" fontId="0" fillId="35" borderId="30" xfId="0" applyFill="1" applyBorder="1" applyAlignment="1" applyProtection="1">
      <alignment horizontal="left" vertical="center"/>
      <protection/>
    </xf>
    <xf numFmtId="0" fontId="2" fillId="3" borderId="87" xfId="0" applyFont="1" applyFill="1" applyBorder="1" applyAlignment="1" applyProtection="1">
      <alignment horizontal="left" wrapText="1"/>
      <protection/>
    </xf>
    <xf numFmtId="0" fontId="2" fillId="0" borderId="27" xfId="0" applyFont="1" applyBorder="1" applyAlignment="1">
      <alignment horizontal="left" wrapText="1"/>
    </xf>
    <xf numFmtId="0" fontId="6" fillId="35" borderId="53" xfId="0" applyFont="1" applyFill="1" applyBorder="1" applyAlignment="1" applyProtection="1">
      <alignment horizontal="center" vertical="center"/>
      <protection/>
    </xf>
    <xf numFmtId="0" fontId="6" fillId="35" borderId="54" xfId="0" applyFont="1" applyFill="1" applyBorder="1" applyAlignment="1" applyProtection="1">
      <alignment horizontal="center" vertical="center"/>
      <protection/>
    </xf>
    <xf numFmtId="0" fontId="6" fillId="35" borderId="88" xfId="0" applyFont="1" applyFill="1" applyBorder="1" applyAlignment="1" applyProtection="1">
      <alignment horizontal="center" vertical="center"/>
      <protection/>
    </xf>
    <xf numFmtId="0" fontId="0" fillId="35" borderId="32" xfId="0" applyFill="1" applyBorder="1" applyAlignment="1" applyProtection="1">
      <alignment horizontal="center" vertical="center"/>
      <protection/>
    </xf>
    <xf numFmtId="0" fontId="0" fillId="35" borderId="30" xfId="0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>
      <alignment horizontal="center" textRotation="90"/>
    </xf>
    <xf numFmtId="0" fontId="0" fillId="37" borderId="0" xfId="0" applyFill="1" applyBorder="1" applyAlignment="1">
      <alignment horizontal="center" textRotation="90"/>
    </xf>
    <xf numFmtId="0" fontId="13" fillId="30" borderId="53" xfId="0" applyFont="1" applyFill="1" applyBorder="1" applyAlignment="1" applyProtection="1">
      <alignment horizontal="center" vertical="center"/>
      <protection/>
    </xf>
    <xf numFmtId="0" fontId="13" fillId="30" borderId="88" xfId="0" applyFont="1" applyFill="1" applyBorder="1" applyAlignment="1" applyProtection="1">
      <alignment horizontal="center" vertical="center"/>
      <protection/>
    </xf>
    <xf numFmtId="0" fontId="5" fillId="30" borderId="76" xfId="0" applyFont="1" applyFill="1" applyBorder="1" applyAlignment="1" applyProtection="1">
      <alignment vertical="center"/>
      <protection/>
    </xf>
    <xf numFmtId="0" fontId="5" fillId="35" borderId="30" xfId="0" applyFont="1" applyFill="1" applyBorder="1" applyAlignment="1" applyProtection="1">
      <alignment vertical="center"/>
      <protection/>
    </xf>
    <xf numFmtId="0" fontId="2" fillId="30" borderId="42" xfId="0" applyFont="1" applyFill="1" applyBorder="1" applyAlignment="1" applyProtection="1">
      <alignment horizontal="center"/>
      <protection/>
    </xf>
    <xf numFmtId="0" fontId="2" fillId="30" borderId="24" xfId="0" applyFont="1" applyFill="1" applyBorder="1" applyAlignment="1" applyProtection="1">
      <alignment horizontal="center"/>
      <protection/>
    </xf>
    <xf numFmtId="4" fontId="11" fillId="0" borderId="0" xfId="0" applyNumberFormat="1" applyFont="1" applyBorder="1" applyAlignment="1">
      <alignment horizontal="center" vertical="center" wrapText="1"/>
    </xf>
    <xf numFmtId="0" fontId="0" fillId="35" borderId="89" xfId="0" applyFont="1" applyFill="1" applyBorder="1" applyAlignment="1">
      <alignment horizontal="center"/>
    </xf>
    <xf numFmtId="0" fontId="0" fillId="35" borderId="90" xfId="0" applyFont="1" applyFill="1" applyBorder="1" applyAlignment="1">
      <alignment horizontal="center"/>
    </xf>
    <xf numFmtId="0" fontId="5" fillId="30" borderId="76" xfId="0" applyFont="1" applyFill="1" applyBorder="1" applyAlignment="1" applyProtection="1">
      <alignment vertical="center"/>
      <protection/>
    </xf>
    <xf numFmtId="0" fontId="0" fillId="30" borderId="91" xfId="0" applyFont="1" applyFill="1" applyBorder="1" applyAlignment="1">
      <alignment horizontal="center" textRotation="90"/>
    </xf>
    <xf numFmtId="0" fontId="0" fillId="0" borderId="92" xfId="0" applyFont="1" applyBorder="1" applyAlignment="1">
      <alignment horizontal="center" textRotation="90"/>
    </xf>
    <xf numFmtId="0" fontId="26" fillId="35" borderId="10" xfId="0" applyFont="1" applyFill="1" applyBorder="1" applyAlignment="1">
      <alignment horizontal="center" textRotation="90"/>
    </xf>
    <xf numFmtId="0" fontId="26" fillId="0" borderId="12" xfId="0" applyFont="1" applyBorder="1" applyAlignment="1">
      <alignment horizontal="center" textRotation="90"/>
    </xf>
    <xf numFmtId="0" fontId="26" fillId="35" borderId="93" xfId="0" applyFont="1" applyFill="1" applyBorder="1" applyAlignment="1">
      <alignment horizontal="center" textRotation="90" wrapText="1"/>
    </xf>
    <xf numFmtId="0" fontId="26" fillId="0" borderId="65" xfId="0" applyFont="1" applyBorder="1" applyAlignment="1">
      <alignment horizontal="center" textRotation="90" wrapText="1"/>
    </xf>
    <xf numFmtId="49" fontId="18" fillId="0" borderId="38" xfId="0" applyNumberFormat="1" applyFont="1" applyFill="1" applyBorder="1" applyAlignment="1" applyProtection="1">
      <alignment horizontal="left"/>
      <protection locked="0"/>
    </xf>
    <xf numFmtId="0" fontId="0" fillId="0" borderId="38" xfId="0" applyBorder="1" applyAlignment="1">
      <alignment horizontal="left"/>
    </xf>
    <xf numFmtId="0" fontId="6" fillId="6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38" xfId="0" applyNumberFormat="1" applyBorder="1" applyAlignment="1" applyProtection="1">
      <alignment horizontal="left" vertical="center"/>
      <protection locked="0"/>
    </xf>
    <xf numFmtId="0" fontId="0" fillId="0" borderId="43" xfId="0" applyNumberFormat="1" applyBorder="1" applyAlignment="1" applyProtection="1">
      <alignment horizontal="left" vertical="center"/>
      <protection locked="0"/>
    </xf>
    <xf numFmtId="0" fontId="6" fillId="35" borderId="76" xfId="0" applyFont="1" applyFill="1" applyBorder="1" applyAlignment="1" applyProtection="1">
      <alignment horizontal="center"/>
      <protection/>
    </xf>
    <xf numFmtId="0" fontId="6" fillId="35" borderId="30" xfId="0" applyFont="1" applyFill="1" applyBorder="1" applyAlignment="1" applyProtection="1">
      <alignment horizontal="center"/>
      <protection/>
    </xf>
    <xf numFmtId="0" fontId="5" fillId="35" borderId="76" xfId="0" applyFont="1" applyFill="1" applyBorder="1" applyAlignment="1" applyProtection="1">
      <alignment vertical="center"/>
      <protection/>
    </xf>
    <xf numFmtId="0" fontId="18" fillId="0" borderId="40" xfId="0" applyFont="1" applyBorder="1" applyAlignment="1">
      <alignment horizontal="left"/>
    </xf>
    <xf numFmtId="0" fontId="12" fillId="0" borderId="61" xfId="0" applyFont="1" applyBorder="1" applyAlignment="1">
      <alignment vertical="center" wrapText="1"/>
    </xf>
    <xf numFmtId="0" fontId="6" fillId="6" borderId="45" xfId="0" applyFont="1" applyFill="1" applyBorder="1" applyAlignment="1" applyProtection="1">
      <alignment horizontal="left" vertical="center"/>
      <protection locked="0"/>
    </xf>
    <xf numFmtId="0" fontId="6" fillId="6" borderId="38" xfId="0" applyFont="1" applyFill="1" applyBorder="1" applyAlignment="1" applyProtection="1">
      <alignment horizontal="left" vertical="center"/>
      <protection locked="0"/>
    </xf>
    <xf numFmtId="0" fontId="6" fillId="6" borderId="43" xfId="0" applyFont="1" applyFill="1" applyBorder="1" applyAlignment="1" applyProtection="1">
      <alignment horizontal="left" vertical="center"/>
      <protection locked="0"/>
    </xf>
    <xf numFmtId="49" fontId="67" fillId="37" borderId="0" xfId="0" applyNumberFormat="1" applyFont="1" applyFill="1" applyBorder="1" applyAlignment="1" applyProtection="1">
      <alignment vertical="center"/>
      <protection/>
    </xf>
    <xf numFmtId="0" fontId="6" fillId="35" borderId="32" xfId="0" applyFont="1" applyFill="1" applyBorder="1" applyAlignment="1" applyProtection="1">
      <alignment horizontal="center"/>
      <protection/>
    </xf>
    <xf numFmtId="0" fontId="13" fillId="35" borderId="94" xfId="0" applyFont="1" applyFill="1" applyBorder="1" applyAlignment="1" applyProtection="1">
      <alignment horizontal="center"/>
      <protection/>
    </xf>
    <xf numFmtId="0" fontId="13" fillId="35" borderId="95" xfId="0" applyFont="1" applyFill="1" applyBorder="1" applyAlignment="1" applyProtection="1">
      <alignment horizontal="center"/>
      <protection/>
    </xf>
    <xf numFmtId="0" fontId="18" fillId="37" borderId="0" xfId="0" applyFont="1" applyFill="1" applyBorder="1" applyAlignment="1" applyProtection="1">
      <alignment/>
      <protection/>
    </xf>
    <xf numFmtId="0" fontId="18" fillId="0" borderId="0" xfId="0" applyFont="1" applyFill="1" applyBorder="1" applyAlignment="1" applyProtection="1">
      <alignment/>
      <protection/>
    </xf>
    <xf numFmtId="0" fontId="6" fillId="37" borderId="0" xfId="0" applyFont="1" applyFill="1" applyBorder="1" applyAlignment="1" applyProtection="1">
      <alignment horizontal="left" vertical="top"/>
      <protection/>
    </xf>
    <xf numFmtId="0" fontId="16" fillId="37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horizontal="left" vertical="top"/>
      <protection/>
    </xf>
    <xf numFmtId="0" fontId="6" fillId="30" borderId="76" xfId="0" applyFont="1" applyFill="1" applyBorder="1" applyAlignment="1" applyProtection="1">
      <alignment horizontal="left" vertical="center"/>
      <protection/>
    </xf>
    <xf numFmtId="0" fontId="6" fillId="30" borderId="32" xfId="0" applyFont="1" applyFill="1" applyBorder="1" applyAlignment="1" applyProtection="1">
      <alignment horizontal="left" vertical="center"/>
      <protection/>
    </xf>
    <xf numFmtId="0" fontId="6" fillId="30" borderId="3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top"/>
      <protection/>
    </xf>
    <xf numFmtId="14" fontId="4" fillId="37" borderId="0" xfId="0" applyNumberFormat="1" applyFont="1" applyFill="1" applyBorder="1" applyAlignment="1" applyProtection="1">
      <alignment horizontal="left" vertical="top"/>
      <protection/>
    </xf>
    <xf numFmtId="0" fontId="2" fillId="37" borderId="0" xfId="0" applyFont="1" applyFill="1" applyBorder="1" applyAlignment="1" applyProtection="1">
      <alignment horizontal="left" vertical="top"/>
      <protection/>
    </xf>
    <xf numFmtId="0" fontId="4" fillId="37" borderId="0" xfId="0" applyFont="1" applyFill="1" applyBorder="1" applyAlignment="1" applyProtection="1">
      <alignment horizontal="left" vertical="top"/>
      <protection/>
    </xf>
    <xf numFmtId="0" fontId="5" fillId="35" borderId="32" xfId="0" applyFont="1" applyFill="1" applyBorder="1" applyAlignment="1" applyProtection="1">
      <alignment horizontal="center" vertical="center"/>
      <protection/>
    </xf>
    <xf numFmtId="14" fontId="4" fillId="0" borderId="0" xfId="0" applyNumberFormat="1" applyFont="1" applyFill="1" applyBorder="1" applyAlignment="1" applyProtection="1">
      <alignment horizontal="left" vertical="top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0" fillId="30" borderId="76" xfId="0" applyFont="1" applyFill="1" applyBorder="1" applyAlignment="1" applyProtection="1">
      <alignment horizontal="center" vertical="center"/>
      <protection/>
    </xf>
    <xf numFmtId="0" fontId="10" fillId="30" borderId="32" xfId="0" applyFont="1" applyFill="1" applyBorder="1" applyAlignment="1" applyProtection="1">
      <alignment horizontal="center" vertical="center"/>
      <protection/>
    </xf>
    <xf numFmtId="0" fontId="10" fillId="30" borderId="30" xfId="0" applyFont="1" applyFill="1" applyBorder="1" applyAlignment="1" applyProtection="1">
      <alignment horizontal="center" vertical="center"/>
      <protection/>
    </xf>
    <xf numFmtId="0" fontId="4" fillId="30" borderId="76" xfId="0" applyFont="1" applyFill="1" applyBorder="1" applyAlignment="1" applyProtection="1">
      <alignment vertical="center"/>
      <protection/>
    </xf>
    <xf numFmtId="0" fontId="4" fillId="30" borderId="30" xfId="0" applyFont="1" applyFill="1" applyBorder="1" applyAlignment="1" applyProtection="1">
      <alignment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4" fillId="0" borderId="0" xfId="0" applyFont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2" fillId="3" borderId="63" xfId="0" applyFont="1" applyFill="1" applyBorder="1" applyAlignment="1" applyProtection="1">
      <alignment horizontal="left"/>
      <protection/>
    </xf>
    <xf numFmtId="0" fontId="2" fillId="0" borderId="21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6" fillId="6" borderId="28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wrapText="1"/>
      <protection/>
    </xf>
    <xf numFmtId="49" fontId="6" fillId="6" borderId="96" xfId="0" applyNumberFormat="1" applyFont="1" applyFill="1" applyBorder="1" applyAlignment="1" applyProtection="1">
      <alignment vertical="center"/>
      <protection locked="0"/>
    </xf>
    <xf numFmtId="49" fontId="6" fillId="6" borderId="40" xfId="0" applyNumberFormat="1" applyFont="1" applyFill="1" applyBorder="1" applyAlignment="1" applyProtection="1">
      <alignment vertical="center"/>
      <protection locked="0"/>
    </xf>
    <xf numFmtId="49" fontId="6" fillId="6" borderId="97" xfId="0" applyNumberFormat="1" applyFont="1" applyFill="1" applyBorder="1" applyAlignment="1" applyProtection="1">
      <alignment vertical="center"/>
      <protection locked="0"/>
    </xf>
    <xf numFmtId="0" fontId="4" fillId="35" borderId="94" xfId="0" applyFont="1" applyFill="1" applyBorder="1" applyAlignment="1" applyProtection="1">
      <alignment vertical="center"/>
      <protection/>
    </xf>
    <xf numFmtId="0" fontId="6" fillId="35" borderId="94" xfId="0" applyFont="1" applyFill="1" applyBorder="1" applyAlignment="1" applyProtection="1">
      <alignment horizontal="center"/>
      <protection/>
    </xf>
    <xf numFmtId="0" fontId="6" fillId="35" borderId="98" xfId="0" applyFont="1" applyFill="1" applyBorder="1" applyAlignment="1" applyProtection="1">
      <alignment horizontal="center"/>
      <protection/>
    </xf>
    <xf numFmtId="4" fontId="14" fillId="35" borderId="94" xfId="0" applyNumberFormat="1" applyFont="1" applyFill="1" applyBorder="1" applyAlignment="1" applyProtection="1">
      <alignment horizontal="right"/>
      <protection/>
    </xf>
    <xf numFmtId="4" fontId="14" fillId="35" borderId="95" xfId="0" applyNumberFormat="1" applyFont="1" applyFill="1" applyBorder="1" applyAlignment="1" applyProtection="1">
      <alignment horizontal="right"/>
      <protection/>
    </xf>
    <xf numFmtId="4" fontId="14" fillId="35" borderId="98" xfId="0" applyNumberFormat="1" applyFont="1" applyFill="1" applyBorder="1" applyAlignment="1" applyProtection="1">
      <alignment horizontal="right"/>
      <protection/>
    </xf>
    <xf numFmtId="49" fontId="6" fillId="6" borderId="99" xfId="0" applyNumberFormat="1" applyFont="1" applyFill="1" applyBorder="1" applyAlignment="1" applyProtection="1">
      <alignment vertical="center"/>
      <protection locked="0"/>
    </xf>
    <xf numFmtId="49" fontId="6" fillId="6" borderId="0" xfId="0" applyNumberFormat="1" applyFont="1" applyFill="1" applyBorder="1" applyAlignment="1" applyProtection="1">
      <alignment vertical="center"/>
      <protection locked="0"/>
    </xf>
    <xf numFmtId="49" fontId="6" fillId="6" borderId="100" xfId="0" applyNumberFormat="1" applyFont="1" applyFill="1" applyBorder="1" applyAlignment="1" applyProtection="1">
      <alignment vertical="center"/>
      <protection locked="0"/>
    </xf>
    <xf numFmtId="49" fontId="6" fillId="6" borderId="99" xfId="0" applyNumberFormat="1" applyFont="1" applyFill="1" applyBorder="1" applyAlignment="1" applyProtection="1">
      <alignment horizontal="left" vertical="center"/>
      <protection locked="0"/>
    </xf>
    <xf numFmtId="49" fontId="6" fillId="6" borderId="0" xfId="0" applyNumberFormat="1" applyFont="1" applyFill="1" applyBorder="1" applyAlignment="1" applyProtection="1">
      <alignment horizontal="left" vertical="center"/>
      <protection locked="0"/>
    </xf>
    <xf numFmtId="49" fontId="6" fillId="6" borderId="100" xfId="0" applyNumberFormat="1" applyFont="1" applyFill="1" applyBorder="1" applyAlignment="1" applyProtection="1">
      <alignment horizontal="left" vertical="center"/>
      <protection locked="0"/>
    </xf>
    <xf numFmtId="49" fontId="6" fillId="6" borderId="101" xfId="0" applyNumberFormat="1" applyFont="1" applyFill="1" applyBorder="1" applyAlignment="1" applyProtection="1">
      <alignment horizontal="left"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102" xfId="0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center"/>
    </xf>
    <xf numFmtId="0" fontId="0" fillId="35" borderId="103" xfId="0" applyFont="1" applyFill="1" applyBorder="1" applyAlignment="1">
      <alignment horizontal="center"/>
    </xf>
    <xf numFmtId="0" fontId="0" fillId="35" borderId="104" xfId="0" applyFont="1" applyFill="1" applyBorder="1" applyAlignment="1">
      <alignment horizontal="center"/>
    </xf>
    <xf numFmtId="0" fontId="5" fillId="30" borderId="76" xfId="0" applyFont="1" applyFill="1" applyBorder="1" applyAlignment="1" applyProtection="1">
      <alignment horizontal="left" vertical="center"/>
      <protection/>
    </xf>
    <xf numFmtId="0" fontId="5" fillId="0" borderId="32" xfId="0" applyFont="1" applyBorder="1" applyAlignment="1">
      <alignment horizontal="left" vertical="center"/>
    </xf>
    <xf numFmtId="0" fontId="16" fillId="0" borderId="32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32" xfId="0" applyFont="1" applyBorder="1" applyAlignment="1">
      <alignment horizontal="center"/>
    </xf>
    <xf numFmtId="0" fontId="16" fillId="0" borderId="30" xfId="0" applyFont="1" applyBorder="1" applyAlignment="1">
      <alignment horizontal="center"/>
    </xf>
    <xf numFmtId="0" fontId="13" fillId="35" borderId="76" xfId="0" applyFont="1" applyFill="1" applyBorder="1" applyAlignment="1" applyProtection="1">
      <alignment horizontal="center"/>
      <protection/>
    </xf>
    <xf numFmtId="0" fontId="15" fillId="0" borderId="32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23" fillId="35" borderId="76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35" borderId="76" xfId="0" applyFont="1" applyFill="1" applyBorder="1" applyAlignment="1" applyProtection="1">
      <alignment horizontal="left" vertical="center"/>
      <protection/>
    </xf>
    <xf numFmtId="0" fontId="10" fillId="3" borderId="87" xfId="0" applyFont="1" applyFill="1" applyBorder="1" applyAlignment="1" applyProtection="1">
      <alignment horizontal="left" wrapText="1"/>
      <protection/>
    </xf>
    <xf numFmtId="0" fontId="10" fillId="0" borderId="27" xfId="0" applyFont="1" applyBorder="1" applyAlignment="1">
      <alignment horizontal="left" wrapText="1"/>
    </xf>
    <xf numFmtId="0" fontId="6" fillId="6" borderId="28" xfId="0" applyFont="1" applyFill="1" applyBorder="1" applyAlignment="1" applyProtection="1">
      <alignment horizontal="left" vertical="center"/>
      <protection hidden="1"/>
    </xf>
    <xf numFmtId="0" fontId="6" fillId="6" borderId="96" xfId="0" applyNumberFormat="1" applyFont="1" applyFill="1" applyBorder="1" applyAlignment="1" applyProtection="1">
      <alignment vertical="center"/>
      <protection hidden="1"/>
    </xf>
    <xf numFmtId="0" fontId="6" fillId="6" borderId="40" xfId="0" applyNumberFormat="1" applyFont="1" applyFill="1" applyBorder="1" applyAlignment="1" applyProtection="1">
      <alignment vertical="center"/>
      <protection hidden="1"/>
    </xf>
    <xf numFmtId="0" fontId="6" fillId="6" borderId="97" xfId="0" applyNumberFormat="1" applyFont="1" applyFill="1" applyBorder="1" applyAlignment="1" applyProtection="1">
      <alignment vertical="center"/>
      <protection hidden="1"/>
    </xf>
    <xf numFmtId="0" fontId="6" fillId="6" borderId="99" xfId="0" applyNumberFormat="1" applyFont="1" applyFill="1" applyBorder="1" applyAlignment="1" applyProtection="1">
      <alignment vertical="center"/>
      <protection hidden="1"/>
    </xf>
    <xf numFmtId="0" fontId="6" fillId="6" borderId="0" xfId="0" applyNumberFormat="1" applyFont="1" applyFill="1" applyBorder="1" applyAlignment="1" applyProtection="1">
      <alignment vertical="center"/>
      <protection hidden="1"/>
    </xf>
    <xf numFmtId="0" fontId="6" fillId="6" borderId="10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Border="1" applyAlignment="1">
      <alignment vertical="center" wrapText="1"/>
    </xf>
    <xf numFmtId="0" fontId="6" fillId="6" borderId="99" xfId="0" applyNumberFormat="1" applyFont="1" applyFill="1" applyBorder="1" applyAlignment="1" applyProtection="1">
      <alignment horizontal="left" vertical="center"/>
      <protection hidden="1"/>
    </xf>
    <xf numFmtId="0" fontId="6" fillId="6" borderId="0" xfId="0" applyNumberFormat="1" applyFont="1" applyFill="1" applyBorder="1" applyAlignment="1" applyProtection="1">
      <alignment horizontal="left" vertical="center"/>
      <protection hidden="1"/>
    </xf>
    <xf numFmtId="0" fontId="6" fillId="6" borderId="100" xfId="0" applyNumberFormat="1" applyFont="1" applyFill="1" applyBorder="1" applyAlignment="1" applyProtection="1">
      <alignment horizontal="left" vertical="center"/>
      <protection hidden="1"/>
    </xf>
    <xf numFmtId="0" fontId="6" fillId="6" borderId="101" xfId="0" applyNumberFormat="1" applyFont="1" applyFill="1" applyBorder="1" applyAlignment="1" applyProtection="1">
      <alignment horizontal="left" vertical="center"/>
      <protection hidden="1"/>
    </xf>
    <xf numFmtId="0" fontId="0" fillId="0" borderId="35" xfId="0" applyNumberFormat="1" applyBorder="1" applyAlignment="1" applyProtection="1">
      <alignment horizontal="left" vertical="center"/>
      <protection hidden="1"/>
    </xf>
    <xf numFmtId="0" fontId="0" fillId="0" borderId="102" xfId="0" applyNumberFormat="1" applyBorder="1" applyAlignment="1" applyProtection="1">
      <alignment horizontal="left" vertical="center"/>
      <protection hidden="1"/>
    </xf>
    <xf numFmtId="0" fontId="6" fillId="6" borderId="45" xfId="0" applyNumberFormat="1" applyFont="1" applyFill="1" applyBorder="1" applyAlignment="1" applyProtection="1">
      <alignment horizontal="left" vertical="center"/>
      <protection hidden="1"/>
    </xf>
    <xf numFmtId="0" fontId="0" fillId="0" borderId="38" xfId="0" applyNumberFormat="1" applyBorder="1" applyAlignment="1" applyProtection="1">
      <alignment horizontal="left" vertical="center"/>
      <protection hidden="1"/>
    </xf>
    <xf numFmtId="0" fontId="0" fillId="0" borderId="43" xfId="0" applyNumberFormat="1" applyBorder="1" applyAlignment="1" applyProtection="1">
      <alignment horizontal="left" vertical="center"/>
      <protection hidden="1"/>
    </xf>
    <xf numFmtId="0" fontId="10" fillId="3" borderId="63" xfId="0" applyFont="1" applyFill="1" applyBorder="1" applyAlignment="1" applyProtection="1">
      <alignment horizontal="left"/>
      <protection/>
    </xf>
    <xf numFmtId="0" fontId="10" fillId="0" borderId="21" xfId="0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6" fillId="6" borderId="35" xfId="0" applyNumberFormat="1" applyFont="1" applyFill="1" applyBorder="1" applyAlignment="1" applyProtection="1">
      <alignment horizontal="left" vertical="center"/>
      <protection hidden="1"/>
    </xf>
    <xf numFmtId="0" fontId="6" fillId="6" borderId="102" xfId="0" applyNumberFormat="1" applyFont="1" applyFill="1" applyBorder="1" applyAlignment="1" applyProtection="1">
      <alignment horizontal="left" vertical="center"/>
      <protection hidden="1"/>
    </xf>
    <xf numFmtId="0" fontId="6" fillId="6" borderId="45" xfId="0" applyFont="1" applyFill="1" applyBorder="1" applyAlignment="1" applyProtection="1">
      <alignment horizontal="left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left" vertical="center"/>
      <protection hidden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2 2" xfId="50"/>
    <cellStyle name="Normal 3" xfId="51"/>
    <cellStyle name="Normal 4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14300" cy="38100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434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14300" cy="38100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434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32</xdr:col>
      <xdr:colOff>0</xdr:colOff>
      <xdr:row>12</xdr:row>
      <xdr:rowOff>257175</xdr:rowOff>
    </xdr:from>
    <xdr:to>
      <xdr:col>57</xdr:col>
      <xdr:colOff>19050</xdr:colOff>
      <xdr:row>19</xdr:row>
      <xdr:rowOff>361950</xdr:rowOff>
    </xdr:to>
    <xdr:sp>
      <xdr:nvSpPr>
        <xdr:cNvPr id="3" name="ZoneTexte 1"/>
        <xdr:cNvSpPr txBox="1">
          <a:spLocks noChangeArrowheads="1"/>
        </xdr:cNvSpPr>
      </xdr:nvSpPr>
      <xdr:spPr>
        <a:xfrm>
          <a:off x="11610975" y="4010025"/>
          <a:ext cx="6210300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13</xdr:col>
      <xdr:colOff>209550</xdr:colOff>
      <xdr:row>0</xdr:row>
      <xdr:rowOff>28575</xdr:rowOff>
    </xdr:from>
    <xdr:to>
      <xdr:col>17</xdr:col>
      <xdr:colOff>381000</xdr:colOff>
      <xdr:row>5</xdr:row>
      <xdr:rowOff>200025</xdr:rowOff>
    </xdr:to>
    <xdr:sp>
      <xdr:nvSpPr>
        <xdr:cNvPr id="4" name="Rectangle à coins arrondis 6"/>
        <xdr:cNvSpPr>
          <a:spLocks/>
        </xdr:cNvSpPr>
      </xdr:nvSpPr>
      <xdr:spPr>
        <a:xfrm>
          <a:off x="8096250" y="28575"/>
          <a:ext cx="1581150" cy="17145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63</xdr:col>
      <xdr:colOff>1933575</xdr:colOff>
      <xdr:row>12</xdr:row>
      <xdr:rowOff>266700</xdr:rowOff>
    </xdr:from>
    <xdr:to>
      <xdr:col>89</xdr:col>
      <xdr:colOff>19050</xdr:colOff>
      <xdr:row>19</xdr:row>
      <xdr:rowOff>361950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21221700" y="4019550"/>
          <a:ext cx="62103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104775</xdr:colOff>
      <xdr:row>109</xdr:row>
      <xdr:rowOff>200025</xdr:rowOff>
    </xdr:from>
    <xdr:to>
      <xdr:col>3</xdr:col>
      <xdr:colOff>104775</xdr:colOff>
      <xdr:row>110</xdr:row>
      <xdr:rowOff>152400</xdr:rowOff>
    </xdr:to>
    <xdr:sp>
      <xdr:nvSpPr>
        <xdr:cNvPr id="6" name="ZoneTexte 3"/>
        <xdr:cNvSpPr txBox="1">
          <a:spLocks noChangeArrowheads="1"/>
        </xdr:cNvSpPr>
      </xdr:nvSpPr>
      <xdr:spPr>
        <a:xfrm>
          <a:off x="104775" y="30022800"/>
          <a:ext cx="3209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76200</xdr:colOff>
      <xdr:row>109</xdr:row>
      <xdr:rowOff>180975</xdr:rowOff>
    </xdr:from>
    <xdr:to>
      <xdr:col>2</xdr:col>
      <xdr:colOff>742950</xdr:colOff>
      <xdr:row>110</xdr:row>
      <xdr:rowOff>171450</xdr:rowOff>
    </xdr:to>
    <xdr:sp>
      <xdr:nvSpPr>
        <xdr:cNvPr id="3" name="ZoneTexte 5"/>
        <xdr:cNvSpPr txBox="1">
          <a:spLocks noChangeArrowheads="1"/>
        </xdr:cNvSpPr>
      </xdr:nvSpPr>
      <xdr:spPr>
        <a:xfrm>
          <a:off x="76200" y="29946600"/>
          <a:ext cx="28956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  <xdr:twoCellAnchor>
    <xdr:from>
      <xdr:col>13</xdr:col>
      <xdr:colOff>161925</xdr:colOff>
      <xdr:row>0</xdr:row>
      <xdr:rowOff>47625</xdr:rowOff>
    </xdr:from>
    <xdr:to>
      <xdr:col>17</xdr:col>
      <xdr:colOff>381000</xdr:colOff>
      <xdr:row>5</xdr:row>
      <xdr:rowOff>285750</xdr:rowOff>
    </xdr:to>
    <xdr:sp>
      <xdr:nvSpPr>
        <xdr:cNvPr id="4" name="Rectangle à coins arrondis 6"/>
        <xdr:cNvSpPr>
          <a:spLocks/>
        </xdr:cNvSpPr>
      </xdr:nvSpPr>
      <xdr:spPr>
        <a:xfrm>
          <a:off x="8048625" y="47625"/>
          <a:ext cx="1628775" cy="1743075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19050</xdr:colOff>
      <xdr:row>12</xdr:row>
      <xdr:rowOff>219075</xdr:rowOff>
    </xdr:from>
    <xdr:to>
      <xdr:col>56</xdr:col>
      <xdr:colOff>209550</xdr:colOff>
      <xdr:row>19</xdr:row>
      <xdr:rowOff>361950</xdr:rowOff>
    </xdr:to>
    <xdr:sp>
      <xdr:nvSpPr>
        <xdr:cNvPr id="5" name="ZoneTexte 3"/>
        <xdr:cNvSpPr txBox="1">
          <a:spLocks noChangeArrowheads="1"/>
        </xdr:cNvSpPr>
      </xdr:nvSpPr>
      <xdr:spPr>
        <a:xfrm>
          <a:off x="11630025" y="3933825"/>
          <a:ext cx="61341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63</xdr:col>
      <xdr:colOff>1933575</xdr:colOff>
      <xdr:row>12</xdr:row>
      <xdr:rowOff>238125</xdr:rowOff>
    </xdr:from>
    <xdr:to>
      <xdr:col>88</xdr:col>
      <xdr:colOff>180975</xdr:colOff>
      <xdr:row>19</xdr:row>
      <xdr:rowOff>361950</xdr:rowOff>
    </xdr:to>
    <xdr:sp>
      <xdr:nvSpPr>
        <xdr:cNvPr id="6" name="ZoneTexte 4"/>
        <xdr:cNvSpPr txBox="1">
          <a:spLocks noChangeArrowheads="1"/>
        </xdr:cNvSpPr>
      </xdr:nvSpPr>
      <xdr:spPr>
        <a:xfrm>
          <a:off x="21221700" y="3952875"/>
          <a:ext cx="6124575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14300" cy="38100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14300" cy="38100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180975</xdr:colOff>
      <xdr:row>0</xdr:row>
      <xdr:rowOff>47625</xdr:rowOff>
    </xdr:from>
    <xdr:to>
      <xdr:col>17</xdr:col>
      <xdr:colOff>381000</xdr:colOff>
      <xdr:row>5</xdr:row>
      <xdr:rowOff>295275</xdr:rowOff>
    </xdr:to>
    <xdr:sp>
      <xdr:nvSpPr>
        <xdr:cNvPr id="3" name="Rectangle à coins arrondis 6"/>
        <xdr:cNvSpPr>
          <a:spLocks/>
        </xdr:cNvSpPr>
      </xdr:nvSpPr>
      <xdr:spPr>
        <a:xfrm>
          <a:off x="8067675" y="47625"/>
          <a:ext cx="1609725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19050</xdr:colOff>
      <xdr:row>12</xdr:row>
      <xdr:rowOff>266700</xdr:rowOff>
    </xdr:from>
    <xdr:to>
      <xdr:col>56</xdr:col>
      <xdr:colOff>209550</xdr:colOff>
      <xdr:row>20</xdr:row>
      <xdr:rowOff>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11630025" y="3981450"/>
          <a:ext cx="6134100" cy="23622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64</xdr:col>
      <xdr:colOff>28575</xdr:colOff>
      <xdr:row>12</xdr:row>
      <xdr:rowOff>257175</xdr:rowOff>
    </xdr:from>
    <xdr:to>
      <xdr:col>88</xdr:col>
      <xdr:colOff>228600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21250275" y="3971925"/>
          <a:ext cx="6143625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104775</xdr:colOff>
      <xdr:row>109</xdr:row>
      <xdr:rowOff>161925</xdr:rowOff>
    </xdr:from>
    <xdr:to>
      <xdr:col>3</xdr:col>
      <xdr:colOff>104775</xdr:colOff>
      <xdr:row>110</xdr:row>
      <xdr:rowOff>114300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104775" y="29927550"/>
          <a:ext cx="32099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14300" cy="38100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14300" cy="38100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180975</xdr:colOff>
      <xdr:row>0</xdr:row>
      <xdr:rowOff>47625</xdr:rowOff>
    </xdr:from>
    <xdr:to>
      <xdr:col>17</xdr:col>
      <xdr:colOff>381000</xdr:colOff>
      <xdr:row>5</xdr:row>
      <xdr:rowOff>295275</xdr:rowOff>
    </xdr:to>
    <xdr:sp>
      <xdr:nvSpPr>
        <xdr:cNvPr id="3" name="Rectangle à coins arrondis 6"/>
        <xdr:cNvSpPr>
          <a:spLocks/>
        </xdr:cNvSpPr>
      </xdr:nvSpPr>
      <xdr:spPr>
        <a:xfrm>
          <a:off x="8067675" y="47625"/>
          <a:ext cx="1609725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32</xdr:col>
      <xdr:colOff>0</xdr:colOff>
      <xdr:row>12</xdr:row>
      <xdr:rowOff>219075</xdr:rowOff>
    </xdr:from>
    <xdr:to>
      <xdr:col>56</xdr:col>
      <xdr:colOff>190500</xdr:colOff>
      <xdr:row>19</xdr:row>
      <xdr:rowOff>361950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11610975" y="3933825"/>
          <a:ext cx="61341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64</xdr:col>
      <xdr:colOff>19050</xdr:colOff>
      <xdr:row>12</xdr:row>
      <xdr:rowOff>257175</xdr:rowOff>
    </xdr:from>
    <xdr:to>
      <xdr:col>88</xdr:col>
      <xdr:colOff>209550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21240750" y="3971925"/>
          <a:ext cx="6134100" cy="2371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0</xdr:colOff>
      <xdr:row>109</xdr:row>
      <xdr:rowOff>209550</xdr:rowOff>
    </xdr:from>
    <xdr:to>
      <xdr:col>3</xdr:col>
      <xdr:colOff>9525</xdr:colOff>
      <xdr:row>110</xdr:row>
      <xdr:rowOff>161925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0" y="29975175"/>
          <a:ext cx="32194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23825" cy="47625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23825" cy="47625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238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180975</xdr:colOff>
      <xdr:row>0</xdr:row>
      <xdr:rowOff>47625</xdr:rowOff>
    </xdr:from>
    <xdr:to>
      <xdr:col>17</xdr:col>
      <xdr:colOff>381000</xdr:colOff>
      <xdr:row>5</xdr:row>
      <xdr:rowOff>295275</xdr:rowOff>
    </xdr:to>
    <xdr:sp>
      <xdr:nvSpPr>
        <xdr:cNvPr id="3" name="Rectangle à coins arrondis 6"/>
        <xdr:cNvSpPr>
          <a:spLocks/>
        </xdr:cNvSpPr>
      </xdr:nvSpPr>
      <xdr:spPr>
        <a:xfrm>
          <a:off x="8067675" y="47625"/>
          <a:ext cx="1609725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64</xdr:col>
      <xdr:colOff>19050</xdr:colOff>
      <xdr:row>12</xdr:row>
      <xdr:rowOff>238125</xdr:rowOff>
    </xdr:from>
    <xdr:to>
      <xdr:col>88</xdr:col>
      <xdr:colOff>209550</xdr:colOff>
      <xdr:row>19</xdr:row>
      <xdr:rowOff>361950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21240750" y="3952875"/>
          <a:ext cx="6134100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32</xdr:col>
      <xdr:colOff>28575</xdr:colOff>
      <xdr:row>12</xdr:row>
      <xdr:rowOff>238125</xdr:rowOff>
    </xdr:from>
    <xdr:to>
      <xdr:col>56</xdr:col>
      <xdr:colOff>228600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11639550" y="3952875"/>
          <a:ext cx="6143625" cy="2390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47625</xdr:colOff>
      <xdr:row>109</xdr:row>
      <xdr:rowOff>219075</xdr:rowOff>
    </xdr:from>
    <xdr:to>
      <xdr:col>3</xdr:col>
      <xdr:colOff>47625</xdr:colOff>
      <xdr:row>110</xdr:row>
      <xdr:rowOff>180975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47625" y="29984700"/>
          <a:ext cx="3209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0</xdr:colOff>
      <xdr:row>13</xdr:row>
      <xdr:rowOff>266700</xdr:rowOff>
    </xdr:from>
    <xdr:ext cx="114300" cy="38100"/>
    <xdr:sp fLocksText="0">
      <xdr:nvSpPr>
        <xdr:cNvPr id="1" name="Text Box 8"/>
        <xdr:cNvSpPr txBox="1">
          <a:spLocks noChangeArrowheads="1"/>
        </xdr:cNvSpPr>
      </xdr:nvSpPr>
      <xdr:spPr>
        <a:xfrm>
          <a:off x="11610975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64</xdr:col>
      <xdr:colOff>0</xdr:colOff>
      <xdr:row>13</xdr:row>
      <xdr:rowOff>266700</xdr:rowOff>
    </xdr:from>
    <xdr:ext cx="114300" cy="38100"/>
    <xdr:sp fLocksText="0">
      <xdr:nvSpPr>
        <xdr:cNvPr id="2" name="Text Box 9"/>
        <xdr:cNvSpPr txBox="1">
          <a:spLocks noChangeArrowheads="1"/>
        </xdr:cNvSpPr>
      </xdr:nvSpPr>
      <xdr:spPr>
        <a:xfrm>
          <a:off x="21221700" y="4305300"/>
          <a:ext cx="1143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13</xdr:col>
      <xdr:colOff>190500</xdr:colOff>
      <xdr:row>0</xdr:row>
      <xdr:rowOff>0</xdr:rowOff>
    </xdr:from>
    <xdr:to>
      <xdr:col>17</xdr:col>
      <xdr:colOff>381000</xdr:colOff>
      <xdr:row>5</xdr:row>
      <xdr:rowOff>247650</xdr:rowOff>
    </xdr:to>
    <xdr:sp>
      <xdr:nvSpPr>
        <xdr:cNvPr id="3" name="Rectangle à coins arrondis 6"/>
        <xdr:cNvSpPr>
          <a:spLocks/>
        </xdr:cNvSpPr>
      </xdr:nvSpPr>
      <xdr:spPr>
        <a:xfrm>
          <a:off x="8077200" y="0"/>
          <a:ext cx="1600200" cy="1752600"/>
        </a:xfrm>
        <a:prstGeom prst="roundRect">
          <a:avLst/>
        </a:prstGeom>
        <a:noFill/>
        <a:ln w="12700" cmpd="sng">
          <a:solidFill>
            <a:srgbClr val="A6A6A6"/>
          </a:solidFill>
          <a:prstDash val="dash"/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808080"/>
              </a:solidFill>
            </a:rPr>
            <a:t>Code-barre à coller
</a:t>
          </a:r>
          <a:r>
            <a:rPr lang="en-US" cap="none" sz="1100" b="0" i="0" u="none" baseline="0">
              <a:solidFill>
                <a:srgbClr val="808080"/>
              </a:solidFill>
            </a:rPr>
            <a:t>Ne rien inscrire ici svp</a:t>
          </a:r>
        </a:p>
      </xdr:txBody>
    </xdr:sp>
    <xdr:clientData/>
  </xdr:twoCellAnchor>
  <xdr:twoCellAnchor>
    <xdr:from>
      <xdr:col>63</xdr:col>
      <xdr:colOff>1933575</xdr:colOff>
      <xdr:row>12</xdr:row>
      <xdr:rowOff>200025</xdr:rowOff>
    </xdr:from>
    <xdr:to>
      <xdr:col>88</xdr:col>
      <xdr:colOff>190500</xdr:colOff>
      <xdr:row>19</xdr:row>
      <xdr:rowOff>361950</xdr:rowOff>
    </xdr:to>
    <xdr:sp>
      <xdr:nvSpPr>
        <xdr:cNvPr id="4" name="ZoneTexte 3"/>
        <xdr:cNvSpPr txBox="1">
          <a:spLocks noChangeArrowheads="1"/>
        </xdr:cNvSpPr>
      </xdr:nvSpPr>
      <xdr:spPr>
        <a:xfrm>
          <a:off x="21221700" y="3914775"/>
          <a:ext cx="613410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32</xdr:col>
      <xdr:colOff>19050</xdr:colOff>
      <xdr:row>12</xdr:row>
      <xdr:rowOff>219075</xdr:rowOff>
    </xdr:from>
    <xdr:to>
      <xdr:col>56</xdr:col>
      <xdr:colOff>209550</xdr:colOff>
      <xdr:row>19</xdr:row>
      <xdr:rowOff>361950</xdr:rowOff>
    </xdr:to>
    <xdr:sp>
      <xdr:nvSpPr>
        <xdr:cNvPr id="5" name="ZoneTexte 4"/>
        <xdr:cNvSpPr txBox="1">
          <a:spLocks noChangeArrowheads="1"/>
        </xdr:cNvSpPr>
      </xdr:nvSpPr>
      <xdr:spPr>
        <a:xfrm>
          <a:off x="11630025" y="3933825"/>
          <a:ext cx="6134100" cy="2409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Veuillez ne saisir qu'une ligne par enfant et par période, puis suivre les indications ci-dessous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individuelle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saisir la durée de la séance sur le jour concerné, soit 30, 45 ou 60 minutes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1 logo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1 logo + nombre d'enfants soit 11, 12, 13, 14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Séance groupe 2 logos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 logos + nombre d'enfants soit 22, 23, 24, 25 à inscrire 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standard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dans la cellule du jour concerné
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Réseau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inscrire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dans la cellule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jour concerné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Toute autre valeur que RS, PES, 30, 45, 60, 11, 12, 13, 14, 22, 23, 24 ou 25 est refusée par le fichier</a:t>
          </a:r>
        </a:p>
      </xdr:txBody>
    </xdr:sp>
    <xdr:clientData/>
  </xdr:twoCellAnchor>
  <xdr:twoCellAnchor>
    <xdr:from>
      <xdr:col>0</xdr:col>
      <xdr:colOff>104775</xdr:colOff>
      <xdr:row>109</xdr:row>
      <xdr:rowOff>142875</xdr:rowOff>
    </xdr:from>
    <xdr:to>
      <xdr:col>3</xdr:col>
      <xdr:colOff>95250</xdr:colOff>
      <xdr:row>110</xdr:row>
      <xdr:rowOff>85725</xdr:rowOff>
    </xdr:to>
    <xdr:sp>
      <xdr:nvSpPr>
        <xdr:cNvPr id="6" name="ZoneTexte 6"/>
        <xdr:cNvSpPr txBox="1">
          <a:spLocks noChangeArrowheads="1"/>
        </xdr:cNvSpPr>
      </xdr:nvSpPr>
      <xdr:spPr>
        <a:xfrm>
          <a:off x="104775" y="29908500"/>
          <a:ext cx="32004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</a:rPr>
            <a:t>DPPLS_LIC_Facture_bimestrielle_2024_V1.0.xlsx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125"/>
  <sheetViews>
    <sheetView showGridLines="0" tabSelected="1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A5" sqref="A5:B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340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R1" s="449"/>
    </row>
    <row r="2" spans="1:18" ht="31.5" customHeight="1">
      <c r="A2" s="450" t="s">
        <v>89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9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40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40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"/>
    </row>
    <row r="4" spans="1:78" ht="16.5" customHeight="1">
      <c r="A4" s="459" t="s">
        <v>91</v>
      </c>
      <c r="B4" s="459"/>
      <c r="C4" s="146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48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60"/>
      <c r="B5" s="460"/>
      <c r="C5" s="362"/>
      <c r="D5" s="363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"/>
      <c r="T5" s="4"/>
      <c r="U5" s="4"/>
      <c r="V5" s="4"/>
      <c r="W5" s="4"/>
      <c r="X5" s="4"/>
      <c r="Y5" s="4"/>
      <c r="Z5" s="4"/>
      <c r="AA5" s="259"/>
      <c r="AB5" s="4"/>
      <c r="AC5" s="4"/>
      <c r="AD5" s="4"/>
      <c r="AE5" s="4"/>
      <c r="AF5" s="166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166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"/>
      <c r="T6" s="4"/>
      <c r="U6" s="4"/>
      <c r="V6" s="4"/>
      <c r="W6" s="4"/>
      <c r="X6" s="4"/>
      <c r="Y6" s="4"/>
      <c r="Z6" s="4"/>
      <c r="AA6" s="259"/>
      <c r="AB6" s="4"/>
      <c r="AC6" s="4"/>
      <c r="AD6" s="4"/>
      <c r="AE6" s="4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4"/>
      <c r="U7" s="4"/>
      <c r="V7" s="4"/>
      <c r="W7" s="4"/>
      <c r="X7" s="4"/>
      <c r="Y7" s="4"/>
      <c r="Z7" s="4"/>
      <c r="AA7" s="259"/>
      <c r="AB7" s="4"/>
      <c r="AC7" s="4"/>
      <c r="AD7" s="4"/>
      <c r="AE7" s="4"/>
      <c r="AF7" s="4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4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4"/>
      <c r="U8" s="4"/>
      <c r="V8" s="4"/>
      <c r="W8" s="4"/>
      <c r="X8" s="4"/>
      <c r="Y8" s="4"/>
      <c r="Z8" s="4"/>
      <c r="AA8" s="259"/>
      <c r="AB8" s="4"/>
      <c r="AC8" s="4"/>
      <c r="AD8" s="4"/>
      <c r="AE8" s="4"/>
      <c r="AF8" s="4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4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D9" s="330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4"/>
      <c r="U9" s="4"/>
      <c r="V9" s="4"/>
      <c r="W9" s="4"/>
      <c r="X9" s="4"/>
      <c r="Y9" s="4"/>
      <c r="Z9" s="4"/>
      <c r="AA9" s="259"/>
      <c r="AB9" s="4"/>
      <c r="AC9" s="4"/>
      <c r="AD9" s="4"/>
      <c r="AE9" s="4"/>
      <c r="AF9" s="4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4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62"/>
      <c r="B10" s="463"/>
      <c r="C10" s="464"/>
      <c r="D10" s="331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22" t="s">
        <v>34</v>
      </c>
      <c r="P10" s="323"/>
      <c r="Q10" s="55"/>
      <c r="R10" s="56"/>
      <c r="T10" s="4"/>
      <c r="U10" s="4"/>
      <c r="V10" s="4"/>
      <c r="W10" s="4"/>
      <c r="X10" s="4"/>
      <c r="Y10" s="4"/>
      <c r="Z10" s="4"/>
      <c r="AA10" s="259"/>
      <c r="AB10" s="4"/>
      <c r="AC10" s="4"/>
      <c r="AD10" s="4"/>
      <c r="AE10" s="4"/>
      <c r="AF10" s="4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4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471"/>
      <c r="B11" s="472"/>
      <c r="C11" s="473"/>
      <c r="D11" s="417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22" t="s">
        <v>34</v>
      </c>
      <c r="P11" s="323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174"/>
      <c r="CC11" s="174"/>
      <c r="CD11" s="174"/>
      <c r="CE11" s="174"/>
      <c r="CF11" s="174"/>
      <c r="CG11" s="174"/>
      <c r="CH11" s="174"/>
      <c r="CI11" s="174"/>
      <c r="CJ11" s="174"/>
      <c r="CK11" s="174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474"/>
      <c r="B12" s="475"/>
      <c r="C12" s="476"/>
      <c r="D12" s="417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477"/>
      <c r="B13" s="478"/>
      <c r="C13" s="479"/>
      <c r="D13" s="417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177"/>
      <c r="CB13" s="177"/>
      <c r="CC13" s="177"/>
      <c r="CD13" s="177"/>
      <c r="CE13" s="177"/>
      <c r="CF13" s="177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417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410"/>
      <c r="B15" s="411"/>
      <c r="C15" s="412"/>
      <c r="D15" s="325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44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1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44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418" t="s">
        <v>134</v>
      </c>
      <c r="B17" s="419"/>
      <c r="C17" s="420"/>
      <c r="D17" s="325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22" t="s">
        <v>34</v>
      </c>
      <c r="P17" s="323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44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77"/>
      <c r="CN17" s="77"/>
      <c r="CO17" s="77"/>
      <c r="CP17" s="77"/>
      <c r="CQ17" s="77"/>
      <c r="CX17" s="12"/>
      <c r="CY17" s="50"/>
    </row>
    <row r="18" spans="1:103" ht="25.5" customHeight="1">
      <c r="A18" s="300"/>
      <c r="B18" s="301"/>
      <c r="C18" s="149"/>
      <c r="D18" s="330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22" t="s">
        <v>34</v>
      </c>
      <c r="P18" s="323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44"/>
      <c r="AP18" s="77"/>
      <c r="AQ18" s="77"/>
      <c r="AR18" s="77"/>
      <c r="AS18" s="77"/>
      <c r="AT18" s="77"/>
      <c r="AU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77"/>
      <c r="CN18" s="77"/>
      <c r="CO18" s="77"/>
      <c r="CP18" s="77"/>
      <c r="CQ18" s="77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44"/>
      <c r="AP19" s="77"/>
      <c r="AQ19" s="77"/>
      <c r="AR19" s="77"/>
      <c r="AS19" s="77"/>
      <c r="AT19" s="77"/>
      <c r="AU19" s="77"/>
      <c r="AV19" s="77"/>
      <c r="AW19" s="144"/>
      <c r="AX19"/>
      <c r="AY19"/>
      <c r="AZ19"/>
      <c r="BA19"/>
      <c r="BB19"/>
      <c r="BC19" s="144"/>
      <c r="BD19"/>
      <c r="BE19"/>
      <c r="BF19"/>
      <c r="BG19"/>
      <c r="BH19"/>
      <c r="BI19"/>
      <c r="BJ19"/>
      <c r="BK19"/>
      <c r="BL19" s="18"/>
      <c r="BN19" s="150"/>
      <c r="BO19" s="150"/>
      <c r="BP19" s="150"/>
      <c r="BQ19" s="150"/>
      <c r="BR19" s="150"/>
      <c r="BS19" s="150"/>
      <c r="BT19" s="150"/>
      <c r="BU19" s="150"/>
      <c r="BV19" s="150"/>
      <c r="BW19" s="150"/>
      <c r="BX19" s="150"/>
      <c r="BY19" s="150"/>
      <c r="BZ19" s="150"/>
      <c r="CA19" s="150"/>
      <c r="CB19" s="150"/>
      <c r="CC19" s="152"/>
      <c r="CD19" s="152"/>
      <c r="CE19" s="152"/>
      <c r="CF19" s="152"/>
      <c r="CG19" s="152"/>
      <c r="CH19" s="152"/>
      <c r="CI19" s="152"/>
      <c r="CJ19" s="152"/>
      <c r="CK19" s="152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98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99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72"/>
      <c r="B21" s="273"/>
      <c r="C21" s="383" t="s">
        <v>80</v>
      </c>
      <c r="D21" s="452" t="s">
        <v>82</v>
      </c>
      <c r="E21" s="453"/>
      <c r="F21" s="454"/>
      <c r="G21" s="404" t="s">
        <v>119</v>
      </c>
      <c r="H21" s="406" t="s">
        <v>120</v>
      </c>
      <c r="I21" s="399" t="s">
        <v>77</v>
      </c>
      <c r="J21" s="400"/>
      <c r="K21" s="402" t="s">
        <v>121</v>
      </c>
      <c r="L21" s="402" t="s">
        <v>122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74" t="s">
        <v>1</v>
      </c>
      <c r="B22" s="275" t="s">
        <v>2</v>
      </c>
      <c r="C22" s="384"/>
      <c r="D22" s="318" t="s">
        <v>81</v>
      </c>
      <c r="E22" s="275" t="s">
        <v>30</v>
      </c>
      <c r="F22" s="276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36">
        <v>1</v>
      </c>
      <c r="AH22" s="155">
        <v>2</v>
      </c>
      <c r="AI22" s="65">
        <v>3</v>
      </c>
      <c r="AJ22" s="155">
        <v>4</v>
      </c>
      <c r="AK22" s="65">
        <v>5</v>
      </c>
      <c r="AL22" s="155">
        <v>6</v>
      </c>
      <c r="AM22" s="68">
        <v>7</v>
      </c>
      <c r="AN22" s="231">
        <v>8</v>
      </c>
      <c r="AO22" s="155">
        <v>9</v>
      </c>
      <c r="AP22" s="65">
        <v>10</v>
      </c>
      <c r="AQ22" s="155">
        <v>11</v>
      </c>
      <c r="AR22" s="65">
        <v>12</v>
      </c>
      <c r="AS22" s="155">
        <v>13</v>
      </c>
      <c r="AT22" s="68">
        <v>14</v>
      </c>
      <c r="AU22" s="231">
        <v>15</v>
      </c>
      <c r="AV22" s="155">
        <v>16</v>
      </c>
      <c r="AW22" s="65">
        <v>17</v>
      </c>
      <c r="AX22" s="155">
        <v>18</v>
      </c>
      <c r="AY22" s="65">
        <v>19</v>
      </c>
      <c r="AZ22" s="155">
        <v>20</v>
      </c>
      <c r="BA22" s="68">
        <v>21</v>
      </c>
      <c r="BB22" s="231">
        <v>22</v>
      </c>
      <c r="BC22" s="155">
        <v>23</v>
      </c>
      <c r="BD22" s="65">
        <v>24</v>
      </c>
      <c r="BE22" s="155">
        <v>25</v>
      </c>
      <c r="BF22" s="65">
        <v>26</v>
      </c>
      <c r="BG22" s="155">
        <v>27</v>
      </c>
      <c r="BH22" s="68">
        <v>28</v>
      </c>
      <c r="BI22" s="231">
        <v>29</v>
      </c>
      <c r="BJ22" s="155">
        <v>30</v>
      </c>
      <c r="BK22" s="81">
        <v>31</v>
      </c>
      <c r="BL22" s="21" t="s">
        <v>36</v>
      </c>
      <c r="BM22" s="159">
        <v>1</v>
      </c>
      <c r="BN22" s="70">
        <v>2</v>
      </c>
      <c r="BO22" s="162">
        <v>3</v>
      </c>
      <c r="BP22" s="71">
        <v>4</v>
      </c>
      <c r="BQ22" s="235">
        <v>5</v>
      </c>
      <c r="BR22" s="162">
        <v>6</v>
      </c>
      <c r="BS22" s="70">
        <v>7</v>
      </c>
      <c r="BT22" s="162">
        <v>8</v>
      </c>
      <c r="BU22" s="70">
        <v>9</v>
      </c>
      <c r="BV22" s="162">
        <v>10</v>
      </c>
      <c r="BW22" s="71">
        <v>11</v>
      </c>
      <c r="BX22" s="235">
        <v>12</v>
      </c>
      <c r="BY22" s="162">
        <v>13</v>
      </c>
      <c r="BZ22" s="70">
        <v>14</v>
      </c>
      <c r="CA22" s="162">
        <v>15</v>
      </c>
      <c r="CB22" s="70">
        <v>16</v>
      </c>
      <c r="CC22" s="162">
        <v>17</v>
      </c>
      <c r="CD22" s="71">
        <v>18</v>
      </c>
      <c r="CE22" s="235">
        <v>19</v>
      </c>
      <c r="CF22" s="162">
        <v>20</v>
      </c>
      <c r="CG22" s="70">
        <v>21</v>
      </c>
      <c r="CH22" s="162">
        <v>22</v>
      </c>
      <c r="CI22" s="70">
        <v>23</v>
      </c>
      <c r="CJ22" s="162">
        <v>24</v>
      </c>
      <c r="CK22" s="71">
        <v>25</v>
      </c>
      <c r="CL22" s="235">
        <v>26</v>
      </c>
      <c r="CM22" s="162">
        <v>27</v>
      </c>
      <c r="CN22" s="70">
        <v>28</v>
      </c>
      <c r="CO22" s="279">
        <v>29</v>
      </c>
      <c r="CP22" s="46"/>
      <c r="CQ22" s="43"/>
    </row>
    <row r="23" spans="1:102" s="12" customFormat="1" ht="21" customHeight="1">
      <c r="A23" s="260"/>
      <c r="B23" s="261"/>
      <c r="C23" s="271"/>
      <c r="D23" s="319"/>
      <c r="E23" s="262"/>
      <c r="F23" s="263"/>
      <c r="G23" s="344">
        <f>IF(COUNTA(AG23:BK23)&gt;0,"O","")</f>
      </c>
      <c r="H23" s="345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32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290"/>
      <c r="AH23" s="291"/>
      <c r="AI23" s="66"/>
      <c r="AJ23" s="156"/>
      <c r="AK23" s="66"/>
      <c r="AL23" s="157"/>
      <c r="AM23" s="75"/>
      <c r="AN23" s="361"/>
      <c r="AO23" s="156"/>
      <c r="AP23" s="361"/>
      <c r="AQ23" s="157"/>
      <c r="AR23" s="73"/>
      <c r="AS23" s="157"/>
      <c r="AT23" s="75"/>
      <c r="AU23" s="233"/>
      <c r="AV23" s="156"/>
      <c r="AW23" s="66"/>
      <c r="AX23" s="157"/>
      <c r="AY23" s="73"/>
      <c r="AZ23" s="157"/>
      <c r="BA23" s="69"/>
      <c r="BB23" s="361"/>
      <c r="BC23" s="156"/>
      <c r="BD23" s="361"/>
      <c r="BE23" s="157"/>
      <c r="BF23" s="66"/>
      <c r="BG23" s="156"/>
      <c r="BH23" s="69"/>
      <c r="BI23" s="232"/>
      <c r="BJ23" s="156"/>
      <c r="BK23" s="82"/>
      <c r="BL23" s="62">
        <f>IF(OR(A23="",B23=""),"",A23&amp;" "&amp;B23)</f>
      </c>
      <c r="BM23" s="160"/>
      <c r="BN23" s="73"/>
      <c r="BO23" s="163"/>
      <c r="BP23" s="75"/>
      <c r="BQ23" s="233"/>
      <c r="BR23" s="163"/>
      <c r="BS23" s="73"/>
      <c r="BT23" s="163"/>
      <c r="BU23" s="73"/>
      <c r="BV23" s="163"/>
      <c r="BW23" s="75"/>
      <c r="BX23" s="233"/>
      <c r="BY23" s="163"/>
      <c r="BZ23" s="73"/>
      <c r="CA23" s="163"/>
      <c r="CB23" s="73"/>
      <c r="CC23" s="163"/>
      <c r="CD23" s="75"/>
      <c r="CE23" s="233"/>
      <c r="CF23" s="163"/>
      <c r="CG23" s="73"/>
      <c r="CH23" s="163"/>
      <c r="CI23" s="73"/>
      <c r="CJ23" s="163"/>
      <c r="CK23" s="75"/>
      <c r="CL23" s="233"/>
      <c r="CM23" s="163"/>
      <c r="CN23" s="73"/>
      <c r="CO23" s="191"/>
      <c r="CP23" s="47"/>
      <c r="CQ23" s="45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49">
        <f>IF(COUNTA(AG24:BK24)&gt;0,"O","")</f>
      </c>
      <c r="H24" s="346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37"/>
      <c r="AH24" s="156"/>
      <c r="AI24" s="66"/>
      <c r="AJ24" s="156"/>
      <c r="AK24" s="66"/>
      <c r="AL24" s="157"/>
      <c r="AM24" s="75"/>
      <c r="AN24" s="233"/>
      <c r="AO24" s="157"/>
      <c r="AP24" s="73"/>
      <c r="AQ24" s="157"/>
      <c r="AR24" s="73"/>
      <c r="AS24" s="157"/>
      <c r="AT24" s="75"/>
      <c r="AU24" s="233"/>
      <c r="AV24" s="157"/>
      <c r="AW24" s="73"/>
      <c r="AX24" s="157"/>
      <c r="AY24" s="73"/>
      <c r="AZ24" s="157"/>
      <c r="BA24" s="69"/>
      <c r="BB24" s="232"/>
      <c r="BC24" s="156"/>
      <c r="BD24" s="66"/>
      <c r="BE24" s="156"/>
      <c r="BF24" s="66"/>
      <c r="BG24" s="156"/>
      <c r="BH24" s="69"/>
      <c r="BI24" s="232"/>
      <c r="BJ24" s="156"/>
      <c r="BK24" s="82"/>
      <c r="BL24" s="62">
        <f>IF(OR(A24="",B24=""),"",A24&amp;" "&amp;B24)</f>
      </c>
      <c r="BM24" s="160"/>
      <c r="BN24" s="73"/>
      <c r="BO24" s="163"/>
      <c r="BP24" s="75"/>
      <c r="BQ24" s="233"/>
      <c r="BR24" s="163"/>
      <c r="BS24" s="73"/>
      <c r="BT24" s="163"/>
      <c r="BU24" s="73"/>
      <c r="BV24" s="163"/>
      <c r="BW24" s="75"/>
      <c r="BX24" s="233"/>
      <c r="BY24" s="163"/>
      <c r="BZ24" s="73"/>
      <c r="CA24" s="163"/>
      <c r="CB24" s="73"/>
      <c r="CC24" s="163"/>
      <c r="CD24" s="75"/>
      <c r="CE24" s="233"/>
      <c r="CF24" s="163"/>
      <c r="CG24" s="73"/>
      <c r="CH24" s="163"/>
      <c r="CI24" s="73"/>
      <c r="CJ24" s="163"/>
      <c r="CK24" s="75"/>
      <c r="CL24" s="233"/>
      <c r="CM24" s="163"/>
      <c r="CN24" s="73"/>
      <c r="CO24" s="191"/>
      <c r="CP24" s="47"/>
      <c r="CQ24" s="45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47">
        <f>IF(COUNTA(AG25:BK25)&gt;0,"O","")</f>
      </c>
      <c r="H25" s="348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37"/>
      <c r="AH25" s="156"/>
      <c r="AI25" s="66"/>
      <c r="AJ25" s="156"/>
      <c r="AK25" s="66"/>
      <c r="AL25" s="157"/>
      <c r="AM25" s="75"/>
      <c r="AN25" s="233"/>
      <c r="AO25" s="157"/>
      <c r="AP25" s="73"/>
      <c r="AQ25" s="157"/>
      <c r="AR25" s="73"/>
      <c r="AS25" s="157"/>
      <c r="AT25" s="75"/>
      <c r="AU25" s="233"/>
      <c r="AV25" s="157"/>
      <c r="AW25" s="73"/>
      <c r="AX25" s="157"/>
      <c r="AY25" s="73"/>
      <c r="AZ25" s="157"/>
      <c r="BA25" s="69"/>
      <c r="BB25" s="232"/>
      <c r="BC25" s="156"/>
      <c r="BD25" s="66"/>
      <c r="BE25" s="156"/>
      <c r="BF25" s="66"/>
      <c r="BG25" s="156"/>
      <c r="BH25" s="69"/>
      <c r="BI25" s="232"/>
      <c r="BJ25" s="156"/>
      <c r="BK25" s="82"/>
      <c r="BL25" s="62">
        <f>IF(OR(A25="",B25=""),"",A25&amp;" "&amp;B25)</f>
      </c>
      <c r="BM25" s="160"/>
      <c r="BN25" s="73"/>
      <c r="BO25" s="163"/>
      <c r="BP25" s="75"/>
      <c r="BQ25" s="233"/>
      <c r="BR25" s="163"/>
      <c r="BS25" s="73"/>
      <c r="BT25" s="163"/>
      <c r="BU25" s="73"/>
      <c r="BV25" s="163"/>
      <c r="BW25" s="75"/>
      <c r="BX25" s="233"/>
      <c r="BY25" s="163"/>
      <c r="BZ25" s="73"/>
      <c r="CA25" s="163"/>
      <c r="CB25" s="73"/>
      <c r="CC25" s="163"/>
      <c r="CD25" s="75"/>
      <c r="CE25" s="233"/>
      <c r="CF25" s="163"/>
      <c r="CG25" s="73"/>
      <c r="CH25" s="163"/>
      <c r="CI25" s="73"/>
      <c r="CJ25" s="163"/>
      <c r="CK25" s="75"/>
      <c r="CL25" s="233"/>
      <c r="CM25" s="163"/>
      <c r="CN25" s="73"/>
      <c r="CO25" s="191"/>
      <c r="CP25" s="47"/>
      <c r="CQ25" s="45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49">
        <f>IF(COUNTA(AG26:BK26)&gt;0,"O","")</f>
      </c>
      <c r="H26" s="346">
        <f>IF(COUNTA(BM26:CK26)&gt;0,"O","")</f>
      </c>
      <c r="I26" s="283">
        <f>S26*30+T26*45+U26*60</f>
        <v>0</v>
      </c>
      <c r="J26" s="352">
        <f>S26*65+T26*97.5+U26*130</f>
        <v>0</v>
      </c>
      <c r="K26" s="286">
        <f>Z26</f>
        <v>0</v>
      </c>
      <c r="L26" s="286">
        <f>AA26</f>
        <v>0</v>
      </c>
      <c r="M26" s="223">
        <f>V26+W26+X26+Y26</f>
        <v>0</v>
      </c>
      <c r="N26" s="224">
        <f>AB26+AC26+AD26+AE26</f>
        <v>0</v>
      </c>
      <c r="O26" s="289">
        <f>SUM(M26:N26)*60</f>
        <v>0</v>
      </c>
      <c r="P26" s="354">
        <f>V26*130+W26*70+X26*50+Y26*40+AB26*65+AC26*46.7+AD26*37.5+AE26*32</f>
        <v>0</v>
      </c>
      <c r="Q26" s="368">
        <f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37"/>
      <c r="AH26" s="156"/>
      <c r="AI26" s="66"/>
      <c r="AJ26" s="156"/>
      <c r="AK26" s="66"/>
      <c r="AL26" s="157"/>
      <c r="AM26" s="75"/>
      <c r="AN26" s="233"/>
      <c r="AO26" s="157"/>
      <c r="AP26" s="73"/>
      <c r="AQ26" s="157"/>
      <c r="AR26" s="73"/>
      <c r="AS26" s="157"/>
      <c r="AT26" s="75"/>
      <c r="AU26" s="233"/>
      <c r="AV26" s="157"/>
      <c r="AW26" s="73"/>
      <c r="AX26" s="157"/>
      <c r="AY26" s="73"/>
      <c r="AZ26" s="157"/>
      <c r="BA26" s="69"/>
      <c r="BB26" s="232"/>
      <c r="BC26" s="156"/>
      <c r="BD26" s="66"/>
      <c r="BE26" s="156"/>
      <c r="BF26" s="66"/>
      <c r="BG26" s="156"/>
      <c r="BH26" s="69"/>
      <c r="BI26" s="232"/>
      <c r="BJ26" s="156"/>
      <c r="BK26" s="82"/>
      <c r="BL26" s="62">
        <f>IF(OR(A26="",B26=""),"",A26&amp;" "&amp;B26)</f>
      </c>
      <c r="BM26" s="160"/>
      <c r="BN26" s="73"/>
      <c r="BO26" s="163"/>
      <c r="BP26" s="75"/>
      <c r="BQ26" s="233"/>
      <c r="BR26" s="163"/>
      <c r="BS26" s="73"/>
      <c r="BT26" s="163"/>
      <c r="BU26" s="73"/>
      <c r="BV26" s="163"/>
      <c r="BW26" s="75"/>
      <c r="BX26" s="233"/>
      <c r="BY26" s="163"/>
      <c r="BZ26" s="73"/>
      <c r="CA26" s="163"/>
      <c r="CB26" s="73"/>
      <c r="CC26" s="163"/>
      <c r="CD26" s="75"/>
      <c r="CE26" s="233"/>
      <c r="CF26" s="163"/>
      <c r="CG26" s="73"/>
      <c r="CH26" s="163"/>
      <c r="CI26" s="73"/>
      <c r="CJ26" s="163"/>
      <c r="CK26" s="75"/>
      <c r="CL26" s="233"/>
      <c r="CM26" s="163"/>
      <c r="CN26" s="73"/>
      <c r="CO26" s="191"/>
      <c r="CP26" s="47"/>
      <c r="CQ26" s="45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47">
        <f>IF(COUNTA(AG27:BK27)&gt;0,"O","")</f>
      </c>
      <c r="H27" s="348">
        <f>IF(COUNTA(BM27:CK27)&gt;0,"O","")</f>
      </c>
      <c r="I27" s="281">
        <f>S27*30+T27*45+U27*60</f>
        <v>0</v>
      </c>
      <c r="J27" s="339">
        <f>S27*65+T27*97.5+U27*130</f>
        <v>0</v>
      </c>
      <c r="K27" s="285">
        <f>Z27</f>
        <v>0</v>
      </c>
      <c r="L27" s="285">
        <f>AA27</f>
        <v>0</v>
      </c>
      <c r="M27" s="131">
        <f>V27+W27+X27+Y27</f>
        <v>0</v>
      </c>
      <c r="N27" s="132">
        <f>AB27+AC27+AD27+AE27</f>
        <v>0</v>
      </c>
      <c r="O27" s="288">
        <f>SUM(M27:N27)*60</f>
        <v>0</v>
      </c>
      <c r="P27" s="353">
        <f>V27*130+W27*70+X27*50+Y27*40+AB27*65+AC27*46.7+AD27*37.5+AE27*32</f>
        <v>0</v>
      </c>
      <c r="Q27" s="368">
        <f>J27+P27+Z27*130+AA27*195</f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>COUNTIF(AG27:CQ27,"PES")</f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37"/>
      <c r="AH27" s="156"/>
      <c r="AI27" s="66"/>
      <c r="AJ27" s="156"/>
      <c r="AK27" s="66"/>
      <c r="AL27" s="157"/>
      <c r="AM27" s="75"/>
      <c r="AN27" s="233"/>
      <c r="AO27" s="157"/>
      <c r="AP27" s="73"/>
      <c r="AQ27" s="157"/>
      <c r="AR27" s="73"/>
      <c r="AS27" s="157"/>
      <c r="AT27" s="75"/>
      <c r="AU27" s="233"/>
      <c r="AV27" s="157"/>
      <c r="AW27" s="73"/>
      <c r="AX27" s="157"/>
      <c r="AY27" s="73"/>
      <c r="AZ27" s="157"/>
      <c r="BA27" s="69"/>
      <c r="BB27" s="232"/>
      <c r="BC27" s="156"/>
      <c r="BD27" s="66"/>
      <c r="BE27" s="156"/>
      <c r="BF27" s="66"/>
      <c r="BG27" s="156"/>
      <c r="BH27" s="69"/>
      <c r="BI27" s="232"/>
      <c r="BJ27" s="156"/>
      <c r="BK27" s="82"/>
      <c r="BL27" s="62">
        <f>IF(OR(A27="",B27=""),"",A27&amp;" "&amp;B27)</f>
      </c>
      <c r="BM27" s="160"/>
      <c r="BN27" s="73"/>
      <c r="BO27" s="163"/>
      <c r="BP27" s="75"/>
      <c r="BQ27" s="233"/>
      <c r="BR27" s="163"/>
      <c r="BS27" s="73"/>
      <c r="BT27" s="163"/>
      <c r="BU27" s="73"/>
      <c r="BV27" s="163"/>
      <c r="BW27" s="75"/>
      <c r="BX27" s="233"/>
      <c r="BY27" s="163"/>
      <c r="BZ27" s="73"/>
      <c r="CA27" s="163"/>
      <c r="CB27" s="73"/>
      <c r="CC27" s="163"/>
      <c r="CD27" s="75"/>
      <c r="CE27" s="233"/>
      <c r="CF27" s="163"/>
      <c r="CG27" s="73"/>
      <c r="CH27" s="163"/>
      <c r="CI27" s="73"/>
      <c r="CJ27" s="163"/>
      <c r="CK27" s="75"/>
      <c r="CL27" s="233"/>
      <c r="CM27" s="163"/>
      <c r="CN27" s="73"/>
      <c r="CO27" s="191"/>
      <c r="CP27" s="47"/>
      <c r="CQ27" s="45"/>
    </row>
    <row r="28" spans="1:102" s="12" customFormat="1" ht="21" customHeight="1">
      <c r="A28" s="264"/>
      <c r="B28" s="265"/>
      <c r="C28" s="270"/>
      <c r="D28" s="316"/>
      <c r="E28" s="266"/>
      <c r="F28" s="267"/>
      <c r="G28" s="349">
        <f>IF(COUNTA(AG28:BK28)&gt;0,"O","")</f>
      </c>
      <c r="H28" s="346">
        <f>IF(COUNTA(BM28:CK28)&gt;0,"O","")</f>
      </c>
      <c r="I28" s="283">
        <f>S28*30+T28*45+U28*60</f>
        <v>0</v>
      </c>
      <c r="J28" s="352">
        <f>S28*65+T28*97.5+U28*130</f>
        <v>0</v>
      </c>
      <c r="K28" s="286">
        <f>Z28</f>
        <v>0</v>
      </c>
      <c r="L28" s="286">
        <f>AA28</f>
        <v>0</v>
      </c>
      <c r="M28" s="223">
        <f>V28+W28+X28+Y28</f>
        <v>0</v>
      </c>
      <c r="N28" s="224">
        <f>AB28+AC28+AD28+AE28</f>
        <v>0</v>
      </c>
      <c r="O28" s="289">
        <f>SUM(M28:N28)*60</f>
        <v>0</v>
      </c>
      <c r="P28" s="354">
        <f>V28*130+W28*70+X28*50+Y28*40+AB28*65+AC28*46.7+AD28*37.5+AE28*32</f>
        <v>0</v>
      </c>
      <c r="Q28" s="368">
        <f>J28+P28+Z28*130+AA28*195</f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>COUNTIF(AG28:CQ28,"PES")</f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37"/>
      <c r="AH28" s="156"/>
      <c r="AI28" s="66"/>
      <c r="AJ28" s="156"/>
      <c r="AK28" s="66"/>
      <c r="AL28" s="157"/>
      <c r="AM28" s="75"/>
      <c r="AN28" s="233"/>
      <c r="AO28" s="157"/>
      <c r="AP28" s="73"/>
      <c r="AQ28" s="157"/>
      <c r="AR28" s="73"/>
      <c r="AS28" s="157"/>
      <c r="AT28" s="75"/>
      <c r="AU28" s="233"/>
      <c r="AV28" s="157"/>
      <c r="AW28" s="73"/>
      <c r="AX28" s="157"/>
      <c r="AY28" s="73"/>
      <c r="AZ28" s="157"/>
      <c r="BA28" s="69"/>
      <c r="BB28" s="232"/>
      <c r="BC28" s="156"/>
      <c r="BD28" s="66"/>
      <c r="BE28" s="156"/>
      <c r="BF28" s="67"/>
      <c r="BG28" s="158"/>
      <c r="BH28" s="84"/>
      <c r="BI28" s="234"/>
      <c r="BJ28" s="158"/>
      <c r="BK28" s="83"/>
      <c r="BL28" s="62">
        <f>IF(OR(A28="",B28=""),"",A28&amp;" "&amp;B28)</f>
      </c>
      <c r="BM28" s="161"/>
      <c r="BN28" s="73"/>
      <c r="BO28" s="163"/>
      <c r="BP28" s="75"/>
      <c r="BQ28" s="233"/>
      <c r="BR28" s="163"/>
      <c r="BS28" s="73"/>
      <c r="BT28" s="164"/>
      <c r="BU28" s="74"/>
      <c r="BV28" s="164"/>
      <c r="BW28" s="72"/>
      <c r="BX28" s="236"/>
      <c r="BY28" s="164"/>
      <c r="BZ28" s="74"/>
      <c r="CA28" s="164"/>
      <c r="CB28" s="74"/>
      <c r="CC28" s="164"/>
      <c r="CD28" s="72"/>
      <c r="CE28" s="236"/>
      <c r="CF28" s="164"/>
      <c r="CG28" s="74"/>
      <c r="CH28" s="164"/>
      <c r="CI28" s="74"/>
      <c r="CJ28" s="164"/>
      <c r="CK28" s="72"/>
      <c r="CL28" s="236"/>
      <c r="CM28" s="164"/>
      <c r="CN28" s="74"/>
      <c r="CO28" s="191"/>
      <c r="CP28" s="47"/>
      <c r="CQ28" s="45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47">
        <f>IF(COUNTA(AG29:BK29)&gt;0,"O","")</f>
      </c>
      <c r="H29" s="348">
        <f>IF(COUNTA(BM29:CK29)&gt;0,"O","")</f>
      </c>
      <c r="I29" s="281">
        <f>S29*30+T29*45+U29*60</f>
        <v>0</v>
      </c>
      <c r="J29" s="339">
        <f>S29*65+T29*97.5+U29*130</f>
        <v>0</v>
      </c>
      <c r="K29" s="285">
        <f>Z29</f>
        <v>0</v>
      </c>
      <c r="L29" s="285">
        <f>AA29</f>
        <v>0</v>
      </c>
      <c r="M29" s="131">
        <f>V29+W29+X29+Y29</f>
        <v>0</v>
      </c>
      <c r="N29" s="132">
        <f>AB29+AC29+AD29+AE29</f>
        <v>0</v>
      </c>
      <c r="O29" s="288">
        <f>SUM(M29:N29)*60</f>
        <v>0</v>
      </c>
      <c r="P29" s="353">
        <f>V29*130+W29*70+X29*50+Y29*40+AB29*65+AC29*46.7+AD29*37.5+AE29*32</f>
        <v>0</v>
      </c>
      <c r="Q29" s="368">
        <f>J29+P29+Z29*130+AA29*195</f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>COUNTIF(AG29:CQ29,"PES")</f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37"/>
      <c r="AH29" s="156"/>
      <c r="AI29" s="66"/>
      <c r="AJ29" s="156"/>
      <c r="AK29" s="66"/>
      <c r="AL29" s="157"/>
      <c r="AM29" s="75"/>
      <c r="AN29" s="233"/>
      <c r="AO29" s="157"/>
      <c r="AP29" s="73"/>
      <c r="AQ29" s="157"/>
      <c r="AR29" s="73"/>
      <c r="AS29" s="157"/>
      <c r="AT29" s="75"/>
      <c r="AU29" s="233"/>
      <c r="AV29" s="157"/>
      <c r="AW29" s="73"/>
      <c r="AX29" s="157"/>
      <c r="AY29" s="73"/>
      <c r="AZ29" s="157"/>
      <c r="BA29" s="69"/>
      <c r="BB29" s="232"/>
      <c r="BC29" s="156"/>
      <c r="BD29" s="66"/>
      <c r="BE29" s="156"/>
      <c r="BF29" s="66"/>
      <c r="BG29" s="156"/>
      <c r="BH29" s="69"/>
      <c r="BI29" s="232"/>
      <c r="BJ29" s="156"/>
      <c r="BK29" s="82"/>
      <c r="BL29" s="62">
        <f>IF(OR(A29="",B29=""),"",A29&amp;" "&amp;B29)</f>
      </c>
      <c r="BM29" s="160"/>
      <c r="BN29" s="73"/>
      <c r="BO29" s="163"/>
      <c r="BP29" s="75"/>
      <c r="BQ29" s="233"/>
      <c r="BR29" s="163"/>
      <c r="BS29" s="73"/>
      <c r="BT29" s="163"/>
      <c r="BU29" s="73"/>
      <c r="BV29" s="163"/>
      <c r="BW29" s="75"/>
      <c r="BX29" s="233"/>
      <c r="BY29" s="163"/>
      <c r="BZ29" s="73"/>
      <c r="CA29" s="163"/>
      <c r="CB29" s="73"/>
      <c r="CC29" s="163"/>
      <c r="CD29" s="75"/>
      <c r="CE29" s="233"/>
      <c r="CF29" s="163"/>
      <c r="CG29" s="73"/>
      <c r="CH29" s="163"/>
      <c r="CI29" s="73"/>
      <c r="CJ29" s="163"/>
      <c r="CK29" s="75"/>
      <c r="CL29" s="233"/>
      <c r="CM29" s="163"/>
      <c r="CN29" s="73"/>
      <c r="CO29" s="191"/>
      <c r="CP29" s="47"/>
      <c r="CQ29" s="45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49">
        <f>IF(COUNTA(AG30:BK30)&gt;0,"O","")</f>
      </c>
      <c r="H30" s="346">
        <f>IF(COUNTA(BM30:CK30)&gt;0,"O","")</f>
      </c>
      <c r="I30" s="283">
        <f>S30*30+T30*45+U30*60</f>
        <v>0</v>
      </c>
      <c r="J30" s="352">
        <f>S30*65+T30*97.5+U30*130</f>
        <v>0</v>
      </c>
      <c r="K30" s="286">
        <f>Z30</f>
        <v>0</v>
      </c>
      <c r="L30" s="286">
        <f>AA30</f>
        <v>0</v>
      </c>
      <c r="M30" s="223">
        <f>V30+W30+X30+Y30</f>
        <v>0</v>
      </c>
      <c r="N30" s="224">
        <f>AB30+AC30+AD30+AE30</f>
        <v>0</v>
      </c>
      <c r="O30" s="289">
        <f>SUM(M30:N30)*60</f>
        <v>0</v>
      </c>
      <c r="P30" s="354">
        <f>V30*130+W30*70+X30*50+Y30*40+AB30*65+AC30*46.7+AD30*37.5+AE30*32</f>
        <v>0</v>
      </c>
      <c r="Q30" s="368">
        <f>J30+P30+Z30*130+AA30*195</f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>COUNTIF(AG30:CQ30,"PES")</f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37"/>
      <c r="AH30" s="156"/>
      <c r="AI30" s="66"/>
      <c r="AJ30" s="156"/>
      <c r="AK30" s="66"/>
      <c r="AL30" s="157"/>
      <c r="AM30" s="75"/>
      <c r="AN30" s="233"/>
      <c r="AO30" s="157"/>
      <c r="AP30" s="73"/>
      <c r="AQ30" s="157"/>
      <c r="AR30" s="73"/>
      <c r="AS30" s="157"/>
      <c r="AT30" s="75"/>
      <c r="AU30" s="233"/>
      <c r="AV30" s="157"/>
      <c r="AW30" s="73"/>
      <c r="AX30" s="157"/>
      <c r="AY30" s="73"/>
      <c r="AZ30" s="157"/>
      <c r="BA30" s="69"/>
      <c r="BB30" s="232"/>
      <c r="BC30" s="156"/>
      <c r="BD30" s="66"/>
      <c r="BE30" s="156"/>
      <c r="BF30" s="66"/>
      <c r="BG30" s="156"/>
      <c r="BH30" s="69"/>
      <c r="BI30" s="232"/>
      <c r="BJ30" s="156"/>
      <c r="BK30" s="82"/>
      <c r="BL30" s="62">
        <f>IF(OR(A30="",B30=""),"",A30&amp;" "&amp;B30)</f>
      </c>
      <c r="BM30" s="160"/>
      <c r="BN30" s="73"/>
      <c r="BO30" s="163"/>
      <c r="BP30" s="75"/>
      <c r="BQ30" s="233"/>
      <c r="BR30" s="163"/>
      <c r="BS30" s="73"/>
      <c r="BT30" s="163"/>
      <c r="BU30" s="73"/>
      <c r="BV30" s="163"/>
      <c r="BW30" s="75"/>
      <c r="BX30" s="233"/>
      <c r="BY30" s="163"/>
      <c r="BZ30" s="73"/>
      <c r="CA30" s="163"/>
      <c r="CB30" s="73"/>
      <c r="CC30" s="163"/>
      <c r="CD30" s="75"/>
      <c r="CE30" s="233"/>
      <c r="CF30" s="163"/>
      <c r="CG30" s="73"/>
      <c r="CH30" s="163"/>
      <c r="CI30" s="73"/>
      <c r="CJ30" s="163"/>
      <c r="CK30" s="75"/>
      <c r="CL30" s="233"/>
      <c r="CM30" s="163"/>
      <c r="CN30" s="73"/>
      <c r="CO30" s="191"/>
      <c r="CP30" s="47"/>
      <c r="CQ30" s="45"/>
    </row>
    <row r="31" spans="1:102" ht="21" customHeight="1">
      <c r="A31" s="260"/>
      <c r="B31" s="261"/>
      <c r="C31" s="271"/>
      <c r="D31" s="317"/>
      <c r="E31" s="268"/>
      <c r="F31" s="269"/>
      <c r="G31" s="347">
        <f>IF(COUNTA(AG31:BK31)&gt;0,"O","")</f>
      </c>
      <c r="H31" s="348">
        <f>IF(COUNTA(BM31:CK31)&gt;0,"O","")</f>
      </c>
      <c r="I31" s="284">
        <f>S31*30+T31*45+U31*60</f>
        <v>0</v>
      </c>
      <c r="J31" s="339">
        <f>S31*65+T31*97.5+U31*130</f>
        <v>0</v>
      </c>
      <c r="K31" s="285">
        <f>Z31</f>
        <v>0</v>
      </c>
      <c r="L31" s="285">
        <f>AA31</f>
        <v>0</v>
      </c>
      <c r="M31" s="131">
        <f>V31+W31+X31+Y31</f>
        <v>0</v>
      </c>
      <c r="N31" s="133">
        <f>AB31+AC31+AD31+AE31</f>
        <v>0</v>
      </c>
      <c r="O31" s="288">
        <f>SUM(M31:N31)*60</f>
        <v>0</v>
      </c>
      <c r="P31" s="353">
        <f>V31*130+W31*70+X31*50+Y31*40+AB31*65+AC31*46.7+AD31*37.5+AE31*32</f>
        <v>0</v>
      </c>
      <c r="Q31" s="368">
        <f>J31+P31+Z31*130+AA31*195</f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>COUNTIF(AG31:CQ31,"PES")</f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37"/>
      <c r="AH31" s="156"/>
      <c r="AI31" s="66"/>
      <c r="AJ31" s="156"/>
      <c r="AK31" s="66"/>
      <c r="AL31" s="157"/>
      <c r="AM31" s="75"/>
      <c r="AN31" s="233"/>
      <c r="AO31" s="157"/>
      <c r="AP31" s="73"/>
      <c r="AQ31" s="157"/>
      <c r="AR31" s="73"/>
      <c r="AS31" s="157"/>
      <c r="AT31" s="75"/>
      <c r="AU31" s="233"/>
      <c r="AV31" s="157"/>
      <c r="AW31" s="73"/>
      <c r="AX31" s="157"/>
      <c r="AY31" s="73"/>
      <c r="AZ31" s="157"/>
      <c r="BA31" s="69"/>
      <c r="BB31" s="232"/>
      <c r="BC31" s="156"/>
      <c r="BD31" s="66"/>
      <c r="BE31" s="156"/>
      <c r="BF31" s="66"/>
      <c r="BG31" s="156"/>
      <c r="BH31" s="69"/>
      <c r="BI31" s="232"/>
      <c r="BJ31" s="156"/>
      <c r="BK31" s="82"/>
      <c r="BL31" s="62">
        <f>IF(OR(A31="",B31=""),"",A31&amp;" "&amp;B31)</f>
      </c>
      <c r="BM31" s="160"/>
      <c r="BN31" s="73"/>
      <c r="BO31" s="163"/>
      <c r="BP31" s="75"/>
      <c r="BQ31" s="233"/>
      <c r="BR31" s="163"/>
      <c r="BS31" s="73"/>
      <c r="BT31" s="163"/>
      <c r="BU31" s="73"/>
      <c r="BV31" s="163"/>
      <c r="BW31" s="75"/>
      <c r="BX31" s="233"/>
      <c r="BY31" s="163"/>
      <c r="BZ31" s="73"/>
      <c r="CA31" s="163"/>
      <c r="CB31" s="73"/>
      <c r="CC31" s="163"/>
      <c r="CD31" s="75"/>
      <c r="CE31" s="233"/>
      <c r="CF31" s="163"/>
      <c r="CG31" s="73"/>
      <c r="CH31" s="163"/>
      <c r="CI31" s="73"/>
      <c r="CJ31" s="163"/>
      <c r="CK31" s="75"/>
      <c r="CL31" s="233"/>
      <c r="CM31" s="163"/>
      <c r="CN31" s="73"/>
      <c r="CO31" s="192"/>
      <c r="CP31" s="48"/>
      <c r="CQ31" s="44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49">
        <f>IF(COUNTA(AG32:BK32)&gt;0,"O","")</f>
      </c>
      <c r="H32" s="346">
        <f>IF(COUNTA(BM32:CK32)&gt;0,"O","")</f>
      </c>
      <c r="I32" s="283">
        <f>S32*30+T32*45+U32*60</f>
        <v>0</v>
      </c>
      <c r="J32" s="352">
        <f>S32*65+T32*97.5+U32*130</f>
        <v>0</v>
      </c>
      <c r="K32" s="286">
        <f>Z32</f>
        <v>0</v>
      </c>
      <c r="L32" s="286">
        <f>AA32</f>
        <v>0</v>
      </c>
      <c r="M32" s="223">
        <f>V32+W32+X32+Y32</f>
        <v>0</v>
      </c>
      <c r="N32" s="224">
        <f>AB32+AC32+AD32+AE32</f>
        <v>0</v>
      </c>
      <c r="O32" s="289">
        <f>SUM(M32:N32)*60</f>
        <v>0</v>
      </c>
      <c r="P32" s="354">
        <f>V32*130+W32*70+X32*50+Y32*40+AB32*65+AC32*46.7+AD32*37.5+AE32*32</f>
        <v>0</v>
      </c>
      <c r="Q32" s="368">
        <f>J32+P32+Z32*130+AA32*195</f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>COUNTIF(AG32:CQ32,"PES")</f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37"/>
      <c r="AH32" s="156"/>
      <c r="AI32" s="66"/>
      <c r="AJ32" s="156"/>
      <c r="AK32" s="66"/>
      <c r="AL32" s="157"/>
      <c r="AM32" s="75"/>
      <c r="AN32" s="233"/>
      <c r="AO32" s="157"/>
      <c r="AP32" s="73"/>
      <c r="AQ32" s="157"/>
      <c r="AR32" s="73"/>
      <c r="AS32" s="157"/>
      <c r="AT32" s="75"/>
      <c r="AU32" s="233"/>
      <c r="AV32" s="157"/>
      <c r="AW32" s="73"/>
      <c r="AX32" s="157"/>
      <c r="AY32" s="73"/>
      <c r="AZ32" s="157"/>
      <c r="BA32" s="69"/>
      <c r="BB32" s="232"/>
      <c r="BC32" s="156"/>
      <c r="BD32" s="66"/>
      <c r="BE32" s="156"/>
      <c r="BF32" s="66"/>
      <c r="BG32" s="156"/>
      <c r="BH32" s="69"/>
      <c r="BI32" s="232"/>
      <c r="BJ32" s="156"/>
      <c r="BK32" s="82"/>
      <c r="BL32" s="62">
        <f>IF(OR(A32="",B32=""),"",A32&amp;" "&amp;B32)</f>
      </c>
      <c r="BM32" s="160"/>
      <c r="BN32" s="73"/>
      <c r="BO32" s="163"/>
      <c r="BP32" s="75"/>
      <c r="BQ32" s="233"/>
      <c r="BR32" s="163"/>
      <c r="BS32" s="73"/>
      <c r="BT32" s="163"/>
      <c r="BU32" s="73"/>
      <c r="BV32" s="163"/>
      <c r="BW32" s="75"/>
      <c r="BX32" s="233"/>
      <c r="BY32" s="163"/>
      <c r="BZ32" s="73"/>
      <c r="CA32" s="163"/>
      <c r="CB32" s="73"/>
      <c r="CC32" s="163"/>
      <c r="CD32" s="75"/>
      <c r="CE32" s="233"/>
      <c r="CF32" s="163"/>
      <c r="CG32" s="73"/>
      <c r="CH32" s="163"/>
      <c r="CI32" s="73"/>
      <c r="CJ32" s="163"/>
      <c r="CK32" s="75"/>
      <c r="CL32" s="233"/>
      <c r="CM32" s="163"/>
      <c r="CN32" s="73"/>
      <c r="CO32" s="191"/>
      <c r="CP32" s="47"/>
      <c r="CQ32" s="45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47">
        <f>IF(COUNTA(AG33:BK33)&gt;0,"O","")</f>
      </c>
      <c r="H33" s="348">
        <f>IF(COUNTA(BM33:CK33)&gt;0,"O","")</f>
      </c>
      <c r="I33" s="281">
        <f>S33*30+T33*45+U33*60</f>
        <v>0</v>
      </c>
      <c r="J33" s="339">
        <f>S33*65+T33*97.5+U33*130</f>
        <v>0</v>
      </c>
      <c r="K33" s="285">
        <f>Z33</f>
        <v>0</v>
      </c>
      <c r="L33" s="285">
        <f>AA33</f>
        <v>0</v>
      </c>
      <c r="M33" s="131">
        <f>V33+W33+X33+Y33</f>
        <v>0</v>
      </c>
      <c r="N33" s="132">
        <f>AB33+AC33+AD33+AE33</f>
        <v>0</v>
      </c>
      <c r="O33" s="288">
        <f>SUM(M33:N33)*60</f>
        <v>0</v>
      </c>
      <c r="P33" s="353">
        <f>V33*130+W33*70+X33*50+Y33*40+AB33*65+AC33*46.7+AD33*37.5+AE33*32</f>
        <v>0</v>
      </c>
      <c r="Q33" s="368">
        <f>J33+P33+Z33*130+AA33*195</f>
        <v>0</v>
      </c>
      <c r="R33" s="369"/>
      <c r="S33" s="101">
        <f>COUNTIF($AG33:$CQ33,S$22)</f>
        <v>0</v>
      </c>
      <c r="T33" s="102">
        <f>COUNTIF($AG33:$CQ33,T$22)</f>
        <v>0</v>
      </c>
      <c r="U33" s="103">
        <f>COUNTIF($AG33:$CQ33,U$22)</f>
        <v>0</v>
      </c>
      <c r="V33" s="104">
        <f>COUNTIF($AG33:$CQ33,V$22)</f>
        <v>0</v>
      </c>
      <c r="W33" s="101">
        <f>COUNTIF($AG33:$CQ33,W$22)</f>
        <v>0</v>
      </c>
      <c r="X33" s="102">
        <f>COUNTIF($AG33:$CQ33,X$22)</f>
        <v>0</v>
      </c>
      <c r="Y33" s="103">
        <f>COUNTIF($AG33:$CQ33,Y$22)</f>
        <v>0</v>
      </c>
      <c r="Z33" s="105">
        <f>COUNTIF(AG33:CQ33,"RS")</f>
        <v>0</v>
      </c>
      <c r="AA33" s="105">
        <f>COUNTIF(AG33:CQ33,"PES")</f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37"/>
      <c r="AH33" s="156"/>
      <c r="AI33" s="66"/>
      <c r="AJ33" s="156"/>
      <c r="AK33" s="66"/>
      <c r="AL33" s="157"/>
      <c r="AM33" s="75"/>
      <c r="AN33" s="233"/>
      <c r="AO33" s="157"/>
      <c r="AP33" s="73"/>
      <c r="AQ33" s="157"/>
      <c r="AR33" s="73"/>
      <c r="AS33" s="157"/>
      <c r="AT33" s="75"/>
      <c r="AU33" s="233"/>
      <c r="AV33" s="157"/>
      <c r="AW33" s="73"/>
      <c r="AX33" s="157"/>
      <c r="AY33" s="73"/>
      <c r="AZ33" s="157"/>
      <c r="BA33" s="69"/>
      <c r="BB33" s="232"/>
      <c r="BC33" s="156"/>
      <c r="BD33" s="66"/>
      <c r="BE33" s="156"/>
      <c r="BF33" s="66"/>
      <c r="BG33" s="156"/>
      <c r="BH33" s="69"/>
      <c r="BI33" s="232"/>
      <c r="BJ33" s="156"/>
      <c r="BK33" s="82"/>
      <c r="BL33" s="62">
        <f>IF(OR(A33="",B33=""),"",A33&amp;" "&amp;B33)</f>
      </c>
      <c r="BM33" s="160"/>
      <c r="BN33" s="73"/>
      <c r="BO33" s="163"/>
      <c r="BP33" s="75"/>
      <c r="BQ33" s="233"/>
      <c r="BR33" s="163"/>
      <c r="BS33" s="73"/>
      <c r="BT33" s="163"/>
      <c r="BU33" s="73"/>
      <c r="BV33" s="163"/>
      <c r="BW33" s="75"/>
      <c r="BX33" s="233"/>
      <c r="BY33" s="163"/>
      <c r="BZ33" s="73"/>
      <c r="CA33" s="163"/>
      <c r="CB33" s="73"/>
      <c r="CC33" s="163"/>
      <c r="CD33" s="75"/>
      <c r="CE33" s="233"/>
      <c r="CF33" s="163"/>
      <c r="CG33" s="73"/>
      <c r="CH33" s="163"/>
      <c r="CI33" s="73"/>
      <c r="CJ33" s="163"/>
      <c r="CK33" s="75"/>
      <c r="CL33" s="233"/>
      <c r="CM33" s="163"/>
      <c r="CN33" s="73"/>
      <c r="CO33" s="191"/>
      <c r="CP33" s="47"/>
      <c r="CQ33" s="45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49">
        <f>IF(COUNTA(AG34:BK34)&gt;0,"O","")</f>
      </c>
      <c r="H34" s="346">
        <f>IF(COUNTA(BM34:CK34)&gt;0,"O","")</f>
      </c>
      <c r="I34" s="283">
        <f>S34*30+T34*45+U34*60</f>
        <v>0</v>
      </c>
      <c r="J34" s="352">
        <f>S34*65+T34*97.5+U34*130</f>
        <v>0</v>
      </c>
      <c r="K34" s="286">
        <f>Z34</f>
        <v>0</v>
      </c>
      <c r="L34" s="286">
        <f>AA34</f>
        <v>0</v>
      </c>
      <c r="M34" s="223">
        <f>V34+W34+X34+Y34</f>
        <v>0</v>
      </c>
      <c r="N34" s="224">
        <f>AB34+AC34+AD34+AE34</f>
        <v>0</v>
      </c>
      <c r="O34" s="289">
        <f>SUM(M34:N34)*60</f>
        <v>0</v>
      </c>
      <c r="P34" s="354">
        <f>V34*130+W34*70+X34*50+Y34*40+AB34*65+AC34*46.7+AD34*37.5+AE34*32</f>
        <v>0</v>
      </c>
      <c r="Q34" s="368">
        <f>J34+P34+Z34*130+AA34*195</f>
        <v>0</v>
      </c>
      <c r="R34" s="369"/>
      <c r="S34" s="101">
        <f>COUNTIF($AG34:$CQ34,S$22)</f>
        <v>0</v>
      </c>
      <c r="T34" s="102">
        <f>COUNTIF($AG34:$CQ34,T$22)</f>
        <v>0</v>
      </c>
      <c r="U34" s="103">
        <f>COUNTIF($AG34:$CQ34,U$22)</f>
        <v>0</v>
      </c>
      <c r="V34" s="104">
        <f>COUNTIF($AG34:$CQ34,V$22)</f>
        <v>0</v>
      </c>
      <c r="W34" s="101">
        <f>COUNTIF($AG34:$CQ34,W$22)</f>
        <v>0</v>
      </c>
      <c r="X34" s="102">
        <f>COUNTIF($AG34:$CQ34,X$22)</f>
        <v>0</v>
      </c>
      <c r="Y34" s="103">
        <f>COUNTIF($AG34:$CQ34,Y$22)</f>
        <v>0</v>
      </c>
      <c r="Z34" s="105">
        <f>COUNTIF(AG34:CQ34,"RS")</f>
        <v>0</v>
      </c>
      <c r="AA34" s="105">
        <f>COUNTIF(AG34:CQ34,"PES")</f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22">
        <f>IF(OR(A34="",B34=""),"",A34&amp;" "&amp;B34)</f>
      </c>
      <c r="AG34" s="137"/>
      <c r="AH34" s="156"/>
      <c r="AI34" s="66"/>
      <c r="AJ34" s="156"/>
      <c r="AK34" s="66"/>
      <c r="AL34" s="156"/>
      <c r="AM34" s="69"/>
      <c r="AN34" s="232"/>
      <c r="AO34" s="156"/>
      <c r="AP34" s="66"/>
      <c r="AQ34" s="156"/>
      <c r="AR34" s="66"/>
      <c r="AS34" s="156"/>
      <c r="AT34" s="69"/>
      <c r="AU34" s="232"/>
      <c r="AV34" s="156"/>
      <c r="AW34" s="66"/>
      <c r="AX34" s="156"/>
      <c r="AY34" s="66"/>
      <c r="AZ34" s="156"/>
      <c r="BA34" s="69"/>
      <c r="BB34" s="232"/>
      <c r="BC34" s="156"/>
      <c r="BD34" s="66"/>
      <c r="BE34" s="156"/>
      <c r="BF34" s="66"/>
      <c r="BG34" s="156"/>
      <c r="BH34" s="69"/>
      <c r="BI34" s="232"/>
      <c r="BJ34" s="156"/>
      <c r="BK34" s="82"/>
      <c r="BL34" s="62">
        <f>IF(OR(A34="",B34=""),"",A34&amp;" "&amp;B34)</f>
      </c>
      <c r="BM34" s="160"/>
      <c r="BN34" s="73"/>
      <c r="BO34" s="163"/>
      <c r="BP34" s="75"/>
      <c r="BQ34" s="233"/>
      <c r="BR34" s="163"/>
      <c r="BS34" s="73"/>
      <c r="BT34" s="163"/>
      <c r="BU34" s="73"/>
      <c r="BV34" s="163"/>
      <c r="BW34" s="75"/>
      <c r="BX34" s="233"/>
      <c r="BY34" s="163"/>
      <c r="BZ34" s="73"/>
      <c r="CA34" s="163"/>
      <c r="CB34" s="73"/>
      <c r="CC34" s="163"/>
      <c r="CD34" s="75"/>
      <c r="CE34" s="233"/>
      <c r="CF34" s="163"/>
      <c r="CG34" s="73"/>
      <c r="CH34" s="163"/>
      <c r="CI34" s="73"/>
      <c r="CJ34" s="163"/>
      <c r="CK34" s="75"/>
      <c r="CL34" s="233"/>
      <c r="CM34" s="163"/>
      <c r="CN34" s="73"/>
      <c r="CO34" s="191"/>
      <c r="CP34" s="47"/>
      <c r="CQ34" s="45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60"/>
      <c r="B35" s="261"/>
      <c r="C35" s="271"/>
      <c r="D35" s="317"/>
      <c r="E35" s="268"/>
      <c r="F35" s="269"/>
      <c r="G35" s="347">
        <f>IF(COUNTA(AG35:BK35)&gt;0,"O","")</f>
      </c>
      <c r="H35" s="348">
        <f>IF(COUNTA(BM35:CK35)&gt;0,"O","")</f>
      </c>
      <c r="I35" s="281">
        <f>S35*30+T35*45+U35*60</f>
        <v>0</v>
      </c>
      <c r="J35" s="339">
        <f>S35*65+T35*97.5+U35*130</f>
        <v>0</v>
      </c>
      <c r="K35" s="285">
        <f>Z35</f>
        <v>0</v>
      </c>
      <c r="L35" s="285">
        <f>AA35</f>
        <v>0</v>
      </c>
      <c r="M35" s="131">
        <f>V35+W35+X35+Y35</f>
        <v>0</v>
      </c>
      <c r="N35" s="132">
        <f>AB35+AC35+AD35+AE35</f>
        <v>0</v>
      </c>
      <c r="O35" s="288">
        <f>SUM(M35:N35)*60</f>
        <v>0</v>
      </c>
      <c r="P35" s="353">
        <f>V35*130+W35*70+X35*50+Y35*40+AB35*65+AC35*46.7+AD35*37.5+AE35*32</f>
        <v>0</v>
      </c>
      <c r="Q35" s="368">
        <f>J35+P35+Z35*130+AA35*195</f>
        <v>0</v>
      </c>
      <c r="R35" s="369"/>
      <c r="S35" s="101">
        <f>COUNTIF($AG35:$CQ35,S$22)</f>
        <v>0</v>
      </c>
      <c r="T35" s="102">
        <f>COUNTIF($AG35:$CQ35,T$22)</f>
        <v>0</v>
      </c>
      <c r="U35" s="103">
        <f>COUNTIF($AG35:$CQ35,U$22)</f>
        <v>0</v>
      </c>
      <c r="V35" s="104">
        <f>COUNTIF($AG35:$CQ35,V$22)</f>
        <v>0</v>
      </c>
      <c r="W35" s="101">
        <f>COUNTIF($AG35:$CQ35,W$22)</f>
        <v>0</v>
      </c>
      <c r="X35" s="102">
        <f>COUNTIF($AG35:$CQ35,X$22)</f>
        <v>0</v>
      </c>
      <c r="Y35" s="103">
        <f>COUNTIF($AG35:$CQ35,Y$22)</f>
        <v>0</v>
      </c>
      <c r="Z35" s="105">
        <f>COUNTIF(AG35:CQ35,"RS")</f>
        <v>0</v>
      </c>
      <c r="AA35" s="105">
        <f>COUNTIF(AG35:CQ35,"PES")</f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22">
        <f>IF(OR(A35="",B35=""),"",A35&amp;" "&amp;B35)</f>
      </c>
      <c r="AG35" s="137"/>
      <c r="AH35" s="156"/>
      <c r="AI35" s="66"/>
      <c r="AJ35" s="156"/>
      <c r="AK35" s="66"/>
      <c r="AL35" s="156"/>
      <c r="AM35" s="69"/>
      <c r="AN35" s="232"/>
      <c r="AO35" s="156"/>
      <c r="AP35" s="66"/>
      <c r="AQ35" s="156"/>
      <c r="AR35" s="66"/>
      <c r="AS35" s="156"/>
      <c r="AT35" s="69"/>
      <c r="AU35" s="232"/>
      <c r="AV35" s="156"/>
      <c r="AW35" s="66"/>
      <c r="AX35" s="156"/>
      <c r="AY35" s="66"/>
      <c r="AZ35" s="156"/>
      <c r="BA35" s="69"/>
      <c r="BB35" s="232"/>
      <c r="BC35" s="156"/>
      <c r="BD35" s="66"/>
      <c r="BE35" s="156"/>
      <c r="BF35" s="66"/>
      <c r="BG35" s="156"/>
      <c r="BH35" s="69"/>
      <c r="BI35" s="232"/>
      <c r="BJ35" s="156"/>
      <c r="BK35" s="82"/>
      <c r="BL35" s="62">
        <f>IF(OR(A35="",B35=""),"",A35&amp;" "&amp;B35)</f>
      </c>
      <c r="BM35" s="160"/>
      <c r="BN35" s="73"/>
      <c r="BO35" s="163"/>
      <c r="BP35" s="75"/>
      <c r="BQ35" s="233"/>
      <c r="BR35" s="163"/>
      <c r="BS35" s="73"/>
      <c r="BT35" s="163"/>
      <c r="BU35" s="73"/>
      <c r="BV35" s="163"/>
      <c r="BW35" s="75"/>
      <c r="BX35" s="233"/>
      <c r="BY35" s="163"/>
      <c r="BZ35" s="73"/>
      <c r="CA35" s="163"/>
      <c r="CB35" s="73"/>
      <c r="CC35" s="163"/>
      <c r="CD35" s="75"/>
      <c r="CE35" s="233"/>
      <c r="CF35" s="163"/>
      <c r="CG35" s="73"/>
      <c r="CH35" s="163"/>
      <c r="CI35" s="73"/>
      <c r="CJ35" s="163"/>
      <c r="CK35" s="75"/>
      <c r="CL35" s="233"/>
      <c r="CM35" s="163"/>
      <c r="CN35" s="73"/>
      <c r="CO35" s="191"/>
      <c r="CP35" s="47"/>
      <c r="CQ35" s="45"/>
      <c r="CR35" s="1"/>
      <c r="CS35" s="1"/>
      <c r="CT35" s="1"/>
      <c r="CU35" s="1"/>
      <c r="CV35" s="1"/>
      <c r="CW35" s="1"/>
      <c r="CX35" s="1"/>
    </row>
    <row r="36" spans="1:95" s="12" customFormat="1" ht="21" customHeight="1">
      <c r="A36" s="264"/>
      <c r="B36" s="265"/>
      <c r="C36" s="270"/>
      <c r="D36" s="316"/>
      <c r="E36" s="266"/>
      <c r="F36" s="267"/>
      <c r="G36" s="349">
        <f>IF(COUNTA(AG36:BK36)&gt;0,"O","")</f>
      </c>
      <c r="H36" s="346">
        <f>IF(COUNTA(BM36:CK36)&gt;0,"O","")</f>
      </c>
      <c r="I36" s="283">
        <f>S36*30+T36*45+U36*60</f>
        <v>0</v>
      </c>
      <c r="J36" s="352">
        <f>S36*65+T36*97.5+U36*130</f>
        <v>0</v>
      </c>
      <c r="K36" s="286">
        <f>Z36</f>
        <v>0</v>
      </c>
      <c r="L36" s="286">
        <f>AA36</f>
        <v>0</v>
      </c>
      <c r="M36" s="223">
        <f>V36+W36+X36+Y36</f>
        <v>0</v>
      </c>
      <c r="N36" s="224">
        <f>AB36+AC36+AD36+AE36</f>
        <v>0</v>
      </c>
      <c r="O36" s="289">
        <f>SUM(M36:N36)*60</f>
        <v>0</v>
      </c>
      <c r="P36" s="354">
        <f>V36*130+W36*70+X36*50+Y36*40+AB36*65+AC36*46.7+AD36*37.5+AE36*32</f>
        <v>0</v>
      </c>
      <c r="Q36" s="368">
        <f>J36+P36+Z36*130+AA36*195</f>
        <v>0</v>
      </c>
      <c r="R36" s="369"/>
      <c r="S36" s="101">
        <f>COUNTIF($AG36:$CQ36,S$22)</f>
        <v>0</v>
      </c>
      <c r="T36" s="102">
        <f>COUNTIF($AG36:$CQ36,T$22)</f>
        <v>0</v>
      </c>
      <c r="U36" s="103">
        <f>COUNTIF($AG36:$CQ36,U$22)</f>
        <v>0</v>
      </c>
      <c r="V36" s="104">
        <f>COUNTIF($AG36:$CQ36,V$22)</f>
        <v>0</v>
      </c>
      <c r="W36" s="101">
        <f>COUNTIF($AG36:$CQ36,W$22)</f>
        <v>0</v>
      </c>
      <c r="X36" s="102">
        <f>COUNTIF($AG36:$CQ36,X$22)</f>
        <v>0</v>
      </c>
      <c r="Y36" s="103">
        <f>COUNTIF($AG36:$CQ36,Y$22)</f>
        <v>0</v>
      </c>
      <c r="Z36" s="105">
        <f>COUNTIF(AG36:CQ36,"RS")</f>
        <v>0</v>
      </c>
      <c r="AA36" s="105">
        <f>COUNTIF(AG36:CQ36,"PES")</f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22">
        <f>IF(OR(A36="",B36=""),"",A36&amp;" "&amp;B36)</f>
      </c>
      <c r="AG36" s="137"/>
      <c r="AH36" s="156"/>
      <c r="AI36" s="66"/>
      <c r="AJ36" s="156"/>
      <c r="AK36" s="66"/>
      <c r="AL36" s="156"/>
      <c r="AM36" s="69"/>
      <c r="AN36" s="232"/>
      <c r="AO36" s="156"/>
      <c r="AP36" s="66"/>
      <c r="AQ36" s="156"/>
      <c r="AR36" s="66"/>
      <c r="AS36" s="156"/>
      <c r="AT36" s="69"/>
      <c r="AU36" s="232"/>
      <c r="AV36" s="156"/>
      <c r="AW36" s="66"/>
      <c r="AX36" s="156"/>
      <c r="AY36" s="66"/>
      <c r="AZ36" s="156"/>
      <c r="BA36" s="69"/>
      <c r="BB36" s="232"/>
      <c r="BC36" s="156"/>
      <c r="BD36" s="66"/>
      <c r="BE36" s="156"/>
      <c r="BF36" s="66"/>
      <c r="BG36" s="156"/>
      <c r="BH36" s="69"/>
      <c r="BI36" s="232"/>
      <c r="BJ36" s="156"/>
      <c r="BK36" s="82"/>
      <c r="BL36" s="62">
        <f>IF(OR(A36="",B36=""),"",A36&amp;" "&amp;B36)</f>
      </c>
      <c r="BM36" s="160"/>
      <c r="BN36" s="73"/>
      <c r="BO36" s="163"/>
      <c r="BP36" s="75"/>
      <c r="BQ36" s="233"/>
      <c r="BR36" s="163"/>
      <c r="BS36" s="73"/>
      <c r="BT36" s="163"/>
      <c r="BU36" s="73"/>
      <c r="BV36" s="163"/>
      <c r="BW36" s="75"/>
      <c r="BX36" s="233"/>
      <c r="BY36" s="163"/>
      <c r="BZ36" s="73"/>
      <c r="CA36" s="163"/>
      <c r="CB36" s="73"/>
      <c r="CC36" s="163"/>
      <c r="CD36" s="75"/>
      <c r="CE36" s="233"/>
      <c r="CF36" s="163"/>
      <c r="CG36" s="73"/>
      <c r="CH36" s="163"/>
      <c r="CI36" s="73"/>
      <c r="CJ36" s="163"/>
      <c r="CK36" s="75"/>
      <c r="CL36" s="233"/>
      <c r="CM36" s="163"/>
      <c r="CN36" s="73"/>
      <c r="CO36" s="191"/>
      <c r="CP36" s="47"/>
      <c r="CQ36" s="45"/>
    </row>
    <row r="37" spans="1:95" s="12" customFormat="1" ht="21" customHeight="1">
      <c r="A37" s="260"/>
      <c r="B37" s="261"/>
      <c r="C37" s="271"/>
      <c r="D37" s="317"/>
      <c r="E37" s="268"/>
      <c r="F37" s="269"/>
      <c r="G37" s="347">
        <f>IF(COUNTA(AG37:BK37)&gt;0,"O","")</f>
      </c>
      <c r="H37" s="348">
        <f>IF(COUNTA(BM37:CK37)&gt;0,"O","")</f>
      </c>
      <c r="I37" s="281">
        <f aca="true" t="shared" si="2" ref="I37:I44">S37*30+T37*45+U37*60</f>
        <v>0</v>
      </c>
      <c r="J37" s="339">
        <f aca="true" t="shared" si="3" ref="J37:J44">S37*65+T37*97.5+U37*130</f>
        <v>0</v>
      </c>
      <c r="K37" s="285">
        <f aca="true" t="shared" si="4" ref="K37:K44">Z37</f>
        <v>0</v>
      </c>
      <c r="L37" s="285">
        <f aca="true" t="shared" si="5" ref="L37:L44">AA37</f>
        <v>0</v>
      </c>
      <c r="M37" s="131">
        <f aca="true" t="shared" si="6" ref="M37:M44">V37+W37+X37+Y37</f>
        <v>0</v>
      </c>
      <c r="N37" s="132">
        <f aca="true" t="shared" si="7" ref="N37:N44">AB37+AC37+AD37+AE37</f>
        <v>0</v>
      </c>
      <c r="O37" s="288">
        <f aca="true" t="shared" si="8" ref="O37:O44">SUM(M37:N37)*60</f>
        <v>0</v>
      </c>
      <c r="P37" s="353">
        <f aca="true" t="shared" si="9" ref="P37:P44">V37*130+W37*70+X37*50+Y37*40+AB37*65+AC37*46.7+AD37*37.5+AE37*32</f>
        <v>0</v>
      </c>
      <c r="Q37" s="368">
        <f aca="true" t="shared" si="10" ref="Q37:Q44">J37+P37+Z37*130+AA37*195</f>
        <v>0</v>
      </c>
      <c r="R37" s="369"/>
      <c r="S37" s="101">
        <f>COUNTIF($AG37:$CQ37,S$22)</f>
        <v>0</v>
      </c>
      <c r="T37" s="102">
        <f>COUNTIF($AG37:$CQ37,T$22)</f>
        <v>0</v>
      </c>
      <c r="U37" s="103">
        <f>COUNTIF($AG37:$CQ37,U$22)</f>
        <v>0</v>
      </c>
      <c r="V37" s="104">
        <f>COUNTIF($AG37:$CQ37,V$22)</f>
        <v>0</v>
      </c>
      <c r="W37" s="101">
        <f>COUNTIF($AG37:$CQ37,W$22)</f>
        <v>0</v>
      </c>
      <c r="X37" s="102">
        <f>COUNTIF($AG37:$CQ37,X$22)</f>
        <v>0</v>
      </c>
      <c r="Y37" s="103">
        <f>COUNTIF($AG37:$CQ37,Y$22)</f>
        <v>0</v>
      </c>
      <c r="Z37" s="105">
        <f>COUNTIF(AG37:CQ37,"RS")</f>
        <v>0</v>
      </c>
      <c r="AA37" s="105">
        <f aca="true" t="shared" si="11" ref="AA37:AA44">COUNTIF(AG37:CQ37,"PES")</f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22">
        <f>IF(OR(A37="",B37=""),"",A37&amp;" "&amp;B37)</f>
      </c>
      <c r="AG37" s="137"/>
      <c r="AH37" s="156"/>
      <c r="AI37" s="66"/>
      <c r="AJ37" s="156"/>
      <c r="AK37" s="66"/>
      <c r="AL37" s="156"/>
      <c r="AM37" s="69"/>
      <c r="AN37" s="232"/>
      <c r="AO37" s="156"/>
      <c r="AP37" s="66"/>
      <c r="AQ37" s="156"/>
      <c r="AR37" s="66"/>
      <c r="AS37" s="156"/>
      <c r="AT37" s="69"/>
      <c r="AU37" s="232"/>
      <c r="AV37" s="156"/>
      <c r="AW37" s="66"/>
      <c r="AX37" s="156"/>
      <c r="AY37" s="66"/>
      <c r="AZ37" s="156"/>
      <c r="BA37" s="69"/>
      <c r="BB37" s="232"/>
      <c r="BC37" s="156"/>
      <c r="BD37" s="66"/>
      <c r="BE37" s="156"/>
      <c r="BF37" s="66"/>
      <c r="BG37" s="156"/>
      <c r="BH37" s="69"/>
      <c r="BI37" s="232"/>
      <c r="BJ37" s="156"/>
      <c r="BK37" s="82"/>
      <c r="BL37" s="62">
        <f>IF(OR(A37="",B37=""),"",A37&amp;" "&amp;B37)</f>
      </c>
      <c r="BM37" s="160"/>
      <c r="BN37" s="73"/>
      <c r="BO37" s="163"/>
      <c r="BP37" s="75"/>
      <c r="BQ37" s="233"/>
      <c r="BR37" s="163"/>
      <c r="BS37" s="73"/>
      <c r="BT37" s="163"/>
      <c r="BU37" s="73"/>
      <c r="BV37" s="163"/>
      <c r="BW37" s="75"/>
      <c r="BX37" s="233"/>
      <c r="BY37" s="163"/>
      <c r="BZ37" s="73"/>
      <c r="CA37" s="163"/>
      <c r="CB37" s="73"/>
      <c r="CC37" s="163"/>
      <c r="CD37" s="75"/>
      <c r="CE37" s="233"/>
      <c r="CF37" s="163"/>
      <c r="CG37" s="73"/>
      <c r="CH37" s="163"/>
      <c r="CI37" s="73"/>
      <c r="CJ37" s="163"/>
      <c r="CK37" s="75"/>
      <c r="CL37" s="233"/>
      <c r="CM37" s="163"/>
      <c r="CN37" s="73"/>
      <c r="CO37" s="191"/>
      <c r="CP37" s="47"/>
      <c r="CQ37" s="45"/>
    </row>
    <row r="38" spans="1:102" ht="21" customHeight="1">
      <c r="A38" s="264"/>
      <c r="B38" s="265"/>
      <c r="C38" s="270"/>
      <c r="D38" s="316"/>
      <c r="E38" s="266"/>
      <c r="F38" s="267"/>
      <c r="G38" s="349">
        <f>IF(COUNTA(AG38:BK38)&gt;0,"O","")</f>
      </c>
      <c r="H38" s="346">
        <f>IF(COUNTA(BM38:CK38)&gt;0,"O","")</f>
      </c>
      <c r="I38" s="283">
        <f t="shared" si="2"/>
        <v>0</v>
      </c>
      <c r="J38" s="352">
        <f t="shared" si="3"/>
        <v>0</v>
      </c>
      <c r="K38" s="286">
        <f t="shared" si="4"/>
        <v>0</v>
      </c>
      <c r="L38" s="286">
        <f t="shared" si="5"/>
        <v>0</v>
      </c>
      <c r="M38" s="223">
        <f t="shared" si="6"/>
        <v>0</v>
      </c>
      <c r="N38" s="224">
        <f t="shared" si="7"/>
        <v>0</v>
      </c>
      <c r="O38" s="289">
        <f t="shared" si="8"/>
        <v>0</v>
      </c>
      <c r="P38" s="354">
        <f t="shared" si="9"/>
        <v>0</v>
      </c>
      <c r="Q38" s="368">
        <f t="shared" si="10"/>
        <v>0</v>
      </c>
      <c r="R38" s="369"/>
      <c r="S38" s="101">
        <f>COUNTIF($AG38:$CQ38,S$22)</f>
        <v>0</v>
      </c>
      <c r="T38" s="102">
        <f>COUNTIF($AG38:$CQ38,T$22)</f>
        <v>0</v>
      </c>
      <c r="U38" s="103">
        <f>COUNTIF($AG38:$CQ38,U$22)</f>
        <v>0</v>
      </c>
      <c r="V38" s="104">
        <f>COUNTIF($AG38:$CQ38,V$22)</f>
        <v>0</v>
      </c>
      <c r="W38" s="101">
        <f>COUNTIF($AG38:$CQ38,W$22)</f>
        <v>0</v>
      </c>
      <c r="X38" s="102">
        <f>COUNTIF($AG38:$CQ38,X$22)</f>
        <v>0</v>
      </c>
      <c r="Y38" s="103">
        <f>COUNTIF($AG38:$CQ38,Y$22)</f>
        <v>0</v>
      </c>
      <c r="Z38" s="105">
        <f>COUNTIF(AG38:CQ38,"RS")</f>
        <v>0</v>
      </c>
      <c r="AA38" s="105">
        <f t="shared" si="11"/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22">
        <f>IF(OR(A38="",B38=""),"",A38&amp;" "&amp;B38)</f>
      </c>
      <c r="AG38" s="137"/>
      <c r="AH38" s="156"/>
      <c r="AI38" s="66"/>
      <c r="AJ38" s="156"/>
      <c r="AK38" s="66"/>
      <c r="AL38" s="156"/>
      <c r="AM38" s="69"/>
      <c r="AN38" s="232"/>
      <c r="AO38" s="156"/>
      <c r="AP38" s="66"/>
      <c r="AQ38" s="156"/>
      <c r="AR38" s="66"/>
      <c r="AS38" s="156"/>
      <c r="AT38" s="69"/>
      <c r="AU38" s="232"/>
      <c r="AV38" s="156"/>
      <c r="AW38" s="66"/>
      <c r="AX38" s="156"/>
      <c r="AY38" s="66"/>
      <c r="AZ38" s="156"/>
      <c r="BA38" s="69"/>
      <c r="BB38" s="232"/>
      <c r="BC38" s="156"/>
      <c r="BD38" s="66"/>
      <c r="BE38" s="156"/>
      <c r="BF38" s="66"/>
      <c r="BG38" s="156"/>
      <c r="BH38" s="69"/>
      <c r="BI38" s="232"/>
      <c r="BJ38" s="156"/>
      <c r="BK38" s="82"/>
      <c r="BL38" s="62">
        <f>IF(OR(A38="",B38=""),"",A38&amp;" "&amp;B38)</f>
      </c>
      <c r="BM38" s="160"/>
      <c r="BN38" s="73"/>
      <c r="BO38" s="163"/>
      <c r="BP38" s="75"/>
      <c r="BQ38" s="233"/>
      <c r="BR38" s="163"/>
      <c r="BS38" s="73"/>
      <c r="BT38" s="163"/>
      <c r="BU38" s="73"/>
      <c r="BV38" s="163"/>
      <c r="BW38" s="75"/>
      <c r="BX38" s="233"/>
      <c r="BY38" s="163"/>
      <c r="BZ38" s="73"/>
      <c r="CA38" s="163"/>
      <c r="CB38" s="73"/>
      <c r="CC38" s="163"/>
      <c r="CD38" s="75"/>
      <c r="CE38" s="233"/>
      <c r="CF38" s="163"/>
      <c r="CG38" s="73"/>
      <c r="CH38" s="163"/>
      <c r="CI38" s="73"/>
      <c r="CJ38" s="163"/>
      <c r="CK38" s="75"/>
      <c r="CL38" s="233"/>
      <c r="CM38" s="163"/>
      <c r="CN38" s="73"/>
      <c r="CO38" s="191"/>
      <c r="CP38" s="47"/>
      <c r="CQ38" s="45"/>
      <c r="CR38" s="12"/>
      <c r="CS38" s="12"/>
      <c r="CT38" s="12"/>
      <c r="CU38" s="12"/>
      <c r="CV38" s="12"/>
      <c r="CW38" s="12"/>
      <c r="CX38" s="12"/>
    </row>
    <row r="39" spans="1:102" ht="21" customHeight="1">
      <c r="A39" s="260"/>
      <c r="B39" s="261"/>
      <c r="C39" s="271"/>
      <c r="D39" s="317"/>
      <c r="E39" s="268"/>
      <c r="F39" s="269"/>
      <c r="G39" s="347">
        <f>IF(COUNTA(AG39:BK39)&gt;0,"O","")</f>
      </c>
      <c r="H39" s="348">
        <f>IF(COUNTA(BM39:CK39)&gt;0,"O","")</f>
      </c>
      <c r="I39" s="284">
        <f t="shared" si="2"/>
        <v>0</v>
      </c>
      <c r="J39" s="339">
        <f t="shared" si="3"/>
        <v>0</v>
      </c>
      <c r="K39" s="285">
        <f t="shared" si="4"/>
        <v>0</v>
      </c>
      <c r="L39" s="285">
        <f t="shared" si="5"/>
        <v>0</v>
      </c>
      <c r="M39" s="131">
        <f t="shared" si="6"/>
        <v>0</v>
      </c>
      <c r="N39" s="133">
        <f t="shared" si="7"/>
        <v>0</v>
      </c>
      <c r="O39" s="288">
        <f t="shared" si="8"/>
        <v>0</v>
      </c>
      <c r="P39" s="353">
        <f t="shared" si="9"/>
        <v>0</v>
      </c>
      <c r="Q39" s="368">
        <f t="shared" si="10"/>
        <v>0</v>
      </c>
      <c r="R39" s="369"/>
      <c r="S39" s="101">
        <f>COUNTIF($AG39:$CQ39,S$22)</f>
        <v>0</v>
      </c>
      <c r="T39" s="102">
        <f>COUNTIF($AG39:$CQ39,T$22)</f>
        <v>0</v>
      </c>
      <c r="U39" s="103">
        <f>COUNTIF($AG39:$CQ39,U$22)</f>
        <v>0</v>
      </c>
      <c r="V39" s="104">
        <f>COUNTIF($AG39:$CQ39,V$22)</f>
        <v>0</v>
      </c>
      <c r="W39" s="101">
        <f>COUNTIF($AG39:$CQ39,W$22)</f>
        <v>0</v>
      </c>
      <c r="X39" s="102">
        <f>COUNTIF($AG39:$CQ39,X$22)</f>
        <v>0</v>
      </c>
      <c r="Y39" s="103">
        <f>COUNTIF($AG39:$CQ39,Y$22)</f>
        <v>0</v>
      </c>
      <c r="Z39" s="105">
        <f>COUNTIF(AG39:CQ39,"RS")</f>
        <v>0</v>
      </c>
      <c r="AA39" s="105">
        <f t="shared" si="11"/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62">
        <f>IF(OR(A39="",B39=""),"",A39&amp;" "&amp;B39)</f>
      </c>
      <c r="AG39" s="137"/>
      <c r="AH39" s="156"/>
      <c r="AI39" s="66"/>
      <c r="AJ39" s="156"/>
      <c r="AK39" s="66"/>
      <c r="AL39" s="156"/>
      <c r="AM39" s="69"/>
      <c r="AN39" s="232"/>
      <c r="AO39" s="156"/>
      <c r="AP39" s="66"/>
      <c r="AQ39" s="156"/>
      <c r="AR39" s="66"/>
      <c r="AS39" s="156"/>
      <c r="AT39" s="69"/>
      <c r="AU39" s="232"/>
      <c r="AV39" s="156"/>
      <c r="AW39" s="66"/>
      <c r="AX39" s="156"/>
      <c r="AY39" s="66"/>
      <c r="AZ39" s="156"/>
      <c r="BA39" s="69"/>
      <c r="BB39" s="232"/>
      <c r="BC39" s="156"/>
      <c r="BD39" s="66"/>
      <c r="BE39" s="156"/>
      <c r="BF39" s="66"/>
      <c r="BG39" s="156"/>
      <c r="BH39" s="69"/>
      <c r="BI39" s="232"/>
      <c r="BJ39" s="156"/>
      <c r="BK39" s="82"/>
      <c r="BL39" s="62">
        <f>IF(OR(A39="",B39=""),"",A39&amp;" "&amp;B39)</f>
      </c>
      <c r="BM39" s="160"/>
      <c r="BN39" s="73"/>
      <c r="BO39" s="163"/>
      <c r="BP39" s="75"/>
      <c r="BQ39" s="233"/>
      <c r="BR39" s="163"/>
      <c r="BS39" s="73"/>
      <c r="BT39" s="163"/>
      <c r="BU39" s="73"/>
      <c r="BV39" s="163"/>
      <c r="BW39" s="75"/>
      <c r="BX39" s="233"/>
      <c r="BY39" s="163"/>
      <c r="BZ39" s="73"/>
      <c r="CA39" s="163"/>
      <c r="CB39" s="73"/>
      <c r="CC39" s="163"/>
      <c r="CD39" s="75"/>
      <c r="CE39" s="233"/>
      <c r="CF39" s="163"/>
      <c r="CG39" s="73"/>
      <c r="CH39" s="163"/>
      <c r="CI39" s="73"/>
      <c r="CJ39" s="163"/>
      <c r="CK39" s="75"/>
      <c r="CL39" s="233"/>
      <c r="CM39" s="163"/>
      <c r="CN39" s="73"/>
      <c r="CO39" s="192"/>
      <c r="CP39" s="48"/>
      <c r="CQ39" s="44"/>
      <c r="CR39" s="12"/>
      <c r="CS39" s="12"/>
      <c r="CT39" s="12"/>
      <c r="CU39" s="12"/>
      <c r="CV39" s="12"/>
      <c r="CW39" s="12"/>
      <c r="CX39" s="12"/>
    </row>
    <row r="40" spans="1:95" s="12" customFormat="1" ht="21" customHeight="1">
      <c r="A40" s="264"/>
      <c r="B40" s="265"/>
      <c r="C40" s="270"/>
      <c r="D40" s="316"/>
      <c r="E40" s="266"/>
      <c r="F40" s="267"/>
      <c r="G40" s="349">
        <f>IF(COUNTA(AG40:BK40)&gt;0,"O","")</f>
      </c>
      <c r="H40" s="346">
        <f>IF(COUNTA(BM40:CK40)&gt;0,"O","")</f>
      </c>
      <c r="I40" s="283">
        <f t="shared" si="2"/>
        <v>0</v>
      </c>
      <c r="J40" s="352">
        <f t="shared" si="3"/>
        <v>0</v>
      </c>
      <c r="K40" s="286">
        <f t="shared" si="4"/>
        <v>0</v>
      </c>
      <c r="L40" s="286">
        <f t="shared" si="5"/>
        <v>0</v>
      </c>
      <c r="M40" s="223">
        <f t="shared" si="6"/>
        <v>0</v>
      </c>
      <c r="N40" s="224">
        <f t="shared" si="7"/>
        <v>0</v>
      </c>
      <c r="O40" s="289">
        <f t="shared" si="8"/>
        <v>0</v>
      </c>
      <c r="P40" s="354">
        <f t="shared" si="9"/>
        <v>0</v>
      </c>
      <c r="Q40" s="368">
        <f t="shared" si="10"/>
        <v>0</v>
      </c>
      <c r="R40" s="369"/>
      <c r="S40" s="101">
        <f>COUNTIF($AG40:$CQ40,S$22)</f>
        <v>0</v>
      </c>
      <c r="T40" s="102">
        <f>COUNTIF($AG40:$CQ40,T$22)</f>
        <v>0</v>
      </c>
      <c r="U40" s="103">
        <f>COUNTIF($AG40:$CQ40,U$22)</f>
        <v>0</v>
      </c>
      <c r="V40" s="104">
        <f>COUNTIF($AG40:$CQ40,V$22)</f>
        <v>0</v>
      </c>
      <c r="W40" s="101">
        <f>COUNTIF($AG40:$CQ40,W$22)</f>
        <v>0</v>
      </c>
      <c r="X40" s="102">
        <f>COUNTIF($AG40:$CQ40,X$22)</f>
        <v>0</v>
      </c>
      <c r="Y40" s="103">
        <f>COUNTIF($AG40:$CQ40,Y$22)</f>
        <v>0</v>
      </c>
      <c r="Z40" s="105">
        <f>COUNTIF(AG40:CQ40,"RS")</f>
        <v>0</v>
      </c>
      <c r="AA40" s="105">
        <f t="shared" si="11"/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37"/>
      <c r="AH40" s="156"/>
      <c r="AI40" s="66"/>
      <c r="AJ40" s="156"/>
      <c r="AK40" s="66"/>
      <c r="AL40" s="156"/>
      <c r="AM40" s="69"/>
      <c r="AN40" s="232"/>
      <c r="AO40" s="156"/>
      <c r="AP40" s="66"/>
      <c r="AQ40" s="156"/>
      <c r="AR40" s="66"/>
      <c r="AS40" s="156"/>
      <c r="AT40" s="69"/>
      <c r="AU40" s="232"/>
      <c r="AV40" s="156"/>
      <c r="AW40" s="66"/>
      <c r="AX40" s="156"/>
      <c r="AY40" s="66"/>
      <c r="AZ40" s="156"/>
      <c r="BA40" s="69"/>
      <c r="BB40" s="232"/>
      <c r="BC40" s="156"/>
      <c r="BD40" s="66"/>
      <c r="BE40" s="156"/>
      <c r="BF40" s="66"/>
      <c r="BG40" s="156"/>
      <c r="BH40" s="69"/>
      <c r="BI40" s="232"/>
      <c r="BJ40" s="156"/>
      <c r="BK40" s="82"/>
      <c r="BL40" s="62">
        <f>IF(OR(A40="",B40=""),"",A40&amp;" "&amp;B40)</f>
      </c>
      <c r="BM40" s="160"/>
      <c r="BN40" s="73"/>
      <c r="BO40" s="163"/>
      <c r="BP40" s="75"/>
      <c r="BQ40" s="233"/>
      <c r="BR40" s="163"/>
      <c r="BS40" s="73"/>
      <c r="BT40" s="163"/>
      <c r="BU40" s="73"/>
      <c r="BV40" s="163"/>
      <c r="BW40" s="75"/>
      <c r="BX40" s="233"/>
      <c r="BY40" s="163"/>
      <c r="BZ40" s="73"/>
      <c r="CA40" s="163"/>
      <c r="CB40" s="73"/>
      <c r="CC40" s="163"/>
      <c r="CD40" s="75"/>
      <c r="CE40" s="233"/>
      <c r="CF40" s="163"/>
      <c r="CG40" s="73"/>
      <c r="CH40" s="163"/>
      <c r="CI40" s="73"/>
      <c r="CJ40" s="163"/>
      <c r="CK40" s="75"/>
      <c r="CL40" s="233"/>
      <c r="CM40" s="163"/>
      <c r="CN40" s="73"/>
      <c r="CO40" s="191"/>
      <c r="CP40" s="47"/>
      <c r="CQ40" s="45"/>
    </row>
    <row r="41" spans="1:95" ht="21" customHeight="1">
      <c r="A41" s="260"/>
      <c r="B41" s="261"/>
      <c r="C41" s="271"/>
      <c r="D41" s="317"/>
      <c r="E41" s="268"/>
      <c r="F41" s="269"/>
      <c r="G41" s="347">
        <f>IF(COUNTA(AG41:BK41)&gt;0,"O","")</f>
      </c>
      <c r="H41" s="348">
        <f>IF(COUNTA(BM41:CK41)&gt;0,"O","")</f>
      </c>
      <c r="I41" s="281">
        <f>S41*30+T41*45+U41*60</f>
        <v>0</v>
      </c>
      <c r="J41" s="339">
        <f>S41*65+T41*97.5+U41*130</f>
        <v>0</v>
      </c>
      <c r="K41" s="285">
        <f>Z41</f>
        <v>0</v>
      </c>
      <c r="L41" s="285">
        <f>AA41</f>
        <v>0</v>
      </c>
      <c r="M41" s="131">
        <f>V41+W41+X41+Y41</f>
        <v>0</v>
      </c>
      <c r="N41" s="132">
        <f>AB41+AC41+AD41+AE41</f>
        <v>0</v>
      </c>
      <c r="O41" s="288">
        <f>SUM(M41:N41)*60</f>
        <v>0</v>
      </c>
      <c r="P41" s="353">
        <f>V41*130+W41*70+X41*50+Y41*40+AB41*65+AC41*46.7+AD41*37.5+AE41*32</f>
        <v>0</v>
      </c>
      <c r="Q41" s="368">
        <f>J41+P41+Z41*130+AA41*195</f>
        <v>0</v>
      </c>
      <c r="R41" s="369"/>
      <c r="S41" s="101">
        <f>COUNTIF($AG41:$CQ41,S$22)</f>
        <v>0</v>
      </c>
      <c r="T41" s="102">
        <f>COUNTIF($AG41:$CQ41,T$22)</f>
        <v>0</v>
      </c>
      <c r="U41" s="103">
        <f>COUNTIF($AG41:$CQ41,U$22)</f>
        <v>0</v>
      </c>
      <c r="V41" s="104">
        <f>COUNTIF($AG41:$CQ41,V$22)</f>
        <v>0</v>
      </c>
      <c r="W41" s="101">
        <f>COUNTIF($AG41:$CQ41,W$22)</f>
        <v>0</v>
      </c>
      <c r="X41" s="102">
        <f>COUNTIF($AG41:$CQ41,X$22)</f>
        <v>0</v>
      </c>
      <c r="Y41" s="103">
        <f>COUNTIF($AG41:$CQ41,Y$22)</f>
        <v>0</v>
      </c>
      <c r="Z41" s="105">
        <f>COUNTIF(AG41:CQ41,"RS")</f>
        <v>0</v>
      </c>
      <c r="AA41" s="105">
        <f>COUNTIF(AG41:CQ41,"PES")</f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22">
        <f>IF(OR(A41="",B41=""),"",A41&amp;" "&amp;B41)</f>
      </c>
      <c r="AG41" s="137"/>
      <c r="AH41" s="156"/>
      <c r="AI41" s="66"/>
      <c r="AJ41" s="156"/>
      <c r="AK41" s="66"/>
      <c r="AL41" s="156"/>
      <c r="AM41" s="69"/>
      <c r="AN41" s="232"/>
      <c r="AO41" s="156"/>
      <c r="AP41" s="66"/>
      <c r="AQ41" s="156"/>
      <c r="AR41" s="66"/>
      <c r="AS41" s="156"/>
      <c r="AT41" s="69"/>
      <c r="AU41" s="232"/>
      <c r="AV41" s="156"/>
      <c r="AW41" s="66"/>
      <c r="AX41" s="156"/>
      <c r="AY41" s="66"/>
      <c r="AZ41" s="156"/>
      <c r="BA41" s="69"/>
      <c r="BB41" s="232"/>
      <c r="BC41" s="156"/>
      <c r="BD41" s="66"/>
      <c r="BE41" s="156"/>
      <c r="BF41" s="67"/>
      <c r="BG41" s="158"/>
      <c r="BH41" s="84"/>
      <c r="BI41" s="234"/>
      <c r="BJ41" s="158"/>
      <c r="BK41" s="83"/>
      <c r="BL41" s="62">
        <f>IF(OR(A41="",B41=""),"",A41&amp;" "&amp;B41)</f>
      </c>
      <c r="BM41" s="161"/>
      <c r="BN41" s="74"/>
      <c r="BO41" s="164"/>
      <c r="BP41" s="72"/>
      <c r="BQ41" s="236"/>
      <c r="BR41" s="164"/>
      <c r="BS41" s="74"/>
      <c r="BT41" s="164"/>
      <c r="BU41" s="74"/>
      <c r="BV41" s="164"/>
      <c r="BW41" s="72"/>
      <c r="BX41" s="236"/>
      <c r="BY41" s="164"/>
      <c r="BZ41" s="74"/>
      <c r="CA41" s="164"/>
      <c r="CB41" s="74"/>
      <c r="CC41" s="164"/>
      <c r="CD41" s="72"/>
      <c r="CE41" s="236"/>
      <c r="CF41" s="164"/>
      <c r="CG41" s="74"/>
      <c r="CH41" s="164"/>
      <c r="CI41" s="74"/>
      <c r="CJ41" s="164"/>
      <c r="CK41" s="72"/>
      <c r="CL41" s="236"/>
      <c r="CM41" s="164"/>
      <c r="CN41" s="74"/>
      <c r="CO41" s="191"/>
      <c r="CP41" s="47"/>
      <c r="CQ41" s="45"/>
    </row>
    <row r="42" spans="1:95" ht="21" customHeight="1">
      <c r="A42" s="264"/>
      <c r="B42" s="265"/>
      <c r="C42" s="270"/>
      <c r="D42" s="316"/>
      <c r="E42" s="266"/>
      <c r="F42" s="267"/>
      <c r="G42" s="349">
        <f>IF(COUNTA(AG42:BK42)&gt;0,"O","")</f>
      </c>
      <c r="H42" s="346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>COUNTIF($AG42:$CQ42,S$22)</f>
        <v>0</v>
      </c>
      <c r="T42" s="102">
        <f>COUNTIF($AG42:$CQ42,T$22)</f>
        <v>0</v>
      </c>
      <c r="U42" s="103">
        <f>COUNTIF($AG42:$CQ42,U$22)</f>
        <v>0</v>
      </c>
      <c r="V42" s="104">
        <f>COUNTIF($AG42:$CQ42,V$22)</f>
        <v>0</v>
      </c>
      <c r="W42" s="101">
        <f>COUNTIF($AG42:$CQ42,W$22)</f>
        <v>0</v>
      </c>
      <c r="X42" s="102">
        <f>COUNTIF($AG42:$CQ42,X$22)</f>
        <v>0</v>
      </c>
      <c r="Y42" s="103">
        <f>COUNTIF($AG42:$CQ42,Y$22)</f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37"/>
      <c r="AH42" s="156"/>
      <c r="AI42" s="66"/>
      <c r="AJ42" s="156"/>
      <c r="AK42" s="66"/>
      <c r="AL42" s="156"/>
      <c r="AM42" s="69"/>
      <c r="AN42" s="232"/>
      <c r="AO42" s="156"/>
      <c r="AP42" s="66"/>
      <c r="AQ42" s="156"/>
      <c r="AR42" s="66"/>
      <c r="AS42" s="156"/>
      <c r="AT42" s="69"/>
      <c r="AU42" s="232"/>
      <c r="AV42" s="156"/>
      <c r="AW42" s="66"/>
      <c r="AX42" s="156"/>
      <c r="AY42" s="66"/>
      <c r="AZ42" s="156"/>
      <c r="BA42" s="69"/>
      <c r="BB42" s="232"/>
      <c r="BC42" s="156"/>
      <c r="BD42" s="66"/>
      <c r="BE42" s="156"/>
      <c r="BF42" s="66"/>
      <c r="BG42" s="156"/>
      <c r="BH42" s="69"/>
      <c r="BI42" s="232"/>
      <c r="BJ42" s="156"/>
      <c r="BK42" s="82"/>
      <c r="BL42" s="62">
        <f>IF(OR(A42="",B42=""),"",A42&amp;" "&amp;B42)</f>
      </c>
      <c r="BM42" s="160"/>
      <c r="BN42" s="73"/>
      <c r="BO42" s="163"/>
      <c r="BP42" s="75"/>
      <c r="BQ42" s="233"/>
      <c r="BR42" s="163"/>
      <c r="BS42" s="73"/>
      <c r="BT42" s="163"/>
      <c r="BU42" s="73"/>
      <c r="BV42" s="163"/>
      <c r="BW42" s="75"/>
      <c r="BX42" s="233"/>
      <c r="BY42" s="163"/>
      <c r="BZ42" s="73"/>
      <c r="CA42" s="163"/>
      <c r="CB42" s="73"/>
      <c r="CC42" s="163"/>
      <c r="CD42" s="75"/>
      <c r="CE42" s="233"/>
      <c r="CF42" s="163"/>
      <c r="CG42" s="73"/>
      <c r="CH42" s="163"/>
      <c r="CI42" s="73"/>
      <c r="CJ42" s="163"/>
      <c r="CK42" s="75"/>
      <c r="CL42" s="233"/>
      <c r="CM42" s="163"/>
      <c r="CN42" s="73"/>
      <c r="CO42" s="191"/>
      <c r="CP42" s="47"/>
      <c r="CQ42" s="45"/>
    </row>
    <row r="43" spans="1:95" ht="21" customHeight="1">
      <c r="A43" s="260"/>
      <c r="B43" s="261"/>
      <c r="C43" s="271"/>
      <c r="D43" s="317"/>
      <c r="E43" s="268"/>
      <c r="F43" s="269"/>
      <c r="G43" s="347">
        <f>IF(COUNTA(AG43:BK43)&gt;0,"O","")</f>
      </c>
      <c r="H43" s="348">
        <f>IF(COUNTA(BM43:CK43)&gt;0,"O","")</f>
      </c>
      <c r="I43" s="281">
        <f t="shared" si="2"/>
        <v>0</v>
      </c>
      <c r="J43" s="339">
        <f t="shared" si="3"/>
        <v>0</v>
      </c>
      <c r="K43" s="285">
        <f t="shared" si="4"/>
        <v>0</v>
      </c>
      <c r="L43" s="285">
        <f t="shared" si="5"/>
        <v>0</v>
      </c>
      <c r="M43" s="131">
        <f t="shared" si="6"/>
        <v>0</v>
      </c>
      <c r="N43" s="132">
        <f t="shared" si="7"/>
        <v>0</v>
      </c>
      <c r="O43" s="288">
        <f t="shared" si="8"/>
        <v>0</v>
      </c>
      <c r="P43" s="353">
        <f t="shared" si="9"/>
        <v>0</v>
      </c>
      <c r="Q43" s="368">
        <f t="shared" si="10"/>
        <v>0</v>
      </c>
      <c r="R43" s="369"/>
      <c r="S43" s="101">
        <f>COUNTIF($AG43:$CQ43,S$22)</f>
        <v>0</v>
      </c>
      <c r="T43" s="102">
        <f>COUNTIF($AG43:$CQ43,T$22)</f>
        <v>0</v>
      </c>
      <c r="U43" s="103">
        <f>COUNTIF($AG43:$CQ43,U$22)</f>
        <v>0</v>
      </c>
      <c r="V43" s="104">
        <f>COUNTIF($AG43:$CQ43,V$22)</f>
        <v>0</v>
      </c>
      <c r="W43" s="101">
        <f>COUNTIF($AG43:$CQ43,W$22)</f>
        <v>0</v>
      </c>
      <c r="X43" s="102">
        <f>COUNTIF($AG43:$CQ43,X$22)</f>
        <v>0</v>
      </c>
      <c r="Y43" s="103">
        <f>COUNTIF($AG43:$CQ43,Y$22)</f>
        <v>0</v>
      </c>
      <c r="Z43" s="105">
        <f>COUNTIF(AG43:CQ43,"RS")</f>
        <v>0</v>
      </c>
      <c r="AA43" s="105">
        <f t="shared" si="11"/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37"/>
      <c r="AH43" s="156"/>
      <c r="AI43" s="66"/>
      <c r="AJ43" s="156"/>
      <c r="AK43" s="66"/>
      <c r="AL43" s="156"/>
      <c r="AM43" s="69"/>
      <c r="AN43" s="232"/>
      <c r="AO43" s="156"/>
      <c r="AP43" s="66"/>
      <c r="AQ43" s="156"/>
      <c r="AR43" s="66"/>
      <c r="AS43" s="156"/>
      <c r="AT43" s="69"/>
      <c r="AU43" s="232"/>
      <c r="AV43" s="156"/>
      <c r="AW43" s="66"/>
      <c r="AX43" s="156"/>
      <c r="AY43" s="66"/>
      <c r="AZ43" s="156"/>
      <c r="BA43" s="69"/>
      <c r="BB43" s="232"/>
      <c r="BC43" s="156"/>
      <c r="BD43" s="66"/>
      <c r="BE43" s="156"/>
      <c r="BF43" s="67"/>
      <c r="BG43" s="158"/>
      <c r="BH43" s="84"/>
      <c r="BI43" s="234"/>
      <c r="BJ43" s="158"/>
      <c r="BK43" s="83"/>
      <c r="BL43" s="62">
        <f>IF(OR(A43="",B43=""),"",A43&amp;" "&amp;B43)</f>
      </c>
      <c r="BM43" s="161"/>
      <c r="BN43" s="74"/>
      <c r="BO43" s="164"/>
      <c r="BP43" s="72"/>
      <c r="BQ43" s="236"/>
      <c r="BR43" s="164"/>
      <c r="BS43" s="74"/>
      <c r="BT43" s="164"/>
      <c r="BU43" s="74"/>
      <c r="BV43" s="164"/>
      <c r="BW43" s="72"/>
      <c r="BX43" s="236"/>
      <c r="BY43" s="164"/>
      <c r="BZ43" s="74"/>
      <c r="CA43" s="164"/>
      <c r="CB43" s="74"/>
      <c r="CC43" s="164"/>
      <c r="CD43" s="72"/>
      <c r="CE43" s="236"/>
      <c r="CF43" s="164"/>
      <c r="CG43" s="74"/>
      <c r="CH43" s="164"/>
      <c r="CI43" s="74"/>
      <c r="CJ43" s="164"/>
      <c r="CK43" s="72"/>
      <c r="CL43" s="236"/>
      <c r="CM43" s="164"/>
      <c r="CN43" s="74"/>
      <c r="CO43" s="191"/>
      <c r="CP43" s="47"/>
      <c r="CQ43" s="45"/>
    </row>
    <row r="44" spans="1:95" ht="21" customHeight="1">
      <c r="A44" s="264"/>
      <c r="B44" s="265"/>
      <c r="C44" s="270"/>
      <c r="D44" s="316"/>
      <c r="E44" s="266"/>
      <c r="F44" s="267"/>
      <c r="G44" s="349">
        <f>IF(COUNTA(AG44:BK44)&gt;0,"O","")</f>
      </c>
      <c r="H44" s="346">
        <f>IF(COUNTA(BM44:CK44)&gt;0,"O","")</f>
      </c>
      <c r="I44" s="282">
        <f t="shared" si="2"/>
        <v>0</v>
      </c>
      <c r="J44" s="352">
        <f t="shared" si="3"/>
        <v>0</v>
      </c>
      <c r="K44" s="286">
        <f t="shared" si="4"/>
        <v>0</v>
      </c>
      <c r="L44" s="286">
        <f t="shared" si="5"/>
        <v>0</v>
      </c>
      <c r="M44" s="223">
        <f t="shared" si="6"/>
        <v>0</v>
      </c>
      <c r="N44" s="224">
        <f t="shared" si="7"/>
        <v>0</v>
      </c>
      <c r="O44" s="289">
        <f t="shared" si="8"/>
        <v>0</v>
      </c>
      <c r="P44" s="354">
        <f t="shared" si="9"/>
        <v>0</v>
      </c>
      <c r="Q44" s="368">
        <f t="shared" si="10"/>
        <v>0</v>
      </c>
      <c r="R44" s="369"/>
      <c r="S44" s="101">
        <f>COUNTIF($AG44:$CQ44,S$22)</f>
        <v>0</v>
      </c>
      <c r="T44" s="102">
        <f>COUNTIF($AG44:$CQ44,T$22)</f>
        <v>0</v>
      </c>
      <c r="U44" s="103">
        <f>COUNTIF($AG44:$CQ44,U$22)</f>
        <v>0</v>
      </c>
      <c r="V44" s="104">
        <f>COUNTIF($AG44:$CQ44,V$22)</f>
        <v>0</v>
      </c>
      <c r="W44" s="101">
        <f>COUNTIF($AG44:$CQ44,W$22)</f>
        <v>0</v>
      </c>
      <c r="X44" s="102">
        <f>COUNTIF($AG44:$CQ44,X$22)</f>
        <v>0</v>
      </c>
      <c r="Y44" s="103">
        <f>COUNTIF($AG44:$CQ44,Y$22)</f>
        <v>0</v>
      </c>
      <c r="Z44" s="105">
        <f>COUNTIF(AG44:CQ44,"RS")</f>
        <v>0</v>
      </c>
      <c r="AA44" s="105">
        <f t="shared" si="11"/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37"/>
      <c r="AH44" s="156"/>
      <c r="AI44" s="66"/>
      <c r="AJ44" s="156"/>
      <c r="AK44" s="66"/>
      <c r="AL44" s="156"/>
      <c r="AM44" s="69"/>
      <c r="AN44" s="232"/>
      <c r="AO44" s="156"/>
      <c r="AP44" s="66"/>
      <c r="AQ44" s="156"/>
      <c r="AR44" s="66"/>
      <c r="AS44" s="156"/>
      <c r="AT44" s="69"/>
      <c r="AU44" s="232"/>
      <c r="AV44" s="156"/>
      <c r="AW44" s="66"/>
      <c r="AX44" s="156"/>
      <c r="AY44" s="66"/>
      <c r="AZ44" s="156"/>
      <c r="BA44" s="69"/>
      <c r="BB44" s="232"/>
      <c r="BC44" s="156"/>
      <c r="BD44" s="66"/>
      <c r="BE44" s="156"/>
      <c r="BF44" s="66"/>
      <c r="BG44" s="156"/>
      <c r="BH44" s="69"/>
      <c r="BI44" s="232"/>
      <c r="BJ44" s="156"/>
      <c r="BK44" s="82"/>
      <c r="BL44" s="62">
        <f>IF(OR(A44="",B44=""),"",A44&amp;" "&amp;B44)</f>
      </c>
      <c r="BM44" s="160"/>
      <c r="BN44" s="73"/>
      <c r="BO44" s="163"/>
      <c r="BP44" s="75"/>
      <c r="BQ44" s="233"/>
      <c r="BR44" s="163"/>
      <c r="BS44" s="73"/>
      <c r="BT44" s="163"/>
      <c r="BU44" s="73"/>
      <c r="BV44" s="163"/>
      <c r="BW44" s="75"/>
      <c r="BX44" s="233"/>
      <c r="BY44" s="163"/>
      <c r="BZ44" s="73"/>
      <c r="CA44" s="163"/>
      <c r="CB44" s="73"/>
      <c r="CC44" s="163"/>
      <c r="CD44" s="75"/>
      <c r="CE44" s="233"/>
      <c r="CF44" s="163"/>
      <c r="CG44" s="73"/>
      <c r="CH44" s="163"/>
      <c r="CI44" s="73"/>
      <c r="CJ44" s="163"/>
      <c r="CK44" s="75"/>
      <c r="CL44" s="233"/>
      <c r="CM44" s="163"/>
      <c r="CN44" s="73"/>
      <c r="CO44" s="191"/>
      <c r="CP44" s="47"/>
      <c r="CQ44" s="45"/>
    </row>
    <row r="45" spans="1:95" s="12" customFormat="1" ht="21" customHeight="1">
      <c r="A45" s="260"/>
      <c r="B45" s="261"/>
      <c r="C45" s="271"/>
      <c r="D45" s="317"/>
      <c r="E45" s="268"/>
      <c r="F45" s="269"/>
      <c r="G45" s="347">
        <f>IF(COUNTA(AG45:BK45)&gt;0,"O","")</f>
      </c>
      <c r="H45" s="348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>COUNTIF($AG45:$CQ45,S$22)</f>
        <v>0</v>
      </c>
      <c r="T45" s="102">
        <f>COUNTIF($AG45:$CQ45,T$22)</f>
        <v>0</v>
      </c>
      <c r="U45" s="103">
        <f>COUNTIF($AG45:$CQ45,U$22)</f>
        <v>0</v>
      </c>
      <c r="V45" s="104">
        <f>COUNTIF($AG45:$CQ45,V$22)</f>
        <v>0</v>
      </c>
      <c r="W45" s="101">
        <f>COUNTIF($AG45:$CQ45,W$22)</f>
        <v>0</v>
      </c>
      <c r="X45" s="102">
        <f>COUNTIF($AG45:$CQ45,X$22)</f>
        <v>0</v>
      </c>
      <c r="Y45" s="103">
        <f>COUNTIF($AG45:$CQ45,Y$22)</f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37"/>
      <c r="AH45" s="156"/>
      <c r="AI45" s="66"/>
      <c r="AJ45" s="156"/>
      <c r="AK45" s="66"/>
      <c r="AL45" s="156"/>
      <c r="AM45" s="69"/>
      <c r="AN45" s="232"/>
      <c r="AO45" s="156"/>
      <c r="AP45" s="66"/>
      <c r="AQ45" s="156"/>
      <c r="AR45" s="66"/>
      <c r="AS45" s="156"/>
      <c r="AT45" s="69"/>
      <c r="AU45" s="232"/>
      <c r="AV45" s="156"/>
      <c r="AW45" s="66"/>
      <c r="AX45" s="156"/>
      <c r="AY45" s="66"/>
      <c r="AZ45" s="156"/>
      <c r="BA45" s="69"/>
      <c r="BB45" s="232"/>
      <c r="BC45" s="156"/>
      <c r="BD45" s="66"/>
      <c r="BE45" s="156"/>
      <c r="BF45" s="66"/>
      <c r="BG45" s="156"/>
      <c r="BH45" s="69"/>
      <c r="BI45" s="232"/>
      <c r="BJ45" s="156"/>
      <c r="BK45" s="82"/>
      <c r="BL45" s="62">
        <f>IF(OR(A45="",B45=""),"",A45&amp;" "&amp;B45)</f>
      </c>
      <c r="BM45" s="160"/>
      <c r="BN45" s="73"/>
      <c r="BO45" s="163"/>
      <c r="BP45" s="75"/>
      <c r="BQ45" s="233"/>
      <c r="BR45" s="163"/>
      <c r="BS45" s="73"/>
      <c r="BT45" s="163"/>
      <c r="BU45" s="73"/>
      <c r="BV45" s="163"/>
      <c r="BW45" s="75"/>
      <c r="BX45" s="233"/>
      <c r="BY45" s="163"/>
      <c r="BZ45" s="73"/>
      <c r="CA45" s="163"/>
      <c r="CB45" s="73"/>
      <c r="CC45" s="163"/>
      <c r="CD45" s="75"/>
      <c r="CE45" s="233"/>
      <c r="CF45" s="163"/>
      <c r="CG45" s="73"/>
      <c r="CH45" s="163"/>
      <c r="CI45" s="73"/>
      <c r="CJ45" s="163"/>
      <c r="CK45" s="75"/>
      <c r="CL45" s="233"/>
      <c r="CM45" s="163"/>
      <c r="CN45" s="73"/>
      <c r="CO45" s="191"/>
      <c r="CP45" s="47"/>
      <c r="CQ45" s="45"/>
    </row>
    <row r="46" spans="1:102" ht="21" customHeight="1">
      <c r="A46" s="264"/>
      <c r="B46" s="265"/>
      <c r="C46" s="270"/>
      <c r="D46" s="316"/>
      <c r="E46" s="266"/>
      <c r="F46" s="267"/>
      <c r="G46" s="349">
        <f>IF(COUNTA(AG46:BK46)&gt;0,"O","")</f>
      </c>
      <c r="H46" s="346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>COUNTIF($AG46:$CQ46,S$22)</f>
        <v>0</v>
      </c>
      <c r="T46" s="102">
        <f>COUNTIF($AG46:$CQ46,T$22)</f>
        <v>0</v>
      </c>
      <c r="U46" s="103">
        <f>COUNTIF($AG46:$CQ46,U$22)</f>
        <v>0</v>
      </c>
      <c r="V46" s="104">
        <f>COUNTIF($AG46:$CQ46,V$22)</f>
        <v>0</v>
      </c>
      <c r="W46" s="101">
        <f>COUNTIF($AG46:$CQ46,W$22)</f>
        <v>0</v>
      </c>
      <c r="X46" s="102">
        <f>COUNTIF($AG46:$CQ46,X$22)</f>
        <v>0</v>
      </c>
      <c r="Y46" s="103">
        <f>COUNTIF($AG46:$CQ46,Y$22)</f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37"/>
      <c r="AH46" s="156"/>
      <c r="AI46" s="66"/>
      <c r="AJ46" s="156"/>
      <c r="AK46" s="66"/>
      <c r="AL46" s="156"/>
      <c r="AM46" s="69"/>
      <c r="AN46" s="232"/>
      <c r="AO46" s="156"/>
      <c r="AP46" s="66"/>
      <c r="AQ46" s="156"/>
      <c r="AR46" s="66"/>
      <c r="AS46" s="156"/>
      <c r="AT46" s="69"/>
      <c r="AU46" s="232"/>
      <c r="AV46" s="156"/>
      <c r="AW46" s="66"/>
      <c r="AX46" s="156"/>
      <c r="AY46" s="66"/>
      <c r="AZ46" s="156"/>
      <c r="BA46" s="69"/>
      <c r="BB46" s="232"/>
      <c r="BC46" s="156"/>
      <c r="BD46" s="66"/>
      <c r="BE46" s="156"/>
      <c r="BF46" s="66"/>
      <c r="BG46" s="156"/>
      <c r="BH46" s="69"/>
      <c r="BI46" s="232"/>
      <c r="BJ46" s="156"/>
      <c r="BK46" s="82"/>
      <c r="BL46" s="62">
        <f>IF(OR(A46="",B46=""),"",A46&amp;" "&amp;B46)</f>
      </c>
      <c r="BM46" s="160"/>
      <c r="BN46" s="73"/>
      <c r="BO46" s="163"/>
      <c r="BP46" s="75"/>
      <c r="BQ46" s="233"/>
      <c r="BR46" s="163"/>
      <c r="BS46" s="73"/>
      <c r="BT46" s="163"/>
      <c r="BU46" s="73"/>
      <c r="BV46" s="163"/>
      <c r="BW46" s="75"/>
      <c r="BX46" s="233"/>
      <c r="BY46" s="163"/>
      <c r="BZ46" s="73"/>
      <c r="CA46" s="163"/>
      <c r="CB46" s="73"/>
      <c r="CC46" s="163"/>
      <c r="CD46" s="75"/>
      <c r="CE46" s="233"/>
      <c r="CF46" s="163"/>
      <c r="CG46" s="73"/>
      <c r="CH46" s="163"/>
      <c r="CI46" s="73"/>
      <c r="CJ46" s="163"/>
      <c r="CK46" s="75"/>
      <c r="CL46" s="233"/>
      <c r="CM46" s="163"/>
      <c r="CN46" s="73"/>
      <c r="CO46" s="191"/>
      <c r="CP46" s="47"/>
      <c r="CQ46" s="45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47">
        <f>IF(COUNTA(AG47:BK47)&gt;0,"O","")</f>
      </c>
      <c r="H47" s="348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>COUNTIF($AG47:$CQ47,S$22)</f>
        <v>0</v>
      </c>
      <c r="T47" s="102">
        <f>COUNTIF($AG47:$CQ47,T$22)</f>
        <v>0</v>
      </c>
      <c r="U47" s="103">
        <f>COUNTIF($AG47:$CQ47,U$22)</f>
        <v>0</v>
      </c>
      <c r="V47" s="104">
        <f>COUNTIF($AG47:$CQ47,V$22)</f>
        <v>0</v>
      </c>
      <c r="W47" s="101">
        <f>COUNTIF($AG47:$CQ47,W$22)</f>
        <v>0</v>
      </c>
      <c r="X47" s="102">
        <f>COUNTIF($AG47:$CQ47,X$22)</f>
        <v>0</v>
      </c>
      <c r="Y47" s="103">
        <f>COUNTIF($AG47:$CQ47,Y$22)</f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37"/>
      <c r="AH47" s="156"/>
      <c r="AI47" s="66"/>
      <c r="AJ47" s="156"/>
      <c r="AK47" s="66"/>
      <c r="AL47" s="156"/>
      <c r="AM47" s="69"/>
      <c r="AN47" s="232"/>
      <c r="AO47" s="156"/>
      <c r="AP47" s="66"/>
      <c r="AQ47" s="156"/>
      <c r="AR47" s="66"/>
      <c r="AS47" s="156"/>
      <c r="AT47" s="69"/>
      <c r="AU47" s="232"/>
      <c r="AV47" s="156"/>
      <c r="AW47" s="66"/>
      <c r="AX47" s="156"/>
      <c r="AY47" s="66"/>
      <c r="AZ47" s="156"/>
      <c r="BA47" s="69"/>
      <c r="BB47" s="232"/>
      <c r="BC47" s="156"/>
      <c r="BD47" s="66"/>
      <c r="BE47" s="156"/>
      <c r="BF47" s="66"/>
      <c r="BG47" s="156"/>
      <c r="BH47" s="69"/>
      <c r="BI47" s="232"/>
      <c r="BJ47" s="156"/>
      <c r="BK47" s="82"/>
      <c r="BL47" s="62">
        <f>IF(OR(A47="",B47=""),"",A47&amp;" "&amp;B47)</f>
      </c>
      <c r="BM47" s="160"/>
      <c r="BN47" s="73"/>
      <c r="BO47" s="163"/>
      <c r="BP47" s="75"/>
      <c r="BQ47" s="233"/>
      <c r="BR47" s="163"/>
      <c r="BS47" s="73"/>
      <c r="BT47" s="163"/>
      <c r="BU47" s="73"/>
      <c r="BV47" s="163"/>
      <c r="BW47" s="75"/>
      <c r="BX47" s="233"/>
      <c r="BY47" s="163"/>
      <c r="BZ47" s="73"/>
      <c r="CA47" s="163"/>
      <c r="CB47" s="73"/>
      <c r="CC47" s="163"/>
      <c r="CD47" s="75"/>
      <c r="CE47" s="233"/>
      <c r="CF47" s="163"/>
      <c r="CG47" s="73"/>
      <c r="CH47" s="163"/>
      <c r="CI47" s="73"/>
      <c r="CJ47" s="163"/>
      <c r="CK47" s="75"/>
      <c r="CL47" s="233"/>
      <c r="CM47" s="163"/>
      <c r="CN47" s="73"/>
      <c r="CO47" s="192"/>
      <c r="CP47" s="48"/>
      <c r="CQ47" s="44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49">
        <f>IF(COUNTA(AG48:BK48)&gt;0,"O","")</f>
      </c>
      <c r="H48" s="346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>COUNTIF($AG48:$CQ48,S$22)</f>
        <v>0</v>
      </c>
      <c r="T48" s="102">
        <f>COUNTIF($AG48:$CQ48,T$22)</f>
        <v>0</v>
      </c>
      <c r="U48" s="103">
        <f>COUNTIF($AG48:$CQ48,U$22)</f>
        <v>0</v>
      </c>
      <c r="V48" s="104">
        <f>COUNTIF($AG48:$CQ48,V$22)</f>
        <v>0</v>
      </c>
      <c r="W48" s="101">
        <f>COUNTIF($AG48:$CQ48,W$22)</f>
        <v>0</v>
      </c>
      <c r="X48" s="102">
        <f>COUNTIF($AG48:$CQ48,X$22)</f>
        <v>0</v>
      </c>
      <c r="Y48" s="103">
        <f>COUNTIF($AG48:$CQ48,Y$22)</f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37"/>
      <c r="AH48" s="156"/>
      <c r="AI48" s="66"/>
      <c r="AJ48" s="156"/>
      <c r="AK48" s="66"/>
      <c r="AL48" s="156"/>
      <c r="AM48" s="69"/>
      <c r="AN48" s="232"/>
      <c r="AO48" s="156"/>
      <c r="AP48" s="66"/>
      <c r="AQ48" s="156"/>
      <c r="AR48" s="66"/>
      <c r="AS48" s="156"/>
      <c r="AT48" s="69"/>
      <c r="AU48" s="232"/>
      <c r="AV48" s="156"/>
      <c r="AW48" s="66"/>
      <c r="AX48" s="156"/>
      <c r="AY48" s="66"/>
      <c r="AZ48" s="156"/>
      <c r="BA48" s="69"/>
      <c r="BB48" s="232"/>
      <c r="BC48" s="156"/>
      <c r="BD48" s="66"/>
      <c r="BE48" s="156"/>
      <c r="BF48" s="66"/>
      <c r="BG48" s="156"/>
      <c r="BH48" s="69"/>
      <c r="BI48" s="232"/>
      <c r="BJ48" s="156"/>
      <c r="BK48" s="82"/>
      <c r="BL48" s="62">
        <f>IF(OR(A48="",B48=""),"",A48&amp;" "&amp;B48)</f>
      </c>
      <c r="BM48" s="160"/>
      <c r="BN48" s="73"/>
      <c r="BO48" s="163"/>
      <c r="BP48" s="75"/>
      <c r="BQ48" s="233"/>
      <c r="BR48" s="163"/>
      <c r="BS48" s="73"/>
      <c r="BT48" s="163"/>
      <c r="BU48" s="73"/>
      <c r="BV48" s="163"/>
      <c r="BW48" s="75"/>
      <c r="BX48" s="233"/>
      <c r="BY48" s="163"/>
      <c r="BZ48" s="73"/>
      <c r="CA48" s="163"/>
      <c r="CB48" s="73"/>
      <c r="CC48" s="163"/>
      <c r="CD48" s="75"/>
      <c r="CE48" s="233"/>
      <c r="CF48" s="163"/>
      <c r="CG48" s="73"/>
      <c r="CH48" s="163"/>
      <c r="CI48" s="73"/>
      <c r="CJ48" s="163"/>
      <c r="CK48" s="75"/>
      <c r="CL48" s="233"/>
      <c r="CM48" s="163"/>
      <c r="CN48" s="73"/>
      <c r="CO48" s="191"/>
      <c r="CP48" s="47"/>
      <c r="CQ48" s="45"/>
    </row>
    <row r="49" spans="1:95" ht="21" customHeight="1">
      <c r="A49" s="260"/>
      <c r="B49" s="261"/>
      <c r="C49" s="271"/>
      <c r="D49" s="317"/>
      <c r="E49" s="268"/>
      <c r="F49" s="269"/>
      <c r="G49" s="347">
        <f>IF(COUNTA(AG49:BK49)&gt;0,"O","")</f>
      </c>
      <c r="H49" s="348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>COUNTIF($AG49:$CQ49,S$22)</f>
        <v>0</v>
      </c>
      <c r="T49" s="102">
        <f>COUNTIF($AG49:$CQ49,T$22)</f>
        <v>0</v>
      </c>
      <c r="U49" s="103">
        <f>COUNTIF($AG49:$CQ49,U$22)</f>
        <v>0</v>
      </c>
      <c r="V49" s="104">
        <f>COUNTIF($AG49:$CQ49,V$22)</f>
        <v>0</v>
      </c>
      <c r="W49" s="101">
        <f>COUNTIF($AG49:$CQ49,W$22)</f>
        <v>0</v>
      </c>
      <c r="X49" s="102">
        <f>COUNTIF($AG49:$CQ49,X$22)</f>
        <v>0</v>
      </c>
      <c r="Y49" s="103">
        <f>COUNTIF($AG49:$CQ49,Y$22)</f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37"/>
      <c r="AH49" s="156"/>
      <c r="AI49" s="66"/>
      <c r="AJ49" s="156"/>
      <c r="AK49" s="66"/>
      <c r="AL49" s="156"/>
      <c r="AM49" s="69"/>
      <c r="AN49" s="232"/>
      <c r="AO49" s="156"/>
      <c r="AP49" s="66"/>
      <c r="AQ49" s="156"/>
      <c r="AR49" s="66"/>
      <c r="AS49" s="156"/>
      <c r="AT49" s="69"/>
      <c r="AU49" s="232"/>
      <c r="AV49" s="156"/>
      <c r="AW49" s="66"/>
      <c r="AX49" s="156"/>
      <c r="AY49" s="66"/>
      <c r="AZ49" s="156"/>
      <c r="BA49" s="69"/>
      <c r="BB49" s="232"/>
      <c r="BC49" s="156"/>
      <c r="BD49" s="66"/>
      <c r="BE49" s="156"/>
      <c r="BF49" s="67"/>
      <c r="BG49" s="158"/>
      <c r="BH49" s="84"/>
      <c r="BI49" s="234"/>
      <c r="BJ49" s="158"/>
      <c r="BK49" s="83"/>
      <c r="BL49" s="62">
        <f>IF(OR(A49="",B49=""),"",A49&amp;" "&amp;B49)</f>
      </c>
      <c r="BM49" s="161"/>
      <c r="BN49" s="74"/>
      <c r="BO49" s="164"/>
      <c r="BP49" s="72"/>
      <c r="BQ49" s="236"/>
      <c r="BR49" s="164"/>
      <c r="BS49" s="74"/>
      <c r="BT49" s="164"/>
      <c r="BU49" s="74"/>
      <c r="BV49" s="164"/>
      <c r="BW49" s="72"/>
      <c r="BX49" s="236"/>
      <c r="BY49" s="164"/>
      <c r="BZ49" s="74"/>
      <c r="CA49" s="164"/>
      <c r="CB49" s="74"/>
      <c r="CC49" s="164"/>
      <c r="CD49" s="72"/>
      <c r="CE49" s="236"/>
      <c r="CF49" s="164"/>
      <c r="CG49" s="74"/>
      <c r="CH49" s="164"/>
      <c r="CI49" s="74"/>
      <c r="CJ49" s="164"/>
      <c r="CK49" s="72"/>
      <c r="CL49" s="236"/>
      <c r="CM49" s="164"/>
      <c r="CN49" s="74"/>
      <c r="CO49" s="191"/>
      <c r="CP49" s="47"/>
      <c r="CQ49" s="45"/>
    </row>
    <row r="50" spans="1:102" ht="21" customHeight="1">
      <c r="A50" s="264"/>
      <c r="B50" s="265"/>
      <c r="C50" s="270"/>
      <c r="D50" s="316"/>
      <c r="E50" s="266"/>
      <c r="F50" s="267"/>
      <c r="G50" s="349">
        <f aca="true" t="shared" si="12" ref="G50:G101">IF(COUNTA(AG50:BK50)&gt;0,"O","")</f>
      </c>
      <c r="H50" s="346">
        <f aca="true" t="shared" si="13" ref="H50:H101">IF(COUNTA(BM50:CK50)&gt;0,"O","")</f>
      </c>
      <c r="I50" s="282">
        <f aca="true" t="shared" si="14" ref="I50:I101">S50*30+T50*45+U50*60</f>
        <v>0</v>
      </c>
      <c r="J50" s="352">
        <f aca="true" t="shared" si="15" ref="J50:J101">S50*65+T50*97.5+U50*130</f>
        <v>0</v>
      </c>
      <c r="K50" s="286">
        <f aca="true" t="shared" si="16" ref="K50:K101">Z50</f>
        <v>0</v>
      </c>
      <c r="L50" s="286">
        <f aca="true" t="shared" si="17" ref="L50:L101">AA50</f>
        <v>0</v>
      </c>
      <c r="M50" s="223">
        <f aca="true" t="shared" si="18" ref="M50:M101">V50+W50+X50+Y50</f>
        <v>0</v>
      </c>
      <c r="N50" s="224">
        <f aca="true" t="shared" si="19" ref="N50:N101">AB50+AC50+AD50+AE50</f>
        <v>0</v>
      </c>
      <c r="O50" s="289">
        <f aca="true" t="shared" si="20" ref="O50:O101">SUM(M50:N50)*60</f>
        <v>0</v>
      </c>
      <c r="P50" s="354">
        <f aca="true" t="shared" si="21" ref="P50:P101">V50*130+W50*70+X50*50+Y50*40+AB50*65+AC50*46.7+AD50*37.5+AE50*32</f>
        <v>0</v>
      </c>
      <c r="Q50" s="368">
        <f aca="true" t="shared" si="22" ref="Q50:Q101">J50+P50+Z50*130+AA50*195</f>
        <v>0</v>
      </c>
      <c r="R50" s="369"/>
      <c r="S50" s="101">
        <f>COUNTIF($AG50:$CQ50,S$22)</f>
        <v>0</v>
      </c>
      <c r="T50" s="102">
        <f>COUNTIF($AG50:$CQ50,T$22)</f>
        <v>0</v>
      </c>
      <c r="U50" s="103">
        <f>COUNTIF($AG50:$CQ50,U$22)</f>
        <v>0</v>
      </c>
      <c r="V50" s="104">
        <f>COUNTIF($AG50:$CQ50,V$22)</f>
        <v>0</v>
      </c>
      <c r="W50" s="101">
        <f>COUNTIF($AG50:$CQ50,W$22)</f>
        <v>0</v>
      </c>
      <c r="X50" s="102">
        <f>COUNTIF($AG50:$CQ50,X$22)</f>
        <v>0</v>
      </c>
      <c r="Y50" s="103">
        <f>COUNTIF($AG50:$CQ50,Y$22)</f>
        <v>0</v>
      </c>
      <c r="Z50" s="105">
        <f aca="true" t="shared" si="23" ref="Z50:Z101">COUNTIF(AG50:CQ50,"RS")</f>
        <v>0</v>
      </c>
      <c r="AA50" s="105">
        <f aca="true" t="shared" si="24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5" ref="AF50:AF101">IF(OR(A50="",B50=""),"",A50&amp;" "&amp;B50)</f>
      </c>
      <c r="AG50" s="137"/>
      <c r="AH50" s="156"/>
      <c r="AI50" s="66"/>
      <c r="AJ50" s="156"/>
      <c r="AK50" s="66"/>
      <c r="AL50" s="157"/>
      <c r="AM50" s="75"/>
      <c r="AN50" s="233"/>
      <c r="AO50" s="157"/>
      <c r="AP50" s="73"/>
      <c r="AQ50" s="157"/>
      <c r="AR50" s="73"/>
      <c r="AS50" s="157"/>
      <c r="AT50" s="75"/>
      <c r="AU50" s="233"/>
      <c r="AV50" s="157"/>
      <c r="AW50" s="73"/>
      <c r="AX50" s="157"/>
      <c r="AY50" s="73"/>
      <c r="AZ50" s="157"/>
      <c r="BA50" s="69"/>
      <c r="BB50" s="232"/>
      <c r="BC50" s="156"/>
      <c r="BD50" s="66"/>
      <c r="BE50" s="156"/>
      <c r="BF50" s="66"/>
      <c r="BG50" s="156"/>
      <c r="BH50" s="69"/>
      <c r="BI50" s="232"/>
      <c r="BJ50" s="156"/>
      <c r="BK50" s="82"/>
      <c r="BL50" s="62">
        <f>IF(OR(A50="",B50=""),"",A50&amp;" "&amp;B50)</f>
      </c>
      <c r="BM50" s="160"/>
      <c r="BN50" s="73"/>
      <c r="BO50" s="163"/>
      <c r="BP50" s="75"/>
      <c r="BQ50" s="233"/>
      <c r="BR50" s="163"/>
      <c r="BS50" s="73"/>
      <c r="BT50" s="163"/>
      <c r="BU50" s="73"/>
      <c r="BV50" s="163"/>
      <c r="BW50" s="75"/>
      <c r="BX50" s="233"/>
      <c r="BY50" s="163"/>
      <c r="BZ50" s="73"/>
      <c r="CA50" s="163"/>
      <c r="CB50" s="73"/>
      <c r="CC50" s="163"/>
      <c r="CD50" s="75"/>
      <c r="CE50" s="233"/>
      <c r="CF50" s="163"/>
      <c r="CG50" s="73"/>
      <c r="CH50" s="163"/>
      <c r="CI50" s="73"/>
      <c r="CJ50" s="163"/>
      <c r="CK50" s="75"/>
      <c r="CL50" s="233"/>
      <c r="CM50" s="163"/>
      <c r="CN50" s="73"/>
      <c r="CO50" s="191"/>
      <c r="CP50" s="47"/>
      <c r="CQ50" s="45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47">
        <f t="shared" si="12"/>
      </c>
      <c r="H51" s="348">
        <f t="shared" si="13"/>
      </c>
      <c r="I51" s="281">
        <f t="shared" si="14"/>
        <v>0</v>
      </c>
      <c r="J51" s="339">
        <f t="shared" si="15"/>
        <v>0</v>
      </c>
      <c r="K51" s="285">
        <f t="shared" si="16"/>
        <v>0</v>
      </c>
      <c r="L51" s="285">
        <f t="shared" si="17"/>
        <v>0</v>
      </c>
      <c r="M51" s="131">
        <f t="shared" si="18"/>
        <v>0</v>
      </c>
      <c r="N51" s="132">
        <f t="shared" si="19"/>
        <v>0</v>
      </c>
      <c r="O51" s="288">
        <f t="shared" si="20"/>
        <v>0</v>
      </c>
      <c r="P51" s="353">
        <f t="shared" si="21"/>
        <v>0</v>
      </c>
      <c r="Q51" s="368">
        <f t="shared" si="22"/>
        <v>0</v>
      </c>
      <c r="R51" s="369"/>
      <c r="S51" s="101">
        <f>COUNTIF($AG51:$CQ51,S$22)</f>
        <v>0</v>
      </c>
      <c r="T51" s="102">
        <f>COUNTIF($AG51:$CQ51,T$22)</f>
        <v>0</v>
      </c>
      <c r="U51" s="103">
        <f>COUNTIF($AG51:$CQ51,U$22)</f>
        <v>0</v>
      </c>
      <c r="V51" s="104">
        <f>COUNTIF($AG51:$CQ51,V$22)</f>
        <v>0</v>
      </c>
      <c r="W51" s="101">
        <f>COUNTIF($AG51:$CQ51,W$22)</f>
        <v>0</v>
      </c>
      <c r="X51" s="102">
        <f>COUNTIF($AG51:$CQ51,X$22)</f>
        <v>0</v>
      </c>
      <c r="Y51" s="103">
        <f>COUNTIF($AG51:$CQ51,Y$22)</f>
        <v>0</v>
      </c>
      <c r="Z51" s="105">
        <f t="shared" si="23"/>
        <v>0</v>
      </c>
      <c r="AA51" s="105">
        <f t="shared" si="24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5"/>
      </c>
      <c r="AG51" s="137"/>
      <c r="AH51" s="156"/>
      <c r="AI51" s="66"/>
      <c r="AJ51" s="156"/>
      <c r="AK51" s="66"/>
      <c r="AL51" s="157"/>
      <c r="AM51" s="75"/>
      <c r="AN51" s="233"/>
      <c r="AO51" s="157"/>
      <c r="AP51" s="73"/>
      <c r="AQ51" s="157"/>
      <c r="AR51" s="73"/>
      <c r="AS51" s="157"/>
      <c r="AT51" s="75"/>
      <c r="AU51" s="233"/>
      <c r="AV51" s="157"/>
      <c r="AW51" s="73"/>
      <c r="AX51" s="157"/>
      <c r="AY51" s="73"/>
      <c r="AZ51" s="157"/>
      <c r="BA51" s="69"/>
      <c r="BB51" s="232"/>
      <c r="BC51" s="156"/>
      <c r="BD51" s="66"/>
      <c r="BE51" s="156"/>
      <c r="BF51" s="66"/>
      <c r="BG51" s="156"/>
      <c r="BH51" s="69"/>
      <c r="BI51" s="232"/>
      <c r="BJ51" s="156"/>
      <c r="BK51" s="82"/>
      <c r="BL51" s="62">
        <f>IF(OR(A51="",B51=""),"",A51&amp;" "&amp;B51)</f>
      </c>
      <c r="BM51" s="160"/>
      <c r="BN51" s="73"/>
      <c r="BO51" s="163"/>
      <c r="BP51" s="75"/>
      <c r="BQ51" s="233"/>
      <c r="BR51" s="163"/>
      <c r="BS51" s="73"/>
      <c r="BT51" s="163"/>
      <c r="BU51" s="73"/>
      <c r="BV51" s="163"/>
      <c r="BW51" s="75"/>
      <c r="BX51" s="233"/>
      <c r="BY51" s="163"/>
      <c r="BZ51" s="73"/>
      <c r="CA51" s="163"/>
      <c r="CB51" s="73"/>
      <c r="CC51" s="163"/>
      <c r="CD51" s="75"/>
      <c r="CE51" s="233"/>
      <c r="CF51" s="163"/>
      <c r="CG51" s="73"/>
      <c r="CH51" s="163"/>
      <c r="CI51" s="73"/>
      <c r="CJ51" s="163"/>
      <c r="CK51" s="75"/>
      <c r="CL51" s="233"/>
      <c r="CM51" s="163"/>
      <c r="CN51" s="73"/>
      <c r="CO51" s="191"/>
      <c r="CP51" s="47"/>
      <c r="CQ51" s="45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49">
        <f t="shared" si="12"/>
      </c>
      <c r="H52" s="346">
        <f t="shared" si="13"/>
      </c>
      <c r="I52" s="283">
        <f t="shared" si="14"/>
        <v>0</v>
      </c>
      <c r="J52" s="352">
        <f t="shared" si="15"/>
        <v>0</v>
      </c>
      <c r="K52" s="286">
        <f t="shared" si="16"/>
        <v>0</v>
      </c>
      <c r="L52" s="286">
        <f t="shared" si="17"/>
        <v>0</v>
      </c>
      <c r="M52" s="223">
        <f t="shared" si="18"/>
        <v>0</v>
      </c>
      <c r="N52" s="224">
        <f t="shared" si="19"/>
        <v>0</v>
      </c>
      <c r="O52" s="289">
        <f t="shared" si="20"/>
        <v>0</v>
      </c>
      <c r="P52" s="354">
        <f t="shared" si="21"/>
        <v>0</v>
      </c>
      <c r="Q52" s="368">
        <f t="shared" si="22"/>
        <v>0</v>
      </c>
      <c r="R52" s="369"/>
      <c r="S52" s="101">
        <f>COUNTIF($AG52:$CQ52,S$22)</f>
        <v>0</v>
      </c>
      <c r="T52" s="102">
        <f>COUNTIF($AG52:$CQ52,T$22)</f>
        <v>0</v>
      </c>
      <c r="U52" s="103">
        <f>COUNTIF($AG52:$CQ52,U$22)</f>
        <v>0</v>
      </c>
      <c r="V52" s="104">
        <f>COUNTIF($AG52:$CQ52,V$22)</f>
        <v>0</v>
      </c>
      <c r="W52" s="101">
        <f>COUNTIF($AG52:$CQ52,W$22)</f>
        <v>0</v>
      </c>
      <c r="X52" s="102">
        <f>COUNTIF($AG52:$CQ52,X$22)</f>
        <v>0</v>
      </c>
      <c r="Y52" s="103">
        <f>COUNTIF($AG52:$CQ52,Y$22)</f>
        <v>0</v>
      </c>
      <c r="Z52" s="105">
        <f t="shared" si="23"/>
        <v>0</v>
      </c>
      <c r="AA52" s="105">
        <f t="shared" si="24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5"/>
      </c>
      <c r="AG52" s="137"/>
      <c r="AH52" s="156"/>
      <c r="AI52" s="66"/>
      <c r="AJ52" s="156"/>
      <c r="AK52" s="66"/>
      <c r="AL52" s="157"/>
      <c r="AM52" s="75"/>
      <c r="AN52" s="233"/>
      <c r="AO52" s="157"/>
      <c r="AP52" s="73"/>
      <c r="AQ52" s="157"/>
      <c r="AR52" s="73"/>
      <c r="AS52" s="157"/>
      <c r="AT52" s="75"/>
      <c r="AU52" s="233"/>
      <c r="AV52" s="157"/>
      <c r="AW52" s="73"/>
      <c r="AX52" s="157"/>
      <c r="AY52" s="73"/>
      <c r="AZ52" s="157"/>
      <c r="BA52" s="69"/>
      <c r="BB52" s="232"/>
      <c r="BC52" s="156"/>
      <c r="BD52" s="66"/>
      <c r="BE52" s="156"/>
      <c r="BF52" s="66"/>
      <c r="BG52" s="156"/>
      <c r="BH52" s="69"/>
      <c r="BI52" s="232"/>
      <c r="BJ52" s="156"/>
      <c r="BK52" s="82"/>
      <c r="BL52" s="62">
        <f>IF(OR(A52="",B52=""),"",A52&amp;" "&amp;B52)</f>
      </c>
      <c r="BM52" s="160"/>
      <c r="BN52" s="73"/>
      <c r="BO52" s="163"/>
      <c r="BP52" s="75"/>
      <c r="BQ52" s="233"/>
      <c r="BR52" s="163"/>
      <c r="BS52" s="73"/>
      <c r="BT52" s="163"/>
      <c r="BU52" s="73"/>
      <c r="BV52" s="163"/>
      <c r="BW52" s="75"/>
      <c r="BX52" s="233"/>
      <c r="BY52" s="163"/>
      <c r="BZ52" s="73"/>
      <c r="CA52" s="163"/>
      <c r="CB52" s="73"/>
      <c r="CC52" s="163"/>
      <c r="CD52" s="75"/>
      <c r="CE52" s="233"/>
      <c r="CF52" s="163"/>
      <c r="CG52" s="73"/>
      <c r="CH52" s="163"/>
      <c r="CI52" s="73"/>
      <c r="CJ52" s="163"/>
      <c r="CK52" s="75"/>
      <c r="CL52" s="233"/>
      <c r="CM52" s="163"/>
      <c r="CN52" s="73"/>
      <c r="CO52" s="191"/>
      <c r="CP52" s="47"/>
      <c r="CQ52" s="45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47">
        <f t="shared" si="12"/>
      </c>
      <c r="H53" s="348">
        <f t="shared" si="13"/>
      </c>
      <c r="I53" s="281">
        <f t="shared" si="14"/>
        <v>0</v>
      </c>
      <c r="J53" s="339">
        <f t="shared" si="15"/>
        <v>0</v>
      </c>
      <c r="K53" s="285">
        <f t="shared" si="16"/>
        <v>0</v>
      </c>
      <c r="L53" s="285">
        <f t="shared" si="17"/>
        <v>0</v>
      </c>
      <c r="M53" s="131">
        <f t="shared" si="18"/>
        <v>0</v>
      </c>
      <c r="N53" s="132">
        <f t="shared" si="19"/>
        <v>0</v>
      </c>
      <c r="O53" s="288">
        <f t="shared" si="20"/>
        <v>0</v>
      </c>
      <c r="P53" s="353">
        <f t="shared" si="21"/>
        <v>0</v>
      </c>
      <c r="Q53" s="368">
        <f t="shared" si="22"/>
        <v>0</v>
      </c>
      <c r="R53" s="369"/>
      <c r="S53" s="101">
        <f>COUNTIF($AG53:$CQ53,S$22)</f>
        <v>0</v>
      </c>
      <c r="T53" s="102">
        <f>COUNTIF($AG53:$CQ53,T$22)</f>
        <v>0</v>
      </c>
      <c r="U53" s="103">
        <f>COUNTIF($AG53:$CQ53,U$22)</f>
        <v>0</v>
      </c>
      <c r="V53" s="104">
        <f>COUNTIF($AG53:$CQ53,V$22)</f>
        <v>0</v>
      </c>
      <c r="W53" s="101">
        <f>COUNTIF($AG53:$CQ53,W$22)</f>
        <v>0</v>
      </c>
      <c r="X53" s="102">
        <f>COUNTIF($AG53:$CQ53,X$22)</f>
        <v>0</v>
      </c>
      <c r="Y53" s="103">
        <f>COUNTIF($AG53:$CQ53,Y$22)</f>
        <v>0</v>
      </c>
      <c r="Z53" s="105">
        <f t="shared" si="23"/>
        <v>0</v>
      </c>
      <c r="AA53" s="105">
        <f t="shared" si="24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5"/>
      </c>
      <c r="AG53" s="137"/>
      <c r="AH53" s="156"/>
      <c r="AI53" s="66"/>
      <c r="AJ53" s="156"/>
      <c r="AK53" s="66"/>
      <c r="AL53" s="157"/>
      <c r="AM53" s="75"/>
      <c r="AN53" s="233"/>
      <c r="AO53" s="157"/>
      <c r="AP53" s="73"/>
      <c r="AQ53" s="157"/>
      <c r="AR53" s="73"/>
      <c r="AS53" s="157"/>
      <c r="AT53" s="75"/>
      <c r="AU53" s="233"/>
      <c r="AV53" s="157"/>
      <c r="AW53" s="73"/>
      <c r="AX53" s="157"/>
      <c r="AY53" s="73"/>
      <c r="AZ53" s="157"/>
      <c r="BA53" s="69"/>
      <c r="BB53" s="232"/>
      <c r="BC53" s="156"/>
      <c r="BD53" s="66"/>
      <c r="BE53" s="156"/>
      <c r="BF53" s="66"/>
      <c r="BG53" s="156"/>
      <c r="BH53" s="69"/>
      <c r="BI53" s="232"/>
      <c r="BJ53" s="156"/>
      <c r="BK53" s="82"/>
      <c r="BL53" s="62">
        <f aca="true" t="shared" si="26" ref="BL53:BL75">IF(OR(A53="",B53=""),"",A53&amp;" "&amp;B53)</f>
      </c>
      <c r="BM53" s="160"/>
      <c r="BN53" s="73"/>
      <c r="BO53" s="163"/>
      <c r="BP53" s="75"/>
      <c r="BQ53" s="233"/>
      <c r="BR53" s="163"/>
      <c r="BS53" s="73"/>
      <c r="BT53" s="163"/>
      <c r="BU53" s="73"/>
      <c r="BV53" s="163"/>
      <c r="BW53" s="75"/>
      <c r="BX53" s="233"/>
      <c r="BY53" s="163"/>
      <c r="BZ53" s="73"/>
      <c r="CA53" s="163"/>
      <c r="CB53" s="73"/>
      <c r="CC53" s="163"/>
      <c r="CD53" s="75"/>
      <c r="CE53" s="233"/>
      <c r="CF53" s="163"/>
      <c r="CG53" s="73"/>
      <c r="CH53" s="163"/>
      <c r="CI53" s="73"/>
      <c r="CJ53" s="163"/>
      <c r="CK53" s="75"/>
      <c r="CL53" s="233"/>
      <c r="CM53" s="163"/>
      <c r="CN53" s="73"/>
      <c r="CO53" s="191"/>
      <c r="CP53" s="47"/>
      <c r="CQ53" s="45"/>
    </row>
    <row r="54" spans="1:102" s="12" customFormat="1" ht="21" customHeight="1">
      <c r="A54" s="264"/>
      <c r="B54" s="265"/>
      <c r="C54" s="270"/>
      <c r="D54" s="316"/>
      <c r="E54" s="266"/>
      <c r="F54" s="267"/>
      <c r="G54" s="349">
        <f t="shared" si="12"/>
      </c>
      <c r="H54" s="346">
        <f t="shared" si="13"/>
      </c>
      <c r="I54" s="283">
        <f t="shared" si="14"/>
        <v>0</v>
      </c>
      <c r="J54" s="352">
        <f t="shared" si="15"/>
        <v>0</v>
      </c>
      <c r="K54" s="286">
        <f t="shared" si="16"/>
        <v>0</v>
      </c>
      <c r="L54" s="286">
        <f t="shared" si="17"/>
        <v>0</v>
      </c>
      <c r="M54" s="223">
        <f t="shared" si="18"/>
        <v>0</v>
      </c>
      <c r="N54" s="224">
        <f t="shared" si="19"/>
        <v>0</v>
      </c>
      <c r="O54" s="289">
        <f t="shared" si="20"/>
        <v>0</v>
      </c>
      <c r="P54" s="354">
        <f t="shared" si="21"/>
        <v>0</v>
      </c>
      <c r="Q54" s="368">
        <f t="shared" si="22"/>
        <v>0</v>
      </c>
      <c r="R54" s="369"/>
      <c r="S54" s="101">
        <f>COUNTIF($AG54:$CQ54,S$22)</f>
        <v>0</v>
      </c>
      <c r="T54" s="102">
        <f>COUNTIF($AG54:$CQ54,T$22)</f>
        <v>0</v>
      </c>
      <c r="U54" s="103">
        <f>COUNTIF($AG54:$CQ54,U$22)</f>
        <v>0</v>
      </c>
      <c r="V54" s="104">
        <f>COUNTIF($AG54:$CQ54,V$22)</f>
        <v>0</v>
      </c>
      <c r="W54" s="101">
        <f>COUNTIF($AG54:$CQ54,W$22)</f>
        <v>0</v>
      </c>
      <c r="X54" s="102">
        <f>COUNTIF($AG54:$CQ54,X$22)</f>
        <v>0</v>
      </c>
      <c r="Y54" s="103">
        <f>COUNTIF($AG54:$CQ54,Y$22)</f>
        <v>0</v>
      </c>
      <c r="Z54" s="105">
        <f t="shared" si="23"/>
        <v>0</v>
      </c>
      <c r="AA54" s="105">
        <f t="shared" si="24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5"/>
      </c>
      <c r="AG54" s="137"/>
      <c r="AH54" s="156"/>
      <c r="AI54" s="66"/>
      <c r="AJ54" s="156"/>
      <c r="AK54" s="66"/>
      <c r="AL54" s="157"/>
      <c r="AM54" s="75"/>
      <c r="AN54" s="233"/>
      <c r="AO54" s="157"/>
      <c r="AP54" s="73"/>
      <c r="AQ54" s="157"/>
      <c r="AR54" s="73"/>
      <c r="AS54" s="157"/>
      <c r="AT54" s="75"/>
      <c r="AU54" s="233"/>
      <c r="AV54" s="157"/>
      <c r="AW54" s="73"/>
      <c r="AX54" s="157"/>
      <c r="AY54" s="73"/>
      <c r="AZ54" s="157"/>
      <c r="BA54" s="69"/>
      <c r="BB54" s="232"/>
      <c r="BC54" s="156"/>
      <c r="BD54" s="66"/>
      <c r="BE54" s="156"/>
      <c r="BF54" s="67"/>
      <c r="BG54" s="158"/>
      <c r="BH54" s="84"/>
      <c r="BI54" s="234"/>
      <c r="BJ54" s="158"/>
      <c r="BK54" s="83"/>
      <c r="BL54" s="62">
        <f t="shared" si="26"/>
      </c>
      <c r="BM54" s="161"/>
      <c r="BN54" s="73"/>
      <c r="BO54" s="163"/>
      <c r="BP54" s="75"/>
      <c r="BQ54" s="233"/>
      <c r="BR54" s="163"/>
      <c r="BS54" s="73"/>
      <c r="BT54" s="164"/>
      <c r="BU54" s="74"/>
      <c r="BV54" s="164"/>
      <c r="BW54" s="72"/>
      <c r="BX54" s="236"/>
      <c r="BY54" s="164"/>
      <c r="BZ54" s="74"/>
      <c r="CA54" s="164"/>
      <c r="CB54" s="74"/>
      <c r="CC54" s="164"/>
      <c r="CD54" s="72"/>
      <c r="CE54" s="236"/>
      <c r="CF54" s="164"/>
      <c r="CG54" s="74"/>
      <c r="CH54" s="164"/>
      <c r="CI54" s="74"/>
      <c r="CJ54" s="164"/>
      <c r="CK54" s="72"/>
      <c r="CL54" s="236"/>
      <c r="CM54" s="164"/>
      <c r="CN54" s="74"/>
      <c r="CO54" s="191"/>
      <c r="CP54" s="47"/>
      <c r="CQ54" s="45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47">
        <f t="shared" si="12"/>
      </c>
      <c r="H55" s="348">
        <f t="shared" si="13"/>
      </c>
      <c r="I55" s="281">
        <f t="shared" si="14"/>
        <v>0</v>
      </c>
      <c r="J55" s="339">
        <f t="shared" si="15"/>
        <v>0</v>
      </c>
      <c r="K55" s="285">
        <f t="shared" si="16"/>
        <v>0</v>
      </c>
      <c r="L55" s="285">
        <f t="shared" si="17"/>
        <v>0</v>
      </c>
      <c r="M55" s="131">
        <f t="shared" si="18"/>
        <v>0</v>
      </c>
      <c r="N55" s="132">
        <f t="shared" si="19"/>
        <v>0</v>
      </c>
      <c r="O55" s="288">
        <f t="shared" si="20"/>
        <v>0</v>
      </c>
      <c r="P55" s="353">
        <f t="shared" si="21"/>
        <v>0</v>
      </c>
      <c r="Q55" s="368">
        <f t="shared" si="22"/>
        <v>0</v>
      </c>
      <c r="R55" s="369"/>
      <c r="S55" s="101">
        <f>COUNTIF($AG55:$CQ55,S$22)</f>
        <v>0</v>
      </c>
      <c r="T55" s="102">
        <f>COUNTIF($AG55:$CQ55,T$22)</f>
        <v>0</v>
      </c>
      <c r="U55" s="103">
        <f>COUNTIF($AG55:$CQ55,U$22)</f>
        <v>0</v>
      </c>
      <c r="V55" s="104">
        <f>COUNTIF($AG55:$CQ55,V$22)</f>
        <v>0</v>
      </c>
      <c r="W55" s="101">
        <f>COUNTIF($AG55:$CQ55,W$22)</f>
        <v>0</v>
      </c>
      <c r="X55" s="102">
        <f>COUNTIF($AG55:$CQ55,X$22)</f>
        <v>0</v>
      </c>
      <c r="Y55" s="103">
        <f>COUNTIF($AG55:$CQ55,Y$22)</f>
        <v>0</v>
      </c>
      <c r="Z55" s="105">
        <f t="shared" si="23"/>
        <v>0</v>
      </c>
      <c r="AA55" s="105">
        <f t="shared" si="24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5"/>
      </c>
      <c r="AG55" s="137"/>
      <c r="AH55" s="156"/>
      <c r="AI55" s="66"/>
      <c r="AJ55" s="156"/>
      <c r="AK55" s="66"/>
      <c r="AL55" s="157"/>
      <c r="AM55" s="75"/>
      <c r="AN55" s="233"/>
      <c r="AO55" s="157"/>
      <c r="AP55" s="73"/>
      <c r="AQ55" s="157"/>
      <c r="AR55" s="73"/>
      <c r="AS55" s="157"/>
      <c r="AT55" s="75"/>
      <c r="AU55" s="233"/>
      <c r="AV55" s="157"/>
      <c r="AW55" s="73"/>
      <c r="AX55" s="157"/>
      <c r="AY55" s="73"/>
      <c r="AZ55" s="157"/>
      <c r="BA55" s="69"/>
      <c r="BB55" s="232"/>
      <c r="BC55" s="156"/>
      <c r="BD55" s="66"/>
      <c r="BE55" s="156"/>
      <c r="BF55" s="66"/>
      <c r="BG55" s="156"/>
      <c r="BH55" s="69"/>
      <c r="BI55" s="232"/>
      <c r="BJ55" s="156"/>
      <c r="BK55" s="82"/>
      <c r="BL55" s="62">
        <f t="shared" si="26"/>
      </c>
      <c r="BM55" s="160"/>
      <c r="BN55" s="73"/>
      <c r="BO55" s="163"/>
      <c r="BP55" s="75"/>
      <c r="BQ55" s="233"/>
      <c r="BR55" s="163"/>
      <c r="BS55" s="73"/>
      <c r="BT55" s="163"/>
      <c r="BU55" s="73"/>
      <c r="BV55" s="163"/>
      <c r="BW55" s="75"/>
      <c r="BX55" s="233"/>
      <c r="BY55" s="163"/>
      <c r="BZ55" s="73"/>
      <c r="CA55" s="163"/>
      <c r="CB55" s="73"/>
      <c r="CC55" s="163"/>
      <c r="CD55" s="75"/>
      <c r="CE55" s="233"/>
      <c r="CF55" s="163"/>
      <c r="CG55" s="73"/>
      <c r="CH55" s="163"/>
      <c r="CI55" s="73"/>
      <c r="CJ55" s="163"/>
      <c r="CK55" s="75"/>
      <c r="CL55" s="233"/>
      <c r="CM55" s="163"/>
      <c r="CN55" s="73"/>
      <c r="CO55" s="191"/>
      <c r="CP55" s="47"/>
      <c r="CQ55" s="45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49">
        <f t="shared" si="12"/>
      </c>
      <c r="H56" s="346">
        <f t="shared" si="13"/>
      </c>
      <c r="I56" s="283">
        <f t="shared" si="14"/>
        <v>0</v>
      </c>
      <c r="J56" s="352">
        <f t="shared" si="15"/>
        <v>0</v>
      </c>
      <c r="K56" s="286">
        <f t="shared" si="16"/>
        <v>0</v>
      </c>
      <c r="L56" s="286">
        <f t="shared" si="17"/>
        <v>0</v>
      </c>
      <c r="M56" s="223">
        <f t="shared" si="18"/>
        <v>0</v>
      </c>
      <c r="N56" s="224">
        <f t="shared" si="19"/>
        <v>0</v>
      </c>
      <c r="O56" s="289">
        <f t="shared" si="20"/>
        <v>0</v>
      </c>
      <c r="P56" s="354">
        <f t="shared" si="21"/>
        <v>0</v>
      </c>
      <c r="Q56" s="368">
        <f t="shared" si="22"/>
        <v>0</v>
      </c>
      <c r="R56" s="369"/>
      <c r="S56" s="101">
        <f>COUNTIF($AG56:$CQ56,S$22)</f>
        <v>0</v>
      </c>
      <c r="T56" s="102">
        <f>COUNTIF($AG56:$CQ56,T$22)</f>
        <v>0</v>
      </c>
      <c r="U56" s="103">
        <f>COUNTIF($AG56:$CQ56,U$22)</f>
        <v>0</v>
      </c>
      <c r="V56" s="104">
        <f>COUNTIF($AG56:$CQ56,V$22)</f>
        <v>0</v>
      </c>
      <c r="W56" s="101">
        <f>COUNTIF($AG56:$CQ56,W$22)</f>
        <v>0</v>
      </c>
      <c r="X56" s="102">
        <f>COUNTIF($AG56:$CQ56,X$22)</f>
        <v>0</v>
      </c>
      <c r="Y56" s="103">
        <f>COUNTIF($AG56:$CQ56,Y$22)</f>
        <v>0</v>
      </c>
      <c r="Z56" s="105">
        <f t="shared" si="23"/>
        <v>0</v>
      </c>
      <c r="AA56" s="105">
        <f t="shared" si="24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5"/>
      </c>
      <c r="AG56" s="137"/>
      <c r="AH56" s="156"/>
      <c r="AI56" s="66"/>
      <c r="AJ56" s="156"/>
      <c r="AK56" s="66"/>
      <c r="AL56" s="157"/>
      <c r="AM56" s="75"/>
      <c r="AN56" s="233"/>
      <c r="AO56" s="157"/>
      <c r="AP56" s="73"/>
      <c r="AQ56" s="157"/>
      <c r="AR56" s="73"/>
      <c r="AS56" s="157"/>
      <c r="AT56" s="75"/>
      <c r="AU56" s="233"/>
      <c r="AV56" s="157"/>
      <c r="AW56" s="73"/>
      <c r="AX56" s="157"/>
      <c r="AY56" s="73"/>
      <c r="AZ56" s="157"/>
      <c r="BA56" s="69"/>
      <c r="BB56" s="232"/>
      <c r="BC56" s="156"/>
      <c r="BD56" s="66"/>
      <c r="BE56" s="156"/>
      <c r="BF56" s="66"/>
      <c r="BG56" s="156"/>
      <c r="BH56" s="69"/>
      <c r="BI56" s="232"/>
      <c r="BJ56" s="156"/>
      <c r="BK56" s="82"/>
      <c r="BL56" s="62">
        <f t="shared" si="26"/>
      </c>
      <c r="BM56" s="160"/>
      <c r="BN56" s="73"/>
      <c r="BO56" s="163"/>
      <c r="BP56" s="75"/>
      <c r="BQ56" s="233"/>
      <c r="BR56" s="163"/>
      <c r="BS56" s="73"/>
      <c r="BT56" s="163"/>
      <c r="BU56" s="73"/>
      <c r="BV56" s="163"/>
      <c r="BW56" s="75"/>
      <c r="BX56" s="233"/>
      <c r="BY56" s="163"/>
      <c r="BZ56" s="73"/>
      <c r="CA56" s="163"/>
      <c r="CB56" s="73"/>
      <c r="CC56" s="163"/>
      <c r="CD56" s="75"/>
      <c r="CE56" s="233"/>
      <c r="CF56" s="163"/>
      <c r="CG56" s="73"/>
      <c r="CH56" s="163"/>
      <c r="CI56" s="73"/>
      <c r="CJ56" s="163"/>
      <c r="CK56" s="75"/>
      <c r="CL56" s="233"/>
      <c r="CM56" s="163"/>
      <c r="CN56" s="73"/>
      <c r="CO56" s="191"/>
      <c r="CP56" s="47"/>
      <c r="CQ56" s="45"/>
    </row>
    <row r="57" spans="1:102" ht="21" customHeight="1">
      <c r="A57" s="260"/>
      <c r="B57" s="261"/>
      <c r="C57" s="271"/>
      <c r="D57" s="317"/>
      <c r="E57" s="268"/>
      <c r="F57" s="269"/>
      <c r="G57" s="347">
        <f t="shared" si="12"/>
      </c>
      <c r="H57" s="348">
        <f t="shared" si="13"/>
      </c>
      <c r="I57" s="284">
        <f t="shared" si="14"/>
        <v>0</v>
      </c>
      <c r="J57" s="339">
        <f t="shared" si="15"/>
        <v>0</v>
      </c>
      <c r="K57" s="285">
        <f t="shared" si="16"/>
        <v>0</v>
      </c>
      <c r="L57" s="285">
        <f t="shared" si="17"/>
        <v>0</v>
      </c>
      <c r="M57" s="131">
        <f t="shared" si="18"/>
        <v>0</v>
      </c>
      <c r="N57" s="133">
        <f t="shared" si="19"/>
        <v>0</v>
      </c>
      <c r="O57" s="288">
        <f t="shared" si="20"/>
        <v>0</v>
      </c>
      <c r="P57" s="353">
        <f t="shared" si="21"/>
        <v>0</v>
      </c>
      <c r="Q57" s="368">
        <f t="shared" si="22"/>
        <v>0</v>
      </c>
      <c r="R57" s="369"/>
      <c r="S57" s="101">
        <f>COUNTIF($AG57:$CQ57,S$22)</f>
        <v>0</v>
      </c>
      <c r="T57" s="102">
        <f>COUNTIF($AG57:$CQ57,T$22)</f>
        <v>0</v>
      </c>
      <c r="U57" s="103">
        <f>COUNTIF($AG57:$CQ57,U$22)</f>
        <v>0</v>
      </c>
      <c r="V57" s="104">
        <f>COUNTIF($AG57:$CQ57,V$22)</f>
        <v>0</v>
      </c>
      <c r="W57" s="101">
        <f>COUNTIF($AG57:$CQ57,W$22)</f>
        <v>0</v>
      </c>
      <c r="X57" s="102">
        <f>COUNTIF($AG57:$CQ57,X$22)</f>
        <v>0</v>
      </c>
      <c r="Y57" s="103">
        <f>COUNTIF($AG57:$CQ57,Y$22)</f>
        <v>0</v>
      </c>
      <c r="Z57" s="105">
        <f t="shared" si="23"/>
        <v>0</v>
      </c>
      <c r="AA57" s="105">
        <f t="shared" si="24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5"/>
      </c>
      <c r="AG57" s="137"/>
      <c r="AH57" s="156"/>
      <c r="AI57" s="66"/>
      <c r="AJ57" s="156"/>
      <c r="AK57" s="66"/>
      <c r="AL57" s="157"/>
      <c r="AM57" s="75"/>
      <c r="AN57" s="233"/>
      <c r="AO57" s="157"/>
      <c r="AP57" s="73"/>
      <c r="AQ57" s="157"/>
      <c r="AR57" s="73"/>
      <c r="AS57" s="157"/>
      <c r="AT57" s="75"/>
      <c r="AU57" s="233"/>
      <c r="AV57" s="157"/>
      <c r="AW57" s="73"/>
      <c r="AX57" s="157"/>
      <c r="AY57" s="73"/>
      <c r="AZ57" s="157"/>
      <c r="BA57" s="69"/>
      <c r="BB57" s="232"/>
      <c r="BC57" s="156"/>
      <c r="BD57" s="66"/>
      <c r="BE57" s="156"/>
      <c r="BF57" s="66"/>
      <c r="BG57" s="156"/>
      <c r="BH57" s="69"/>
      <c r="BI57" s="232"/>
      <c r="BJ57" s="156"/>
      <c r="BK57" s="82"/>
      <c r="BL57" s="62">
        <f t="shared" si="26"/>
      </c>
      <c r="BM57" s="160"/>
      <c r="BN57" s="73"/>
      <c r="BO57" s="163"/>
      <c r="BP57" s="75"/>
      <c r="BQ57" s="233"/>
      <c r="BR57" s="163"/>
      <c r="BS57" s="73"/>
      <c r="BT57" s="163"/>
      <c r="BU57" s="73"/>
      <c r="BV57" s="163"/>
      <c r="BW57" s="75"/>
      <c r="BX57" s="233"/>
      <c r="BY57" s="163"/>
      <c r="BZ57" s="73"/>
      <c r="CA57" s="163"/>
      <c r="CB57" s="73"/>
      <c r="CC57" s="163"/>
      <c r="CD57" s="75"/>
      <c r="CE57" s="233"/>
      <c r="CF57" s="163"/>
      <c r="CG57" s="73"/>
      <c r="CH57" s="163"/>
      <c r="CI57" s="73"/>
      <c r="CJ57" s="163"/>
      <c r="CK57" s="75"/>
      <c r="CL57" s="233"/>
      <c r="CM57" s="163"/>
      <c r="CN57" s="73"/>
      <c r="CO57" s="192"/>
      <c r="CP57" s="48"/>
      <c r="CQ57" s="44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49">
        <f t="shared" si="12"/>
      </c>
      <c r="H58" s="346">
        <f t="shared" si="13"/>
      </c>
      <c r="I58" s="283">
        <f t="shared" si="14"/>
        <v>0</v>
      </c>
      <c r="J58" s="352">
        <f t="shared" si="15"/>
        <v>0</v>
      </c>
      <c r="K58" s="286">
        <f t="shared" si="16"/>
        <v>0</v>
      </c>
      <c r="L58" s="286">
        <f t="shared" si="17"/>
        <v>0</v>
      </c>
      <c r="M58" s="223">
        <f t="shared" si="18"/>
        <v>0</v>
      </c>
      <c r="N58" s="224">
        <f t="shared" si="19"/>
        <v>0</v>
      </c>
      <c r="O58" s="289">
        <f t="shared" si="20"/>
        <v>0</v>
      </c>
      <c r="P58" s="354">
        <f t="shared" si="21"/>
        <v>0</v>
      </c>
      <c r="Q58" s="368">
        <f t="shared" si="22"/>
        <v>0</v>
      </c>
      <c r="R58" s="369"/>
      <c r="S58" s="101">
        <f>COUNTIF($AG58:$CQ58,S$22)</f>
        <v>0</v>
      </c>
      <c r="T58" s="102">
        <f>COUNTIF($AG58:$CQ58,T$22)</f>
        <v>0</v>
      </c>
      <c r="U58" s="103">
        <f>COUNTIF($AG58:$CQ58,U$22)</f>
        <v>0</v>
      </c>
      <c r="V58" s="104">
        <f>COUNTIF($AG58:$CQ58,V$22)</f>
        <v>0</v>
      </c>
      <c r="W58" s="101">
        <f>COUNTIF($AG58:$CQ58,W$22)</f>
        <v>0</v>
      </c>
      <c r="X58" s="102">
        <f>COUNTIF($AG58:$CQ58,X$22)</f>
        <v>0</v>
      </c>
      <c r="Y58" s="103">
        <f>COUNTIF($AG58:$CQ58,Y$22)</f>
        <v>0</v>
      </c>
      <c r="Z58" s="105">
        <f t="shared" si="23"/>
        <v>0</v>
      </c>
      <c r="AA58" s="105">
        <f t="shared" si="24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5"/>
      </c>
      <c r="AG58" s="137"/>
      <c r="AH58" s="156"/>
      <c r="AI58" s="66"/>
      <c r="AJ58" s="156"/>
      <c r="AK58" s="66"/>
      <c r="AL58" s="157"/>
      <c r="AM58" s="75"/>
      <c r="AN58" s="233"/>
      <c r="AO58" s="157"/>
      <c r="AP58" s="73"/>
      <c r="AQ58" s="157"/>
      <c r="AR58" s="73"/>
      <c r="AS58" s="157"/>
      <c r="AT58" s="75"/>
      <c r="AU58" s="233"/>
      <c r="AV58" s="157"/>
      <c r="AW58" s="73"/>
      <c r="AX58" s="157"/>
      <c r="AY58" s="73"/>
      <c r="AZ58" s="157"/>
      <c r="BA58" s="69"/>
      <c r="BB58" s="232"/>
      <c r="BC58" s="156"/>
      <c r="BD58" s="66"/>
      <c r="BE58" s="156"/>
      <c r="BF58" s="66"/>
      <c r="BG58" s="156"/>
      <c r="BH58" s="69"/>
      <c r="BI58" s="232"/>
      <c r="BJ58" s="156"/>
      <c r="BK58" s="82"/>
      <c r="BL58" s="62">
        <f t="shared" si="26"/>
      </c>
      <c r="BM58" s="160"/>
      <c r="BN58" s="73"/>
      <c r="BO58" s="163"/>
      <c r="BP58" s="75"/>
      <c r="BQ58" s="233"/>
      <c r="BR58" s="163"/>
      <c r="BS58" s="73"/>
      <c r="BT58" s="163"/>
      <c r="BU58" s="73"/>
      <c r="BV58" s="163"/>
      <c r="BW58" s="75"/>
      <c r="BX58" s="233"/>
      <c r="BY58" s="163"/>
      <c r="BZ58" s="73"/>
      <c r="CA58" s="163"/>
      <c r="CB58" s="73"/>
      <c r="CC58" s="163"/>
      <c r="CD58" s="75"/>
      <c r="CE58" s="233"/>
      <c r="CF58" s="163"/>
      <c r="CG58" s="73"/>
      <c r="CH58" s="163"/>
      <c r="CI58" s="73"/>
      <c r="CJ58" s="163"/>
      <c r="CK58" s="75"/>
      <c r="CL58" s="233"/>
      <c r="CM58" s="163"/>
      <c r="CN58" s="73"/>
      <c r="CO58" s="191"/>
      <c r="CP58" s="47"/>
      <c r="CQ58" s="45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47">
        <f t="shared" si="12"/>
      </c>
      <c r="H59" s="348">
        <f t="shared" si="13"/>
      </c>
      <c r="I59" s="281">
        <f t="shared" si="14"/>
        <v>0</v>
      </c>
      <c r="J59" s="339">
        <f t="shared" si="15"/>
        <v>0</v>
      </c>
      <c r="K59" s="285">
        <f t="shared" si="16"/>
        <v>0</v>
      </c>
      <c r="L59" s="285">
        <f t="shared" si="17"/>
        <v>0</v>
      </c>
      <c r="M59" s="131">
        <f t="shared" si="18"/>
        <v>0</v>
      </c>
      <c r="N59" s="132">
        <f t="shared" si="19"/>
        <v>0</v>
      </c>
      <c r="O59" s="288">
        <f t="shared" si="20"/>
        <v>0</v>
      </c>
      <c r="P59" s="353">
        <f t="shared" si="21"/>
        <v>0</v>
      </c>
      <c r="Q59" s="368">
        <f t="shared" si="22"/>
        <v>0</v>
      </c>
      <c r="R59" s="369"/>
      <c r="S59" s="101">
        <f>COUNTIF($AG59:$CQ59,S$22)</f>
        <v>0</v>
      </c>
      <c r="T59" s="102">
        <f>COUNTIF($AG59:$CQ59,T$22)</f>
        <v>0</v>
      </c>
      <c r="U59" s="103">
        <f>COUNTIF($AG59:$CQ59,U$22)</f>
        <v>0</v>
      </c>
      <c r="V59" s="104">
        <f>COUNTIF($AG59:$CQ59,V$22)</f>
        <v>0</v>
      </c>
      <c r="W59" s="101">
        <f>COUNTIF($AG59:$CQ59,W$22)</f>
        <v>0</v>
      </c>
      <c r="X59" s="102">
        <f>COUNTIF($AG59:$CQ59,X$22)</f>
        <v>0</v>
      </c>
      <c r="Y59" s="103">
        <f>COUNTIF($AG59:$CQ59,Y$22)</f>
        <v>0</v>
      </c>
      <c r="Z59" s="105">
        <f t="shared" si="23"/>
        <v>0</v>
      </c>
      <c r="AA59" s="105">
        <f t="shared" si="24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5"/>
      </c>
      <c r="AG59" s="137"/>
      <c r="AH59" s="156"/>
      <c r="AI59" s="66"/>
      <c r="AJ59" s="156"/>
      <c r="AK59" s="66"/>
      <c r="AL59" s="157"/>
      <c r="AM59" s="75"/>
      <c r="AN59" s="233"/>
      <c r="AO59" s="157"/>
      <c r="AP59" s="73"/>
      <c r="AQ59" s="157"/>
      <c r="AR59" s="73"/>
      <c r="AS59" s="157"/>
      <c r="AT59" s="75"/>
      <c r="AU59" s="233"/>
      <c r="AV59" s="157"/>
      <c r="AW59" s="73"/>
      <c r="AX59" s="157"/>
      <c r="AY59" s="73"/>
      <c r="AZ59" s="157"/>
      <c r="BA59" s="69"/>
      <c r="BB59" s="232"/>
      <c r="BC59" s="156"/>
      <c r="BD59" s="66"/>
      <c r="BE59" s="156"/>
      <c r="BF59" s="66"/>
      <c r="BG59" s="156"/>
      <c r="BH59" s="69"/>
      <c r="BI59" s="232"/>
      <c r="BJ59" s="156"/>
      <c r="BK59" s="82"/>
      <c r="BL59" s="62">
        <f t="shared" si="26"/>
      </c>
      <c r="BM59" s="160"/>
      <c r="BN59" s="73"/>
      <c r="BO59" s="163"/>
      <c r="BP59" s="75"/>
      <c r="BQ59" s="233"/>
      <c r="BR59" s="163"/>
      <c r="BS59" s="73"/>
      <c r="BT59" s="163"/>
      <c r="BU59" s="73"/>
      <c r="BV59" s="163"/>
      <c r="BW59" s="75"/>
      <c r="BX59" s="233"/>
      <c r="BY59" s="163"/>
      <c r="BZ59" s="73"/>
      <c r="CA59" s="163"/>
      <c r="CB59" s="73"/>
      <c r="CC59" s="163"/>
      <c r="CD59" s="75"/>
      <c r="CE59" s="233"/>
      <c r="CF59" s="163"/>
      <c r="CG59" s="73"/>
      <c r="CH59" s="163"/>
      <c r="CI59" s="73"/>
      <c r="CJ59" s="163"/>
      <c r="CK59" s="75"/>
      <c r="CL59" s="233"/>
      <c r="CM59" s="163"/>
      <c r="CN59" s="73"/>
      <c r="CO59" s="191"/>
      <c r="CP59" s="47"/>
      <c r="CQ59" s="45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49">
        <f t="shared" si="12"/>
      </c>
      <c r="H60" s="346">
        <f t="shared" si="13"/>
      </c>
      <c r="I60" s="283">
        <f t="shared" si="14"/>
        <v>0</v>
      </c>
      <c r="J60" s="352">
        <f t="shared" si="15"/>
        <v>0</v>
      </c>
      <c r="K60" s="286">
        <f t="shared" si="16"/>
        <v>0</v>
      </c>
      <c r="L60" s="286">
        <f t="shared" si="17"/>
        <v>0</v>
      </c>
      <c r="M60" s="223">
        <f t="shared" si="18"/>
        <v>0</v>
      </c>
      <c r="N60" s="224">
        <f t="shared" si="19"/>
        <v>0</v>
      </c>
      <c r="O60" s="289">
        <f t="shared" si="20"/>
        <v>0</v>
      </c>
      <c r="P60" s="354">
        <f t="shared" si="21"/>
        <v>0</v>
      </c>
      <c r="Q60" s="368">
        <f t="shared" si="22"/>
        <v>0</v>
      </c>
      <c r="R60" s="369"/>
      <c r="S60" s="101">
        <f>COUNTIF($AG60:$CQ60,S$22)</f>
        <v>0</v>
      </c>
      <c r="T60" s="102">
        <f>COUNTIF($AG60:$CQ60,T$22)</f>
        <v>0</v>
      </c>
      <c r="U60" s="103">
        <f>COUNTIF($AG60:$CQ60,U$22)</f>
        <v>0</v>
      </c>
      <c r="V60" s="104">
        <f>COUNTIF($AG60:$CQ60,V$22)</f>
        <v>0</v>
      </c>
      <c r="W60" s="101">
        <f>COUNTIF($AG60:$CQ60,W$22)</f>
        <v>0</v>
      </c>
      <c r="X60" s="102">
        <f>COUNTIF($AG60:$CQ60,X$22)</f>
        <v>0</v>
      </c>
      <c r="Y60" s="103">
        <f>COUNTIF($AG60:$CQ60,Y$22)</f>
        <v>0</v>
      </c>
      <c r="Z60" s="105">
        <f t="shared" si="23"/>
        <v>0</v>
      </c>
      <c r="AA60" s="105">
        <f t="shared" si="24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22">
        <f t="shared" si="25"/>
      </c>
      <c r="AG60" s="137"/>
      <c r="AH60" s="156"/>
      <c r="AI60" s="66"/>
      <c r="AJ60" s="156"/>
      <c r="AK60" s="66"/>
      <c r="AL60" s="156"/>
      <c r="AM60" s="69"/>
      <c r="AN60" s="232"/>
      <c r="AO60" s="156"/>
      <c r="AP60" s="66"/>
      <c r="AQ60" s="156"/>
      <c r="AR60" s="66"/>
      <c r="AS60" s="156"/>
      <c r="AT60" s="69"/>
      <c r="AU60" s="232"/>
      <c r="AV60" s="156"/>
      <c r="AW60" s="66"/>
      <c r="AX60" s="156"/>
      <c r="AY60" s="66"/>
      <c r="AZ60" s="156"/>
      <c r="BA60" s="69"/>
      <c r="BB60" s="232"/>
      <c r="BC60" s="156"/>
      <c r="BD60" s="66"/>
      <c r="BE60" s="156"/>
      <c r="BF60" s="66"/>
      <c r="BG60" s="156"/>
      <c r="BH60" s="69"/>
      <c r="BI60" s="232"/>
      <c r="BJ60" s="156"/>
      <c r="BK60" s="82"/>
      <c r="BL60" s="62">
        <f t="shared" si="26"/>
      </c>
      <c r="BM60" s="160"/>
      <c r="BN60" s="73"/>
      <c r="BO60" s="163"/>
      <c r="BP60" s="75"/>
      <c r="BQ60" s="233"/>
      <c r="BR60" s="163"/>
      <c r="BS60" s="73"/>
      <c r="BT60" s="163"/>
      <c r="BU60" s="73"/>
      <c r="BV60" s="163"/>
      <c r="BW60" s="75"/>
      <c r="BX60" s="233"/>
      <c r="BY60" s="163"/>
      <c r="BZ60" s="73"/>
      <c r="CA60" s="163"/>
      <c r="CB60" s="73"/>
      <c r="CC60" s="163"/>
      <c r="CD60" s="75"/>
      <c r="CE60" s="233"/>
      <c r="CF60" s="163"/>
      <c r="CG60" s="73"/>
      <c r="CH60" s="163"/>
      <c r="CI60" s="73"/>
      <c r="CJ60" s="163"/>
      <c r="CK60" s="75"/>
      <c r="CL60" s="233"/>
      <c r="CM60" s="163"/>
      <c r="CN60" s="73"/>
      <c r="CO60" s="191"/>
      <c r="CP60" s="47"/>
      <c r="CQ60" s="45"/>
      <c r="CR60" s="1"/>
      <c r="CS60" s="1"/>
      <c r="CT60" s="1"/>
      <c r="CU60" s="1"/>
      <c r="CV60" s="1"/>
      <c r="CW60" s="1"/>
      <c r="CX60" s="1"/>
    </row>
    <row r="61" spans="1:102" s="12" customFormat="1" ht="21" customHeight="1">
      <c r="A61" s="260"/>
      <c r="B61" s="261"/>
      <c r="C61" s="271"/>
      <c r="D61" s="317"/>
      <c r="E61" s="268"/>
      <c r="F61" s="269"/>
      <c r="G61" s="347">
        <f t="shared" si="12"/>
      </c>
      <c r="H61" s="348">
        <f t="shared" si="13"/>
      </c>
      <c r="I61" s="281">
        <f t="shared" si="14"/>
        <v>0</v>
      </c>
      <c r="J61" s="339">
        <f t="shared" si="15"/>
        <v>0</v>
      </c>
      <c r="K61" s="285">
        <f t="shared" si="16"/>
        <v>0</v>
      </c>
      <c r="L61" s="285">
        <f t="shared" si="17"/>
        <v>0</v>
      </c>
      <c r="M61" s="131">
        <f t="shared" si="18"/>
        <v>0</v>
      </c>
      <c r="N61" s="132">
        <f t="shared" si="19"/>
        <v>0</v>
      </c>
      <c r="O61" s="288">
        <f t="shared" si="20"/>
        <v>0</v>
      </c>
      <c r="P61" s="353">
        <f t="shared" si="21"/>
        <v>0</v>
      </c>
      <c r="Q61" s="368">
        <f t="shared" si="22"/>
        <v>0</v>
      </c>
      <c r="R61" s="369"/>
      <c r="S61" s="101">
        <f>COUNTIF($AG61:$CQ61,S$22)</f>
        <v>0</v>
      </c>
      <c r="T61" s="102">
        <f>COUNTIF($AG61:$CQ61,T$22)</f>
        <v>0</v>
      </c>
      <c r="U61" s="103">
        <f>COUNTIF($AG61:$CQ61,U$22)</f>
        <v>0</v>
      </c>
      <c r="V61" s="104">
        <f>COUNTIF($AG61:$CQ61,V$22)</f>
        <v>0</v>
      </c>
      <c r="W61" s="101">
        <f>COUNTIF($AG61:$CQ61,W$22)</f>
        <v>0</v>
      </c>
      <c r="X61" s="102">
        <f>COUNTIF($AG61:$CQ61,X$22)</f>
        <v>0</v>
      </c>
      <c r="Y61" s="103">
        <f>COUNTIF($AG61:$CQ61,Y$22)</f>
        <v>0</v>
      </c>
      <c r="Z61" s="105">
        <f t="shared" si="23"/>
        <v>0</v>
      </c>
      <c r="AA61" s="105">
        <f t="shared" si="24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22">
        <f t="shared" si="25"/>
      </c>
      <c r="AG61" s="137"/>
      <c r="AH61" s="156"/>
      <c r="AI61" s="66"/>
      <c r="AJ61" s="156"/>
      <c r="AK61" s="66"/>
      <c r="AL61" s="156"/>
      <c r="AM61" s="69"/>
      <c r="AN61" s="232"/>
      <c r="AO61" s="156"/>
      <c r="AP61" s="66"/>
      <c r="AQ61" s="156"/>
      <c r="AR61" s="66"/>
      <c r="AS61" s="156"/>
      <c r="AT61" s="69"/>
      <c r="AU61" s="232"/>
      <c r="AV61" s="156"/>
      <c r="AW61" s="66"/>
      <c r="AX61" s="156"/>
      <c r="AY61" s="66"/>
      <c r="AZ61" s="156"/>
      <c r="BA61" s="69"/>
      <c r="BB61" s="232"/>
      <c r="BC61" s="156"/>
      <c r="BD61" s="66"/>
      <c r="BE61" s="156"/>
      <c r="BF61" s="66"/>
      <c r="BG61" s="156"/>
      <c r="BH61" s="69"/>
      <c r="BI61" s="232"/>
      <c r="BJ61" s="156"/>
      <c r="BK61" s="82"/>
      <c r="BL61" s="62">
        <f t="shared" si="26"/>
      </c>
      <c r="BM61" s="160"/>
      <c r="BN61" s="73"/>
      <c r="BO61" s="163"/>
      <c r="BP61" s="75"/>
      <c r="BQ61" s="233"/>
      <c r="BR61" s="163"/>
      <c r="BS61" s="73"/>
      <c r="BT61" s="163"/>
      <c r="BU61" s="73"/>
      <c r="BV61" s="163"/>
      <c r="BW61" s="75"/>
      <c r="BX61" s="233"/>
      <c r="BY61" s="163"/>
      <c r="BZ61" s="73"/>
      <c r="CA61" s="163"/>
      <c r="CB61" s="73"/>
      <c r="CC61" s="163"/>
      <c r="CD61" s="75"/>
      <c r="CE61" s="233"/>
      <c r="CF61" s="163"/>
      <c r="CG61" s="73"/>
      <c r="CH61" s="163"/>
      <c r="CI61" s="73"/>
      <c r="CJ61" s="163"/>
      <c r="CK61" s="75"/>
      <c r="CL61" s="233"/>
      <c r="CM61" s="163"/>
      <c r="CN61" s="73"/>
      <c r="CO61" s="191"/>
      <c r="CP61" s="47"/>
      <c r="CQ61" s="45"/>
      <c r="CR61" s="1"/>
      <c r="CS61" s="1"/>
      <c r="CT61" s="1"/>
      <c r="CU61" s="1"/>
      <c r="CV61" s="1"/>
      <c r="CW61" s="1"/>
      <c r="CX61" s="1"/>
    </row>
    <row r="62" spans="1:95" s="12" customFormat="1" ht="21" customHeight="1">
      <c r="A62" s="264"/>
      <c r="B62" s="265"/>
      <c r="C62" s="270"/>
      <c r="D62" s="316"/>
      <c r="E62" s="266"/>
      <c r="F62" s="267"/>
      <c r="G62" s="349">
        <f t="shared" si="12"/>
      </c>
      <c r="H62" s="346">
        <f t="shared" si="13"/>
      </c>
      <c r="I62" s="283">
        <f t="shared" si="14"/>
        <v>0</v>
      </c>
      <c r="J62" s="352">
        <f t="shared" si="15"/>
        <v>0</v>
      </c>
      <c r="K62" s="286">
        <f t="shared" si="16"/>
        <v>0</v>
      </c>
      <c r="L62" s="286">
        <f t="shared" si="17"/>
        <v>0</v>
      </c>
      <c r="M62" s="223">
        <f t="shared" si="18"/>
        <v>0</v>
      </c>
      <c r="N62" s="224">
        <f t="shared" si="19"/>
        <v>0</v>
      </c>
      <c r="O62" s="289">
        <f t="shared" si="20"/>
        <v>0</v>
      </c>
      <c r="P62" s="354">
        <f t="shared" si="21"/>
        <v>0</v>
      </c>
      <c r="Q62" s="368">
        <f t="shared" si="22"/>
        <v>0</v>
      </c>
      <c r="R62" s="369"/>
      <c r="S62" s="101">
        <f>COUNTIF($AG62:$CQ62,S$22)</f>
        <v>0</v>
      </c>
      <c r="T62" s="102">
        <f>COUNTIF($AG62:$CQ62,T$22)</f>
        <v>0</v>
      </c>
      <c r="U62" s="103">
        <f>COUNTIF($AG62:$CQ62,U$22)</f>
        <v>0</v>
      </c>
      <c r="V62" s="104">
        <f>COUNTIF($AG62:$CQ62,V$22)</f>
        <v>0</v>
      </c>
      <c r="W62" s="101">
        <f>COUNTIF($AG62:$CQ62,W$22)</f>
        <v>0</v>
      </c>
      <c r="X62" s="102">
        <f>COUNTIF($AG62:$CQ62,X$22)</f>
        <v>0</v>
      </c>
      <c r="Y62" s="103">
        <f>COUNTIF($AG62:$CQ62,Y$22)</f>
        <v>0</v>
      </c>
      <c r="Z62" s="105">
        <f t="shared" si="23"/>
        <v>0</v>
      </c>
      <c r="AA62" s="105">
        <f t="shared" si="24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22">
        <f t="shared" si="25"/>
      </c>
      <c r="AG62" s="137"/>
      <c r="AH62" s="156"/>
      <c r="AI62" s="66"/>
      <c r="AJ62" s="156"/>
      <c r="AK62" s="66"/>
      <c r="AL62" s="156"/>
      <c r="AM62" s="69"/>
      <c r="AN62" s="232"/>
      <c r="AO62" s="156"/>
      <c r="AP62" s="66"/>
      <c r="AQ62" s="156"/>
      <c r="AR62" s="66"/>
      <c r="AS62" s="156"/>
      <c r="AT62" s="69"/>
      <c r="AU62" s="232"/>
      <c r="AV62" s="156"/>
      <c r="AW62" s="66"/>
      <c r="AX62" s="156"/>
      <c r="AY62" s="66"/>
      <c r="AZ62" s="156"/>
      <c r="BA62" s="69"/>
      <c r="BB62" s="232"/>
      <c r="BC62" s="156"/>
      <c r="BD62" s="66"/>
      <c r="BE62" s="156"/>
      <c r="BF62" s="66"/>
      <c r="BG62" s="156"/>
      <c r="BH62" s="69"/>
      <c r="BI62" s="232"/>
      <c r="BJ62" s="156"/>
      <c r="BK62" s="82"/>
      <c r="BL62" s="62">
        <f t="shared" si="26"/>
      </c>
      <c r="BM62" s="160"/>
      <c r="BN62" s="73"/>
      <c r="BO62" s="163"/>
      <c r="BP62" s="75"/>
      <c r="BQ62" s="233"/>
      <c r="BR62" s="163"/>
      <c r="BS62" s="73"/>
      <c r="BT62" s="163"/>
      <c r="BU62" s="73"/>
      <c r="BV62" s="163"/>
      <c r="BW62" s="75"/>
      <c r="BX62" s="233"/>
      <c r="BY62" s="163"/>
      <c r="BZ62" s="73"/>
      <c r="CA62" s="163"/>
      <c r="CB62" s="73"/>
      <c r="CC62" s="163"/>
      <c r="CD62" s="75"/>
      <c r="CE62" s="233"/>
      <c r="CF62" s="163"/>
      <c r="CG62" s="73"/>
      <c r="CH62" s="163"/>
      <c r="CI62" s="73"/>
      <c r="CJ62" s="163"/>
      <c r="CK62" s="75"/>
      <c r="CL62" s="233"/>
      <c r="CM62" s="163"/>
      <c r="CN62" s="73"/>
      <c r="CO62" s="191"/>
      <c r="CP62" s="47"/>
      <c r="CQ62" s="45"/>
    </row>
    <row r="63" spans="1:95" s="12" customFormat="1" ht="21" customHeight="1">
      <c r="A63" s="260"/>
      <c r="B63" s="261"/>
      <c r="C63" s="271"/>
      <c r="D63" s="317"/>
      <c r="E63" s="268"/>
      <c r="F63" s="269"/>
      <c r="G63" s="347">
        <f t="shared" si="12"/>
      </c>
      <c r="H63" s="348">
        <f t="shared" si="13"/>
      </c>
      <c r="I63" s="281">
        <f t="shared" si="14"/>
        <v>0</v>
      </c>
      <c r="J63" s="339">
        <f t="shared" si="15"/>
        <v>0</v>
      </c>
      <c r="K63" s="285">
        <f t="shared" si="16"/>
        <v>0</v>
      </c>
      <c r="L63" s="285">
        <f t="shared" si="17"/>
        <v>0</v>
      </c>
      <c r="M63" s="131">
        <f t="shared" si="18"/>
        <v>0</v>
      </c>
      <c r="N63" s="132">
        <f t="shared" si="19"/>
        <v>0</v>
      </c>
      <c r="O63" s="288">
        <f t="shared" si="20"/>
        <v>0</v>
      </c>
      <c r="P63" s="353">
        <f t="shared" si="21"/>
        <v>0</v>
      </c>
      <c r="Q63" s="368">
        <f t="shared" si="22"/>
        <v>0</v>
      </c>
      <c r="R63" s="369"/>
      <c r="S63" s="101">
        <f>COUNTIF($AG63:$CQ63,S$22)</f>
        <v>0</v>
      </c>
      <c r="T63" s="102">
        <f>COUNTIF($AG63:$CQ63,T$22)</f>
        <v>0</v>
      </c>
      <c r="U63" s="103">
        <f>COUNTIF($AG63:$CQ63,U$22)</f>
        <v>0</v>
      </c>
      <c r="V63" s="104">
        <f>COUNTIF($AG63:$CQ63,V$22)</f>
        <v>0</v>
      </c>
      <c r="W63" s="101">
        <f>COUNTIF($AG63:$CQ63,W$22)</f>
        <v>0</v>
      </c>
      <c r="X63" s="102">
        <f>COUNTIF($AG63:$CQ63,X$22)</f>
        <v>0</v>
      </c>
      <c r="Y63" s="103">
        <f>COUNTIF($AG63:$CQ63,Y$22)</f>
        <v>0</v>
      </c>
      <c r="Z63" s="105">
        <f t="shared" si="23"/>
        <v>0</v>
      </c>
      <c r="AA63" s="105">
        <f t="shared" si="24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22">
        <f t="shared" si="25"/>
      </c>
      <c r="AG63" s="137"/>
      <c r="AH63" s="156"/>
      <c r="AI63" s="66"/>
      <c r="AJ63" s="156"/>
      <c r="AK63" s="66"/>
      <c r="AL63" s="156"/>
      <c r="AM63" s="69"/>
      <c r="AN63" s="232"/>
      <c r="AO63" s="156"/>
      <c r="AP63" s="66"/>
      <c r="AQ63" s="156"/>
      <c r="AR63" s="66"/>
      <c r="AS63" s="156"/>
      <c r="AT63" s="69"/>
      <c r="AU63" s="232"/>
      <c r="AV63" s="156"/>
      <c r="AW63" s="66"/>
      <c r="AX63" s="156"/>
      <c r="AY63" s="66"/>
      <c r="AZ63" s="156"/>
      <c r="BA63" s="69"/>
      <c r="BB63" s="232"/>
      <c r="BC63" s="156"/>
      <c r="BD63" s="66"/>
      <c r="BE63" s="156"/>
      <c r="BF63" s="66"/>
      <c r="BG63" s="156"/>
      <c r="BH63" s="69"/>
      <c r="BI63" s="232"/>
      <c r="BJ63" s="156"/>
      <c r="BK63" s="82"/>
      <c r="BL63" s="62">
        <f t="shared" si="26"/>
      </c>
      <c r="BM63" s="160"/>
      <c r="BN63" s="73"/>
      <c r="BO63" s="163"/>
      <c r="BP63" s="75"/>
      <c r="BQ63" s="233"/>
      <c r="BR63" s="163"/>
      <c r="BS63" s="73"/>
      <c r="BT63" s="163"/>
      <c r="BU63" s="73"/>
      <c r="BV63" s="163"/>
      <c r="BW63" s="75"/>
      <c r="BX63" s="233"/>
      <c r="BY63" s="163"/>
      <c r="BZ63" s="73"/>
      <c r="CA63" s="163"/>
      <c r="CB63" s="73"/>
      <c r="CC63" s="163"/>
      <c r="CD63" s="75"/>
      <c r="CE63" s="233"/>
      <c r="CF63" s="163"/>
      <c r="CG63" s="73"/>
      <c r="CH63" s="163"/>
      <c r="CI63" s="73"/>
      <c r="CJ63" s="163"/>
      <c r="CK63" s="75"/>
      <c r="CL63" s="233"/>
      <c r="CM63" s="163"/>
      <c r="CN63" s="73"/>
      <c r="CO63" s="191"/>
      <c r="CP63" s="47"/>
      <c r="CQ63" s="45"/>
    </row>
    <row r="64" spans="1:102" ht="21" customHeight="1">
      <c r="A64" s="264"/>
      <c r="B64" s="265"/>
      <c r="C64" s="270"/>
      <c r="D64" s="316"/>
      <c r="E64" s="266"/>
      <c r="F64" s="267"/>
      <c r="G64" s="349">
        <f t="shared" si="12"/>
      </c>
      <c r="H64" s="346">
        <f t="shared" si="13"/>
      </c>
      <c r="I64" s="283">
        <f t="shared" si="14"/>
        <v>0</v>
      </c>
      <c r="J64" s="352">
        <f t="shared" si="15"/>
        <v>0</v>
      </c>
      <c r="K64" s="286">
        <f t="shared" si="16"/>
        <v>0</v>
      </c>
      <c r="L64" s="286">
        <f t="shared" si="17"/>
        <v>0</v>
      </c>
      <c r="M64" s="223">
        <f t="shared" si="18"/>
        <v>0</v>
      </c>
      <c r="N64" s="224">
        <f t="shared" si="19"/>
        <v>0</v>
      </c>
      <c r="O64" s="289">
        <f t="shared" si="20"/>
        <v>0</v>
      </c>
      <c r="P64" s="354">
        <f t="shared" si="21"/>
        <v>0</v>
      </c>
      <c r="Q64" s="368">
        <f t="shared" si="22"/>
        <v>0</v>
      </c>
      <c r="R64" s="369"/>
      <c r="S64" s="101">
        <f>COUNTIF($AG64:$CQ64,S$22)</f>
        <v>0</v>
      </c>
      <c r="T64" s="102">
        <f>COUNTIF($AG64:$CQ64,T$22)</f>
        <v>0</v>
      </c>
      <c r="U64" s="103">
        <f>COUNTIF($AG64:$CQ64,U$22)</f>
        <v>0</v>
      </c>
      <c r="V64" s="104">
        <f>COUNTIF($AG64:$CQ64,V$22)</f>
        <v>0</v>
      </c>
      <c r="W64" s="101">
        <f>COUNTIF($AG64:$CQ64,W$22)</f>
        <v>0</v>
      </c>
      <c r="X64" s="102">
        <f>COUNTIF($AG64:$CQ64,X$22)</f>
        <v>0</v>
      </c>
      <c r="Y64" s="103">
        <f>COUNTIF($AG64:$CQ64,Y$22)</f>
        <v>0</v>
      </c>
      <c r="Z64" s="105">
        <f t="shared" si="23"/>
        <v>0</v>
      </c>
      <c r="AA64" s="105">
        <f t="shared" si="24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22">
        <f t="shared" si="25"/>
      </c>
      <c r="AG64" s="137"/>
      <c r="AH64" s="156"/>
      <c r="AI64" s="66"/>
      <c r="AJ64" s="156"/>
      <c r="AK64" s="66"/>
      <c r="AL64" s="156"/>
      <c r="AM64" s="69"/>
      <c r="AN64" s="232"/>
      <c r="AO64" s="156"/>
      <c r="AP64" s="66"/>
      <c r="AQ64" s="156"/>
      <c r="AR64" s="66"/>
      <c r="AS64" s="156"/>
      <c r="AT64" s="69"/>
      <c r="AU64" s="232"/>
      <c r="AV64" s="156"/>
      <c r="AW64" s="66"/>
      <c r="AX64" s="156"/>
      <c r="AY64" s="66"/>
      <c r="AZ64" s="156"/>
      <c r="BA64" s="69"/>
      <c r="BB64" s="232"/>
      <c r="BC64" s="156"/>
      <c r="BD64" s="66"/>
      <c r="BE64" s="156"/>
      <c r="BF64" s="66"/>
      <c r="BG64" s="156"/>
      <c r="BH64" s="69"/>
      <c r="BI64" s="232"/>
      <c r="BJ64" s="156"/>
      <c r="BK64" s="82"/>
      <c r="BL64" s="62">
        <f t="shared" si="26"/>
      </c>
      <c r="BM64" s="160"/>
      <c r="BN64" s="73"/>
      <c r="BO64" s="163"/>
      <c r="BP64" s="75"/>
      <c r="BQ64" s="233"/>
      <c r="BR64" s="163"/>
      <c r="BS64" s="73"/>
      <c r="BT64" s="163"/>
      <c r="BU64" s="73"/>
      <c r="BV64" s="163"/>
      <c r="BW64" s="75"/>
      <c r="BX64" s="233"/>
      <c r="BY64" s="163"/>
      <c r="BZ64" s="73"/>
      <c r="CA64" s="163"/>
      <c r="CB64" s="73"/>
      <c r="CC64" s="163"/>
      <c r="CD64" s="75"/>
      <c r="CE64" s="233"/>
      <c r="CF64" s="163"/>
      <c r="CG64" s="73"/>
      <c r="CH64" s="163"/>
      <c r="CI64" s="73"/>
      <c r="CJ64" s="163"/>
      <c r="CK64" s="75"/>
      <c r="CL64" s="233"/>
      <c r="CM64" s="163"/>
      <c r="CN64" s="73"/>
      <c r="CO64" s="191"/>
      <c r="CP64" s="47"/>
      <c r="CQ64" s="45"/>
      <c r="CR64" s="12"/>
      <c r="CS64" s="12"/>
      <c r="CT64" s="12"/>
      <c r="CU64" s="12"/>
      <c r="CV64" s="12"/>
      <c r="CW64" s="12"/>
      <c r="CX64" s="12"/>
    </row>
    <row r="65" spans="1:102" ht="21" customHeight="1">
      <c r="A65" s="260"/>
      <c r="B65" s="261"/>
      <c r="C65" s="271"/>
      <c r="D65" s="317"/>
      <c r="E65" s="268"/>
      <c r="F65" s="269"/>
      <c r="G65" s="347">
        <f t="shared" si="12"/>
      </c>
      <c r="H65" s="348">
        <f t="shared" si="13"/>
      </c>
      <c r="I65" s="284">
        <f t="shared" si="14"/>
        <v>0</v>
      </c>
      <c r="J65" s="339">
        <f t="shared" si="15"/>
        <v>0</v>
      </c>
      <c r="K65" s="285">
        <f t="shared" si="16"/>
        <v>0</v>
      </c>
      <c r="L65" s="285">
        <f t="shared" si="17"/>
        <v>0</v>
      </c>
      <c r="M65" s="131">
        <f t="shared" si="18"/>
        <v>0</v>
      </c>
      <c r="N65" s="133">
        <f t="shared" si="19"/>
        <v>0</v>
      </c>
      <c r="O65" s="288">
        <f t="shared" si="20"/>
        <v>0</v>
      </c>
      <c r="P65" s="353">
        <f t="shared" si="21"/>
        <v>0</v>
      </c>
      <c r="Q65" s="368">
        <f t="shared" si="22"/>
        <v>0</v>
      </c>
      <c r="R65" s="369"/>
      <c r="S65" s="101">
        <f>COUNTIF($AG65:$CQ65,S$22)</f>
        <v>0</v>
      </c>
      <c r="T65" s="102">
        <f>COUNTIF($AG65:$CQ65,T$22)</f>
        <v>0</v>
      </c>
      <c r="U65" s="103">
        <f>COUNTIF($AG65:$CQ65,U$22)</f>
        <v>0</v>
      </c>
      <c r="V65" s="104">
        <f>COUNTIF($AG65:$CQ65,V$22)</f>
        <v>0</v>
      </c>
      <c r="W65" s="101">
        <f>COUNTIF($AG65:$CQ65,W$22)</f>
        <v>0</v>
      </c>
      <c r="X65" s="102">
        <f>COUNTIF($AG65:$CQ65,X$22)</f>
        <v>0</v>
      </c>
      <c r="Y65" s="103">
        <f>COUNTIF($AG65:$CQ65,Y$22)</f>
        <v>0</v>
      </c>
      <c r="Z65" s="105">
        <f t="shared" si="23"/>
        <v>0</v>
      </c>
      <c r="AA65" s="105">
        <f t="shared" si="24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62">
        <f t="shared" si="25"/>
      </c>
      <c r="AG65" s="137"/>
      <c r="AH65" s="156"/>
      <c r="AI65" s="66"/>
      <c r="AJ65" s="156"/>
      <c r="AK65" s="66"/>
      <c r="AL65" s="156"/>
      <c r="AM65" s="69"/>
      <c r="AN65" s="232"/>
      <c r="AO65" s="156"/>
      <c r="AP65" s="66"/>
      <c r="AQ65" s="156"/>
      <c r="AR65" s="66"/>
      <c r="AS65" s="156"/>
      <c r="AT65" s="69"/>
      <c r="AU65" s="232"/>
      <c r="AV65" s="156"/>
      <c r="AW65" s="66"/>
      <c r="AX65" s="156"/>
      <c r="AY65" s="66"/>
      <c r="AZ65" s="156"/>
      <c r="BA65" s="69"/>
      <c r="BB65" s="232"/>
      <c r="BC65" s="156"/>
      <c r="BD65" s="66"/>
      <c r="BE65" s="156"/>
      <c r="BF65" s="66"/>
      <c r="BG65" s="156"/>
      <c r="BH65" s="69"/>
      <c r="BI65" s="232"/>
      <c r="BJ65" s="156"/>
      <c r="BK65" s="82"/>
      <c r="BL65" s="62">
        <f t="shared" si="26"/>
      </c>
      <c r="BM65" s="160"/>
      <c r="BN65" s="73"/>
      <c r="BO65" s="163"/>
      <c r="BP65" s="75"/>
      <c r="BQ65" s="233"/>
      <c r="BR65" s="163"/>
      <c r="BS65" s="73"/>
      <c r="BT65" s="163"/>
      <c r="BU65" s="73"/>
      <c r="BV65" s="163"/>
      <c r="BW65" s="75"/>
      <c r="BX65" s="233"/>
      <c r="BY65" s="163"/>
      <c r="BZ65" s="73"/>
      <c r="CA65" s="163"/>
      <c r="CB65" s="73"/>
      <c r="CC65" s="163"/>
      <c r="CD65" s="75"/>
      <c r="CE65" s="233"/>
      <c r="CF65" s="163"/>
      <c r="CG65" s="73"/>
      <c r="CH65" s="163"/>
      <c r="CI65" s="73"/>
      <c r="CJ65" s="163"/>
      <c r="CK65" s="75"/>
      <c r="CL65" s="233"/>
      <c r="CM65" s="163"/>
      <c r="CN65" s="73"/>
      <c r="CO65" s="192"/>
      <c r="CP65" s="48"/>
      <c r="CQ65" s="44"/>
      <c r="CR65" s="12"/>
      <c r="CS65" s="12"/>
      <c r="CT65" s="12"/>
      <c r="CU65" s="12"/>
      <c r="CV65" s="12"/>
      <c r="CW65" s="12"/>
      <c r="CX65" s="12"/>
    </row>
    <row r="66" spans="1:95" s="12" customFormat="1" ht="21" customHeight="1">
      <c r="A66" s="264"/>
      <c r="B66" s="265"/>
      <c r="C66" s="270"/>
      <c r="D66" s="316"/>
      <c r="E66" s="266"/>
      <c r="F66" s="267"/>
      <c r="G66" s="349">
        <f t="shared" si="12"/>
      </c>
      <c r="H66" s="346">
        <f t="shared" si="13"/>
      </c>
      <c r="I66" s="283">
        <f t="shared" si="14"/>
        <v>0</v>
      </c>
      <c r="J66" s="352">
        <f t="shared" si="15"/>
        <v>0</v>
      </c>
      <c r="K66" s="286">
        <f t="shared" si="16"/>
        <v>0</v>
      </c>
      <c r="L66" s="286">
        <f t="shared" si="17"/>
        <v>0</v>
      </c>
      <c r="M66" s="223">
        <f t="shared" si="18"/>
        <v>0</v>
      </c>
      <c r="N66" s="224">
        <f t="shared" si="19"/>
        <v>0</v>
      </c>
      <c r="O66" s="289">
        <f t="shared" si="20"/>
        <v>0</v>
      </c>
      <c r="P66" s="354">
        <f t="shared" si="21"/>
        <v>0</v>
      </c>
      <c r="Q66" s="368">
        <f t="shared" si="22"/>
        <v>0</v>
      </c>
      <c r="R66" s="369"/>
      <c r="S66" s="101">
        <f>COUNTIF($AG66:$CQ66,S$22)</f>
        <v>0</v>
      </c>
      <c r="T66" s="102">
        <f>COUNTIF($AG66:$CQ66,T$22)</f>
        <v>0</v>
      </c>
      <c r="U66" s="103">
        <f>COUNTIF($AG66:$CQ66,U$22)</f>
        <v>0</v>
      </c>
      <c r="V66" s="104">
        <f aca="true" t="shared" si="27" ref="S66:Y81">COUNTIF($AG66:$CQ66,V$22)</f>
        <v>0</v>
      </c>
      <c r="W66" s="101">
        <f t="shared" si="27"/>
        <v>0</v>
      </c>
      <c r="X66" s="102">
        <f t="shared" si="27"/>
        <v>0</v>
      </c>
      <c r="Y66" s="103">
        <f t="shared" si="27"/>
        <v>0</v>
      </c>
      <c r="Z66" s="105">
        <f t="shared" si="23"/>
        <v>0</v>
      </c>
      <c r="AA66" s="105">
        <f t="shared" si="24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5"/>
      </c>
      <c r="AG66" s="137"/>
      <c r="AH66" s="156"/>
      <c r="AI66" s="66"/>
      <c r="AJ66" s="156"/>
      <c r="AK66" s="66"/>
      <c r="AL66" s="156"/>
      <c r="AM66" s="69"/>
      <c r="AN66" s="232"/>
      <c r="AO66" s="156"/>
      <c r="AP66" s="66"/>
      <c r="AQ66" s="156"/>
      <c r="AR66" s="66"/>
      <c r="AS66" s="156"/>
      <c r="AT66" s="69"/>
      <c r="AU66" s="232"/>
      <c r="AV66" s="156"/>
      <c r="AW66" s="66"/>
      <c r="AX66" s="156"/>
      <c r="AY66" s="66"/>
      <c r="AZ66" s="156"/>
      <c r="BA66" s="69"/>
      <c r="BB66" s="232"/>
      <c r="BC66" s="156"/>
      <c r="BD66" s="66"/>
      <c r="BE66" s="156"/>
      <c r="BF66" s="66"/>
      <c r="BG66" s="156"/>
      <c r="BH66" s="69"/>
      <c r="BI66" s="232"/>
      <c r="BJ66" s="156"/>
      <c r="BK66" s="82"/>
      <c r="BL66" s="62">
        <f t="shared" si="26"/>
      </c>
      <c r="BM66" s="160"/>
      <c r="BN66" s="73"/>
      <c r="BO66" s="163"/>
      <c r="BP66" s="75"/>
      <c r="BQ66" s="233"/>
      <c r="BR66" s="163"/>
      <c r="BS66" s="73"/>
      <c r="BT66" s="163"/>
      <c r="BU66" s="73"/>
      <c r="BV66" s="163"/>
      <c r="BW66" s="75"/>
      <c r="BX66" s="233"/>
      <c r="BY66" s="163"/>
      <c r="BZ66" s="73"/>
      <c r="CA66" s="163"/>
      <c r="CB66" s="73"/>
      <c r="CC66" s="163"/>
      <c r="CD66" s="75"/>
      <c r="CE66" s="233"/>
      <c r="CF66" s="163"/>
      <c r="CG66" s="73"/>
      <c r="CH66" s="163"/>
      <c r="CI66" s="73"/>
      <c r="CJ66" s="163"/>
      <c r="CK66" s="75"/>
      <c r="CL66" s="233"/>
      <c r="CM66" s="163"/>
      <c r="CN66" s="73"/>
      <c r="CO66" s="191"/>
      <c r="CP66" s="47"/>
      <c r="CQ66" s="45"/>
    </row>
    <row r="67" spans="1:95" ht="21" customHeight="1">
      <c r="A67" s="260"/>
      <c r="B67" s="261"/>
      <c r="C67" s="271"/>
      <c r="D67" s="317"/>
      <c r="E67" s="268"/>
      <c r="F67" s="269"/>
      <c r="G67" s="347">
        <f t="shared" si="12"/>
      </c>
      <c r="H67" s="348">
        <f t="shared" si="13"/>
      </c>
      <c r="I67" s="281">
        <f t="shared" si="14"/>
        <v>0</v>
      </c>
      <c r="J67" s="339">
        <f t="shared" si="15"/>
        <v>0</v>
      </c>
      <c r="K67" s="285">
        <f t="shared" si="16"/>
        <v>0</v>
      </c>
      <c r="L67" s="285">
        <f t="shared" si="17"/>
        <v>0</v>
      </c>
      <c r="M67" s="131">
        <f t="shared" si="18"/>
        <v>0</v>
      </c>
      <c r="N67" s="132">
        <f t="shared" si="19"/>
        <v>0</v>
      </c>
      <c r="O67" s="288">
        <f t="shared" si="20"/>
        <v>0</v>
      </c>
      <c r="P67" s="353">
        <f t="shared" si="21"/>
        <v>0</v>
      </c>
      <c r="Q67" s="368">
        <f t="shared" si="22"/>
        <v>0</v>
      </c>
      <c r="R67" s="369"/>
      <c r="S67" s="101">
        <f t="shared" si="27"/>
        <v>0</v>
      </c>
      <c r="T67" s="102">
        <f t="shared" si="27"/>
        <v>0</v>
      </c>
      <c r="U67" s="103">
        <f t="shared" si="27"/>
        <v>0</v>
      </c>
      <c r="V67" s="104">
        <f t="shared" si="27"/>
        <v>0</v>
      </c>
      <c r="W67" s="101">
        <f t="shared" si="27"/>
        <v>0</v>
      </c>
      <c r="X67" s="102">
        <f t="shared" si="27"/>
        <v>0</v>
      </c>
      <c r="Y67" s="103">
        <f t="shared" si="27"/>
        <v>0</v>
      </c>
      <c r="Z67" s="105">
        <f t="shared" si="23"/>
        <v>0</v>
      </c>
      <c r="AA67" s="105">
        <f t="shared" si="24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22">
        <f t="shared" si="25"/>
      </c>
      <c r="AG67" s="137"/>
      <c r="AH67" s="156"/>
      <c r="AI67" s="66"/>
      <c r="AJ67" s="156"/>
      <c r="AK67" s="66"/>
      <c r="AL67" s="156"/>
      <c r="AM67" s="69"/>
      <c r="AN67" s="232"/>
      <c r="AO67" s="156"/>
      <c r="AP67" s="66"/>
      <c r="AQ67" s="156"/>
      <c r="AR67" s="66"/>
      <c r="AS67" s="156"/>
      <c r="AT67" s="69"/>
      <c r="AU67" s="232"/>
      <c r="AV67" s="156"/>
      <c r="AW67" s="66"/>
      <c r="AX67" s="156"/>
      <c r="AY67" s="66"/>
      <c r="AZ67" s="156"/>
      <c r="BA67" s="69"/>
      <c r="BB67" s="232"/>
      <c r="BC67" s="156"/>
      <c r="BD67" s="66"/>
      <c r="BE67" s="156"/>
      <c r="BF67" s="67"/>
      <c r="BG67" s="158"/>
      <c r="BH67" s="84"/>
      <c r="BI67" s="234"/>
      <c r="BJ67" s="158"/>
      <c r="BK67" s="83"/>
      <c r="BL67" s="62">
        <f t="shared" si="26"/>
      </c>
      <c r="BM67" s="161"/>
      <c r="BN67" s="74"/>
      <c r="BO67" s="164"/>
      <c r="BP67" s="72"/>
      <c r="BQ67" s="236"/>
      <c r="BR67" s="164"/>
      <c r="BS67" s="74"/>
      <c r="BT67" s="164"/>
      <c r="BU67" s="74"/>
      <c r="BV67" s="164"/>
      <c r="BW67" s="72"/>
      <c r="BX67" s="236"/>
      <c r="BY67" s="164"/>
      <c r="BZ67" s="74"/>
      <c r="CA67" s="164"/>
      <c r="CB67" s="74"/>
      <c r="CC67" s="164"/>
      <c r="CD67" s="72"/>
      <c r="CE67" s="236"/>
      <c r="CF67" s="164"/>
      <c r="CG67" s="74"/>
      <c r="CH67" s="164"/>
      <c r="CI67" s="74"/>
      <c r="CJ67" s="164"/>
      <c r="CK67" s="72"/>
      <c r="CL67" s="236"/>
      <c r="CM67" s="164"/>
      <c r="CN67" s="74"/>
      <c r="CO67" s="191"/>
      <c r="CP67" s="47"/>
      <c r="CQ67" s="45"/>
    </row>
    <row r="68" spans="1:95" ht="21" customHeight="1">
      <c r="A68" s="264"/>
      <c r="B68" s="265"/>
      <c r="C68" s="270"/>
      <c r="D68" s="316"/>
      <c r="E68" s="266"/>
      <c r="F68" s="267"/>
      <c r="G68" s="349">
        <f t="shared" si="12"/>
      </c>
      <c r="H68" s="346">
        <f t="shared" si="13"/>
      </c>
      <c r="I68" s="282">
        <f t="shared" si="14"/>
        <v>0</v>
      </c>
      <c r="J68" s="352">
        <f t="shared" si="15"/>
        <v>0</v>
      </c>
      <c r="K68" s="286">
        <f t="shared" si="16"/>
        <v>0</v>
      </c>
      <c r="L68" s="286">
        <f t="shared" si="17"/>
        <v>0</v>
      </c>
      <c r="M68" s="223">
        <f t="shared" si="18"/>
        <v>0</v>
      </c>
      <c r="N68" s="224">
        <f t="shared" si="19"/>
        <v>0</v>
      </c>
      <c r="O68" s="289">
        <f t="shared" si="20"/>
        <v>0</v>
      </c>
      <c r="P68" s="354">
        <f t="shared" si="21"/>
        <v>0</v>
      </c>
      <c r="Q68" s="368">
        <f t="shared" si="22"/>
        <v>0</v>
      </c>
      <c r="R68" s="369"/>
      <c r="S68" s="101">
        <f t="shared" si="27"/>
        <v>0</v>
      </c>
      <c r="T68" s="102">
        <f t="shared" si="27"/>
        <v>0</v>
      </c>
      <c r="U68" s="103">
        <f t="shared" si="27"/>
        <v>0</v>
      </c>
      <c r="V68" s="104">
        <f t="shared" si="27"/>
        <v>0</v>
      </c>
      <c r="W68" s="101">
        <f t="shared" si="27"/>
        <v>0</v>
      </c>
      <c r="X68" s="102">
        <f t="shared" si="27"/>
        <v>0</v>
      </c>
      <c r="Y68" s="103">
        <f t="shared" si="27"/>
        <v>0</v>
      </c>
      <c r="Z68" s="105">
        <f t="shared" si="23"/>
        <v>0</v>
      </c>
      <c r="AA68" s="105">
        <f t="shared" si="24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5"/>
      </c>
      <c r="AG68" s="137"/>
      <c r="AH68" s="156"/>
      <c r="AI68" s="66"/>
      <c r="AJ68" s="156"/>
      <c r="AK68" s="66"/>
      <c r="AL68" s="156"/>
      <c r="AM68" s="69"/>
      <c r="AN68" s="232"/>
      <c r="AO68" s="156"/>
      <c r="AP68" s="66"/>
      <c r="AQ68" s="156"/>
      <c r="AR68" s="66"/>
      <c r="AS68" s="156"/>
      <c r="AT68" s="69"/>
      <c r="AU68" s="232"/>
      <c r="AV68" s="156"/>
      <c r="AW68" s="66"/>
      <c r="AX68" s="156"/>
      <c r="AY68" s="66"/>
      <c r="AZ68" s="156"/>
      <c r="BA68" s="69"/>
      <c r="BB68" s="232"/>
      <c r="BC68" s="156"/>
      <c r="BD68" s="66"/>
      <c r="BE68" s="156"/>
      <c r="BF68" s="66"/>
      <c r="BG68" s="156"/>
      <c r="BH68" s="69"/>
      <c r="BI68" s="232"/>
      <c r="BJ68" s="156"/>
      <c r="BK68" s="82"/>
      <c r="BL68" s="62">
        <f t="shared" si="26"/>
      </c>
      <c r="BM68" s="160"/>
      <c r="BN68" s="73"/>
      <c r="BO68" s="163"/>
      <c r="BP68" s="75"/>
      <c r="BQ68" s="233"/>
      <c r="BR68" s="163"/>
      <c r="BS68" s="73"/>
      <c r="BT68" s="163"/>
      <c r="BU68" s="73"/>
      <c r="BV68" s="163"/>
      <c r="BW68" s="75"/>
      <c r="BX68" s="233"/>
      <c r="BY68" s="163"/>
      <c r="BZ68" s="73"/>
      <c r="CA68" s="163"/>
      <c r="CB68" s="73"/>
      <c r="CC68" s="163"/>
      <c r="CD68" s="75"/>
      <c r="CE68" s="233"/>
      <c r="CF68" s="163"/>
      <c r="CG68" s="73"/>
      <c r="CH68" s="163"/>
      <c r="CI68" s="73"/>
      <c r="CJ68" s="163"/>
      <c r="CK68" s="75"/>
      <c r="CL68" s="233"/>
      <c r="CM68" s="163"/>
      <c r="CN68" s="73"/>
      <c r="CO68" s="191"/>
      <c r="CP68" s="47"/>
      <c r="CQ68" s="45"/>
    </row>
    <row r="69" spans="1:95" ht="21" customHeight="1">
      <c r="A69" s="260"/>
      <c r="B69" s="261"/>
      <c r="C69" s="271"/>
      <c r="D69" s="317"/>
      <c r="E69" s="268"/>
      <c r="F69" s="269"/>
      <c r="G69" s="347">
        <f t="shared" si="12"/>
      </c>
      <c r="H69" s="348">
        <f t="shared" si="13"/>
      </c>
      <c r="I69" s="281">
        <f t="shared" si="14"/>
        <v>0</v>
      </c>
      <c r="J69" s="339">
        <f t="shared" si="15"/>
        <v>0</v>
      </c>
      <c r="K69" s="285">
        <f t="shared" si="16"/>
        <v>0</v>
      </c>
      <c r="L69" s="285">
        <f t="shared" si="17"/>
        <v>0</v>
      </c>
      <c r="M69" s="131">
        <f t="shared" si="18"/>
        <v>0</v>
      </c>
      <c r="N69" s="132">
        <f t="shared" si="19"/>
        <v>0</v>
      </c>
      <c r="O69" s="288">
        <f t="shared" si="20"/>
        <v>0</v>
      </c>
      <c r="P69" s="353">
        <f t="shared" si="21"/>
        <v>0</v>
      </c>
      <c r="Q69" s="368">
        <f t="shared" si="22"/>
        <v>0</v>
      </c>
      <c r="R69" s="369"/>
      <c r="S69" s="101">
        <f t="shared" si="27"/>
        <v>0</v>
      </c>
      <c r="T69" s="102">
        <f t="shared" si="27"/>
        <v>0</v>
      </c>
      <c r="U69" s="103">
        <f t="shared" si="27"/>
        <v>0</v>
      </c>
      <c r="V69" s="104">
        <f t="shared" si="27"/>
        <v>0</v>
      </c>
      <c r="W69" s="101">
        <f t="shared" si="27"/>
        <v>0</v>
      </c>
      <c r="X69" s="102">
        <f t="shared" si="27"/>
        <v>0</v>
      </c>
      <c r="Y69" s="103">
        <f t="shared" si="27"/>
        <v>0</v>
      </c>
      <c r="Z69" s="105">
        <f t="shared" si="23"/>
        <v>0</v>
      </c>
      <c r="AA69" s="105">
        <f t="shared" si="24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5"/>
      </c>
      <c r="AG69" s="137"/>
      <c r="AH69" s="156"/>
      <c r="AI69" s="66"/>
      <c r="AJ69" s="156"/>
      <c r="AK69" s="66"/>
      <c r="AL69" s="156"/>
      <c r="AM69" s="69"/>
      <c r="AN69" s="232"/>
      <c r="AO69" s="156"/>
      <c r="AP69" s="66"/>
      <c r="AQ69" s="156"/>
      <c r="AR69" s="66"/>
      <c r="AS69" s="156"/>
      <c r="AT69" s="69"/>
      <c r="AU69" s="232"/>
      <c r="AV69" s="156"/>
      <c r="AW69" s="66"/>
      <c r="AX69" s="156"/>
      <c r="AY69" s="66"/>
      <c r="AZ69" s="156"/>
      <c r="BA69" s="69"/>
      <c r="BB69" s="232"/>
      <c r="BC69" s="156"/>
      <c r="BD69" s="66"/>
      <c r="BE69" s="156"/>
      <c r="BF69" s="67"/>
      <c r="BG69" s="158"/>
      <c r="BH69" s="84"/>
      <c r="BI69" s="234"/>
      <c r="BJ69" s="158"/>
      <c r="BK69" s="83"/>
      <c r="BL69" s="62">
        <f t="shared" si="26"/>
      </c>
      <c r="BM69" s="161"/>
      <c r="BN69" s="74"/>
      <c r="BO69" s="164"/>
      <c r="BP69" s="72"/>
      <c r="BQ69" s="236"/>
      <c r="BR69" s="164"/>
      <c r="BS69" s="74"/>
      <c r="BT69" s="164"/>
      <c r="BU69" s="74"/>
      <c r="BV69" s="164"/>
      <c r="BW69" s="72"/>
      <c r="BX69" s="236"/>
      <c r="BY69" s="164"/>
      <c r="BZ69" s="74"/>
      <c r="CA69" s="164"/>
      <c r="CB69" s="74"/>
      <c r="CC69" s="164"/>
      <c r="CD69" s="72"/>
      <c r="CE69" s="236"/>
      <c r="CF69" s="164"/>
      <c r="CG69" s="74"/>
      <c r="CH69" s="164"/>
      <c r="CI69" s="74"/>
      <c r="CJ69" s="164"/>
      <c r="CK69" s="72"/>
      <c r="CL69" s="236"/>
      <c r="CM69" s="164"/>
      <c r="CN69" s="74"/>
      <c r="CO69" s="191"/>
      <c r="CP69" s="47"/>
      <c r="CQ69" s="45"/>
    </row>
    <row r="70" spans="1:95" ht="21" customHeight="1">
      <c r="A70" s="264"/>
      <c r="B70" s="265"/>
      <c r="C70" s="270"/>
      <c r="D70" s="316"/>
      <c r="E70" s="266"/>
      <c r="F70" s="267"/>
      <c r="G70" s="349">
        <f t="shared" si="12"/>
      </c>
      <c r="H70" s="346">
        <f t="shared" si="13"/>
      </c>
      <c r="I70" s="282">
        <f t="shared" si="14"/>
        <v>0</v>
      </c>
      <c r="J70" s="352">
        <f t="shared" si="15"/>
        <v>0</v>
      </c>
      <c r="K70" s="286">
        <f t="shared" si="16"/>
        <v>0</v>
      </c>
      <c r="L70" s="286">
        <f t="shared" si="17"/>
        <v>0</v>
      </c>
      <c r="M70" s="223">
        <f t="shared" si="18"/>
        <v>0</v>
      </c>
      <c r="N70" s="224">
        <f t="shared" si="19"/>
        <v>0</v>
      </c>
      <c r="O70" s="289">
        <f t="shared" si="20"/>
        <v>0</v>
      </c>
      <c r="P70" s="354">
        <f t="shared" si="21"/>
        <v>0</v>
      </c>
      <c r="Q70" s="368">
        <f t="shared" si="22"/>
        <v>0</v>
      </c>
      <c r="R70" s="369"/>
      <c r="S70" s="101">
        <f t="shared" si="27"/>
        <v>0</v>
      </c>
      <c r="T70" s="102">
        <f t="shared" si="27"/>
        <v>0</v>
      </c>
      <c r="U70" s="103">
        <f t="shared" si="27"/>
        <v>0</v>
      </c>
      <c r="V70" s="104">
        <f t="shared" si="27"/>
        <v>0</v>
      </c>
      <c r="W70" s="101">
        <f t="shared" si="27"/>
        <v>0</v>
      </c>
      <c r="X70" s="102">
        <f t="shared" si="27"/>
        <v>0</v>
      </c>
      <c r="Y70" s="103">
        <f t="shared" si="27"/>
        <v>0</v>
      </c>
      <c r="Z70" s="105">
        <f t="shared" si="23"/>
        <v>0</v>
      </c>
      <c r="AA70" s="105">
        <f t="shared" si="24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5"/>
      </c>
      <c r="AG70" s="137"/>
      <c r="AH70" s="156"/>
      <c r="AI70" s="66"/>
      <c r="AJ70" s="156"/>
      <c r="AK70" s="66"/>
      <c r="AL70" s="156"/>
      <c r="AM70" s="69"/>
      <c r="AN70" s="232"/>
      <c r="AO70" s="156"/>
      <c r="AP70" s="66"/>
      <c r="AQ70" s="156"/>
      <c r="AR70" s="66"/>
      <c r="AS70" s="156"/>
      <c r="AT70" s="69"/>
      <c r="AU70" s="232"/>
      <c r="AV70" s="156"/>
      <c r="AW70" s="66"/>
      <c r="AX70" s="156"/>
      <c r="AY70" s="66"/>
      <c r="AZ70" s="156"/>
      <c r="BA70" s="69"/>
      <c r="BB70" s="232"/>
      <c r="BC70" s="156"/>
      <c r="BD70" s="66"/>
      <c r="BE70" s="156"/>
      <c r="BF70" s="66"/>
      <c r="BG70" s="156"/>
      <c r="BH70" s="69"/>
      <c r="BI70" s="232"/>
      <c r="BJ70" s="156"/>
      <c r="BK70" s="82"/>
      <c r="BL70" s="62">
        <f t="shared" si="26"/>
      </c>
      <c r="BM70" s="160"/>
      <c r="BN70" s="73"/>
      <c r="BO70" s="163"/>
      <c r="BP70" s="75"/>
      <c r="BQ70" s="233"/>
      <c r="BR70" s="163"/>
      <c r="BS70" s="73"/>
      <c r="BT70" s="163"/>
      <c r="BU70" s="73"/>
      <c r="BV70" s="163"/>
      <c r="BW70" s="75"/>
      <c r="BX70" s="233"/>
      <c r="BY70" s="163"/>
      <c r="BZ70" s="73"/>
      <c r="CA70" s="163"/>
      <c r="CB70" s="73"/>
      <c r="CC70" s="163"/>
      <c r="CD70" s="75"/>
      <c r="CE70" s="233"/>
      <c r="CF70" s="163"/>
      <c r="CG70" s="73"/>
      <c r="CH70" s="163"/>
      <c r="CI70" s="73"/>
      <c r="CJ70" s="163"/>
      <c r="CK70" s="75"/>
      <c r="CL70" s="233"/>
      <c r="CM70" s="163"/>
      <c r="CN70" s="73"/>
      <c r="CO70" s="191"/>
      <c r="CP70" s="47"/>
      <c r="CQ70" s="45"/>
    </row>
    <row r="71" spans="1:95" s="12" customFormat="1" ht="21" customHeight="1">
      <c r="A71" s="260"/>
      <c r="B71" s="261"/>
      <c r="C71" s="271"/>
      <c r="D71" s="317"/>
      <c r="E71" s="268"/>
      <c r="F71" s="269"/>
      <c r="G71" s="347">
        <f t="shared" si="12"/>
      </c>
      <c r="H71" s="348">
        <f t="shared" si="13"/>
      </c>
      <c r="I71" s="281">
        <f t="shared" si="14"/>
        <v>0</v>
      </c>
      <c r="J71" s="339">
        <f t="shared" si="15"/>
        <v>0</v>
      </c>
      <c r="K71" s="285">
        <f t="shared" si="16"/>
        <v>0</v>
      </c>
      <c r="L71" s="285">
        <f t="shared" si="17"/>
        <v>0</v>
      </c>
      <c r="M71" s="131">
        <f t="shared" si="18"/>
        <v>0</v>
      </c>
      <c r="N71" s="132">
        <f t="shared" si="19"/>
        <v>0</v>
      </c>
      <c r="O71" s="288">
        <f t="shared" si="20"/>
        <v>0</v>
      </c>
      <c r="P71" s="353">
        <f t="shared" si="21"/>
        <v>0</v>
      </c>
      <c r="Q71" s="368">
        <f t="shared" si="22"/>
        <v>0</v>
      </c>
      <c r="R71" s="369"/>
      <c r="S71" s="101">
        <f t="shared" si="27"/>
        <v>0</v>
      </c>
      <c r="T71" s="102">
        <f t="shared" si="27"/>
        <v>0</v>
      </c>
      <c r="U71" s="103">
        <f t="shared" si="27"/>
        <v>0</v>
      </c>
      <c r="V71" s="104">
        <f t="shared" si="27"/>
        <v>0</v>
      </c>
      <c r="W71" s="101">
        <f t="shared" si="27"/>
        <v>0</v>
      </c>
      <c r="X71" s="102">
        <f t="shared" si="27"/>
        <v>0</v>
      </c>
      <c r="Y71" s="103">
        <f t="shared" si="27"/>
        <v>0</v>
      </c>
      <c r="Z71" s="105">
        <f t="shared" si="23"/>
        <v>0</v>
      </c>
      <c r="AA71" s="105">
        <f t="shared" si="24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5"/>
      </c>
      <c r="AG71" s="137"/>
      <c r="AH71" s="156"/>
      <c r="AI71" s="66"/>
      <c r="AJ71" s="156"/>
      <c r="AK71" s="66"/>
      <c r="AL71" s="156"/>
      <c r="AM71" s="69"/>
      <c r="AN71" s="232"/>
      <c r="AO71" s="156"/>
      <c r="AP71" s="66"/>
      <c r="AQ71" s="156"/>
      <c r="AR71" s="66"/>
      <c r="AS71" s="156"/>
      <c r="AT71" s="69"/>
      <c r="AU71" s="232"/>
      <c r="AV71" s="156"/>
      <c r="AW71" s="66"/>
      <c r="AX71" s="156"/>
      <c r="AY71" s="66"/>
      <c r="AZ71" s="156"/>
      <c r="BA71" s="69"/>
      <c r="BB71" s="232"/>
      <c r="BC71" s="156"/>
      <c r="BD71" s="66"/>
      <c r="BE71" s="156"/>
      <c r="BF71" s="66"/>
      <c r="BG71" s="156"/>
      <c r="BH71" s="69"/>
      <c r="BI71" s="232"/>
      <c r="BJ71" s="156"/>
      <c r="BK71" s="82"/>
      <c r="BL71" s="62">
        <f t="shared" si="26"/>
      </c>
      <c r="BM71" s="160"/>
      <c r="BN71" s="73"/>
      <c r="BO71" s="163"/>
      <c r="BP71" s="75"/>
      <c r="BQ71" s="233"/>
      <c r="BR71" s="163"/>
      <c r="BS71" s="73"/>
      <c r="BT71" s="163"/>
      <c r="BU71" s="73"/>
      <c r="BV71" s="163"/>
      <c r="BW71" s="75"/>
      <c r="BX71" s="233"/>
      <c r="BY71" s="163"/>
      <c r="BZ71" s="73"/>
      <c r="CA71" s="163"/>
      <c r="CB71" s="73"/>
      <c r="CC71" s="163"/>
      <c r="CD71" s="75"/>
      <c r="CE71" s="233"/>
      <c r="CF71" s="163"/>
      <c r="CG71" s="73"/>
      <c r="CH71" s="163"/>
      <c r="CI71" s="73"/>
      <c r="CJ71" s="163"/>
      <c r="CK71" s="75"/>
      <c r="CL71" s="233"/>
      <c r="CM71" s="163"/>
      <c r="CN71" s="73"/>
      <c r="CO71" s="191"/>
      <c r="CP71" s="47"/>
      <c r="CQ71" s="45"/>
    </row>
    <row r="72" spans="1:102" ht="21" customHeight="1">
      <c r="A72" s="264"/>
      <c r="B72" s="265"/>
      <c r="C72" s="270"/>
      <c r="D72" s="316"/>
      <c r="E72" s="266"/>
      <c r="F72" s="267"/>
      <c r="G72" s="349">
        <f t="shared" si="12"/>
      </c>
      <c r="H72" s="346">
        <f t="shared" si="13"/>
      </c>
      <c r="I72" s="283">
        <f t="shared" si="14"/>
        <v>0</v>
      </c>
      <c r="J72" s="352">
        <f t="shared" si="15"/>
        <v>0</v>
      </c>
      <c r="K72" s="286">
        <f t="shared" si="16"/>
        <v>0</v>
      </c>
      <c r="L72" s="286">
        <f t="shared" si="17"/>
        <v>0</v>
      </c>
      <c r="M72" s="223">
        <f t="shared" si="18"/>
        <v>0</v>
      </c>
      <c r="N72" s="224">
        <f t="shared" si="19"/>
        <v>0</v>
      </c>
      <c r="O72" s="289">
        <f t="shared" si="20"/>
        <v>0</v>
      </c>
      <c r="P72" s="354">
        <f t="shared" si="21"/>
        <v>0</v>
      </c>
      <c r="Q72" s="368">
        <f t="shared" si="22"/>
        <v>0</v>
      </c>
      <c r="R72" s="369"/>
      <c r="S72" s="101">
        <f t="shared" si="27"/>
        <v>0</v>
      </c>
      <c r="T72" s="102">
        <f t="shared" si="27"/>
        <v>0</v>
      </c>
      <c r="U72" s="103">
        <f t="shared" si="27"/>
        <v>0</v>
      </c>
      <c r="V72" s="104">
        <f t="shared" si="27"/>
        <v>0</v>
      </c>
      <c r="W72" s="101">
        <f t="shared" si="27"/>
        <v>0</v>
      </c>
      <c r="X72" s="102">
        <f t="shared" si="27"/>
        <v>0</v>
      </c>
      <c r="Y72" s="103">
        <f t="shared" si="27"/>
        <v>0</v>
      </c>
      <c r="Z72" s="105">
        <f t="shared" si="23"/>
        <v>0</v>
      </c>
      <c r="AA72" s="105">
        <f t="shared" si="24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5"/>
      </c>
      <c r="AG72" s="137"/>
      <c r="AH72" s="156"/>
      <c r="AI72" s="66"/>
      <c r="AJ72" s="156"/>
      <c r="AK72" s="66"/>
      <c r="AL72" s="156"/>
      <c r="AM72" s="69"/>
      <c r="AN72" s="232"/>
      <c r="AO72" s="156"/>
      <c r="AP72" s="66"/>
      <c r="AQ72" s="156"/>
      <c r="AR72" s="66"/>
      <c r="AS72" s="156"/>
      <c r="AT72" s="69"/>
      <c r="AU72" s="232"/>
      <c r="AV72" s="156"/>
      <c r="AW72" s="66"/>
      <c r="AX72" s="156"/>
      <c r="AY72" s="66"/>
      <c r="AZ72" s="156"/>
      <c r="BA72" s="69"/>
      <c r="BB72" s="232"/>
      <c r="BC72" s="156"/>
      <c r="BD72" s="66"/>
      <c r="BE72" s="156"/>
      <c r="BF72" s="66"/>
      <c r="BG72" s="156"/>
      <c r="BH72" s="69"/>
      <c r="BI72" s="232"/>
      <c r="BJ72" s="156"/>
      <c r="BK72" s="82"/>
      <c r="BL72" s="62">
        <f t="shared" si="26"/>
      </c>
      <c r="BM72" s="160"/>
      <c r="BN72" s="73"/>
      <c r="BO72" s="163"/>
      <c r="BP72" s="75"/>
      <c r="BQ72" s="233"/>
      <c r="BR72" s="163"/>
      <c r="BS72" s="73"/>
      <c r="BT72" s="163"/>
      <c r="BU72" s="73"/>
      <c r="BV72" s="163"/>
      <c r="BW72" s="75"/>
      <c r="BX72" s="233"/>
      <c r="BY72" s="163"/>
      <c r="BZ72" s="73"/>
      <c r="CA72" s="163"/>
      <c r="CB72" s="73"/>
      <c r="CC72" s="163"/>
      <c r="CD72" s="75"/>
      <c r="CE72" s="233"/>
      <c r="CF72" s="163"/>
      <c r="CG72" s="73"/>
      <c r="CH72" s="163"/>
      <c r="CI72" s="73"/>
      <c r="CJ72" s="163"/>
      <c r="CK72" s="75"/>
      <c r="CL72" s="233"/>
      <c r="CM72" s="163"/>
      <c r="CN72" s="73"/>
      <c r="CO72" s="191"/>
      <c r="CP72" s="47"/>
      <c r="CQ72" s="45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47">
        <f t="shared" si="12"/>
      </c>
      <c r="H73" s="348">
        <f t="shared" si="13"/>
      </c>
      <c r="I73" s="284">
        <f t="shared" si="14"/>
        <v>0</v>
      </c>
      <c r="J73" s="339">
        <f t="shared" si="15"/>
        <v>0</v>
      </c>
      <c r="K73" s="285">
        <f t="shared" si="16"/>
        <v>0</v>
      </c>
      <c r="L73" s="285">
        <f t="shared" si="17"/>
        <v>0</v>
      </c>
      <c r="M73" s="131">
        <f t="shared" si="18"/>
        <v>0</v>
      </c>
      <c r="N73" s="133">
        <f t="shared" si="19"/>
        <v>0</v>
      </c>
      <c r="O73" s="288">
        <f t="shared" si="20"/>
        <v>0</v>
      </c>
      <c r="P73" s="353">
        <f t="shared" si="21"/>
        <v>0</v>
      </c>
      <c r="Q73" s="368">
        <f t="shared" si="22"/>
        <v>0</v>
      </c>
      <c r="R73" s="369"/>
      <c r="S73" s="101">
        <f t="shared" si="27"/>
        <v>0</v>
      </c>
      <c r="T73" s="102">
        <f t="shared" si="27"/>
        <v>0</v>
      </c>
      <c r="U73" s="103">
        <f t="shared" si="27"/>
        <v>0</v>
      </c>
      <c r="V73" s="104">
        <f t="shared" si="27"/>
        <v>0</v>
      </c>
      <c r="W73" s="101">
        <f t="shared" si="27"/>
        <v>0</v>
      </c>
      <c r="X73" s="102">
        <f t="shared" si="27"/>
        <v>0</v>
      </c>
      <c r="Y73" s="103">
        <f t="shared" si="27"/>
        <v>0</v>
      </c>
      <c r="Z73" s="105">
        <f t="shared" si="23"/>
        <v>0</v>
      </c>
      <c r="AA73" s="105">
        <f t="shared" si="24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5"/>
      </c>
      <c r="AG73" s="137"/>
      <c r="AH73" s="156"/>
      <c r="AI73" s="66"/>
      <c r="AJ73" s="156"/>
      <c r="AK73" s="66"/>
      <c r="AL73" s="156"/>
      <c r="AM73" s="69"/>
      <c r="AN73" s="232"/>
      <c r="AO73" s="156"/>
      <c r="AP73" s="66"/>
      <c r="AQ73" s="156"/>
      <c r="AR73" s="66"/>
      <c r="AS73" s="156"/>
      <c r="AT73" s="69"/>
      <c r="AU73" s="232"/>
      <c r="AV73" s="156"/>
      <c r="AW73" s="66"/>
      <c r="AX73" s="156"/>
      <c r="AY73" s="66"/>
      <c r="AZ73" s="156"/>
      <c r="BA73" s="69"/>
      <c r="BB73" s="232"/>
      <c r="BC73" s="156"/>
      <c r="BD73" s="66"/>
      <c r="BE73" s="156"/>
      <c r="BF73" s="66"/>
      <c r="BG73" s="156"/>
      <c r="BH73" s="69"/>
      <c r="BI73" s="232"/>
      <c r="BJ73" s="156"/>
      <c r="BK73" s="82"/>
      <c r="BL73" s="62">
        <f t="shared" si="26"/>
      </c>
      <c r="BM73" s="160"/>
      <c r="BN73" s="73"/>
      <c r="BO73" s="163"/>
      <c r="BP73" s="75"/>
      <c r="BQ73" s="233"/>
      <c r="BR73" s="163"/>
      <c r="BS73" s="73"/>
      <c r="BT73" s="163"/>
      <c r="BU73" s="73"/>
      <c r="BV73" s="163"/>
      <c r="BW73" s="75"/>
      <c r="BX73" s="233"/>
      <c r="BY73" s="163"/>
      <c r="BZ73" s="73"/>
      <c r="CA73" s="163"/>
      <c r="CB73" s="73"/>
      <c r="CC73" s="163"/>
      <c r="CD73" s="75"/>
      <c r="CE73" s="233"/>
      <c r="CF73" s="163"/>
      <c r="CG73" s="73"/>
      <c r="CH73" s="163"/>
      <c r="CI73" s="73"/>
      <c r="CJ73" s="163"/>
      <c r="CK73" s="75"/>
      <c r="CL73" s="233"/>
      <c r="CM73" s="163"/>
      <c r="CN73" s="73"/>
      <c r="CO73" s="192"/>
      <c r="CP73" s="48"/>
      <c r="CQ73" s="44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49">
        <f t="shared" si="12"/>
      </c>
      <c r="H74" s="346">
        <f t="shared" si="13"/>
      </c>
      <c r="I74" s="283">
        <f t="shared" si="14"/>
        <v>0</v>
      </c>
      <c r="J74" s="352">
        <f t="shared" si="15"/>
        <v>0</v>
      </c>
      <c r="K74" s="286">
        <f t="shared" si="16"/>
        <v>0</v>
      </c>
      <c r="L74" s="286">
        <f t="shared" si="17"/>
        <v>0</v>
      </c>
      <c r="M74" s="223">
        <f t="shared" si="18"/>
        <v>0</v>
      </c>
      <c r="N74" s="224">
        <f t="shared" si="19"/>
        <v>0</v>
      </c>
      <c r="O74" s="289">
        <f t="shared" si="20"/>
        <v>0</v>
      </c>
      <c r="P74" s="354">
        <f t="shared" si="21"/>
        <v>0</v>
      </c>
      <c r="Q74" s="368">
        <f t="shared" si="22"/>
        <v>0</v>
      </c>
      <c r="R74" s="369"/>
      <c r="S74" s="101">
        <f t="shared" si="27"/>
        <v>0</v>
      </c>
      <c r="T74" s="102">
        <f t="shared" si="27"/>
        <v>0</v>
      </c>
      <c r="U74" s="103">
        <f t="shared" si="27"/>
        <v>0</v>
      </c>
      <c r="V74" s="104">
        <f t="shared" si="27"/>
        <v>0</v>
      </c>
      <c r="W74" s="101">
        <f t="shared" si="27"/>
        <v>0</v>
      </c>
      <c r="X74" s="102">
        <f t="shared" si="27"/>
        <v>0</v>
      </c>
      <c r="Y74" s="103">
        <f t="shared" si="27"/>
        <v>0</v>
      </c>
      <c r="Z74" s="105">
        <f t="shared" si="23"/>
        <v>0</v>
      </c>
      <c r="AA74" s="105">
        <f t="shared" si="24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5"/>
      </c>
      <c r="AG74" s="137"/>
      <c r="AH74" s="156"/>
      <c r="AI74" s="66"/>
      <c r="AJ74" s="156"/>
      <c r="AK74" s="66"/>
      <c r="AL74" s="156"/>
      <c r="AM74" s="69"/>
      <c r="AN74" s="232"/>
      <c r="AO74" s="156"/>
      <c r="AP74" s="66"/>
      <c r="AQ74" s="156"/>
      <c r="AR74" s="66"/>
      <c r="AS74" s="156"/>
      <c r="AT74" s="69"/>
      <c r="AU74" s="232"/>
      <c r="AV74" s="156"/>
      <c r="AW74" s="66"/>
      <c r="AX74" s="156"/>
      <c r="AY74" s="66"/>
      <c r="AZ74" s="156"/>
      <c r="BA74" s="69"/>
      <c r="BB74" s="232"/>
      <c r="BC74" s="156"/>
      <c r="BD74" s="66"/>
      <c r="BE74" s="156"/>
      <c r="BF74" s="66"/>
      <c r="BG74" s="156"/>
      <c r="BH74" s="69"/>
      <c r="BI74" s="232"/>
      <c r="BJ74" s="156"/>
      <c r="BK74" s="82"/>
      <c r="BL74" s="62">
        <f t="shared" si="26"/>
      </c>
      <c r="BM74" s="160"/>
      <c r="BN74" s="73"/>
      <c r="BO74" s="163"/>
      <c r="BP74" s="75"/>
      <c r="BQ74" s="233"/>
      <c r="BR74" s="163"/>
      <c r="BS74" s="73"/>
      <c r="BT74" s="163"/>
      <c r="BU74" s="73"/>
      <c r="BV74" s="163"/>
      <c r="BW74" s="75"/>
      <c r="BX74" s="233"/>
      <c r="BY74" s="163"/>
      <c r="BZ74" s="73"/>
      <c r="CA74" s="163"/>
      <c r="CB74" s="73"/>
      <c r="CC74" s="163"/>
      <c r="CD74" s="75"/>
      <c r="CE74" s="233"/>
      <c r="CF74" s="163"/>
      <c r="CG74" s="73"/>
      <c r="CH74" s="163"/>
      <c r="CI74" s="73"/>
      <c r="CJ74" s="163"/>
      <c r="CK74" s="75"/>
      <c r="CL74" s="233"/>
      <c r="CM74" s="163"/>
      <c r="CN74" s="73"/>
      <c r="CO74" s="191"/>
      <c r="CP74" s="47"/>
      <c r="CQ74" s="45"/>
    </row>
    <row r="75" spans="1:95" ht="21" customHeight="1">
      <c r="A75" s="260"/>
      <c r="B75" s="261"/>
      <c r="C75" s="271"/>
      <c r="D75" s="317"/>
      <c r="E75" s="268"/>
      <c r="F75" s="269"/>
      <c r="G75" s="347">
        <f t="shared" si="12"/>
      </c>
      <c r="H75" s="348">
        <f t="shared" si="13"/>
      </c>
      <c r="I75" s="281">
        <f t="shared" si="14"/>
        <v>0</v>
      </c>
      <c r="J75" s="339">
        <f t="shared" si="15"/>
        <v>0</v>
      </c>
      <c r="K75" s="285">
        <f t="shared" si="16"/>
        <v>0</v>
      </c>
      <c r="L75" s="285">
        <f t="shared" si="17"/>
        <v>0</v>
      </c>
      <c r="M75" s="131">
        <f t="shared" si="18"/>
        <v>0</v>
      </c>
      <c r="N75" s="132">
        <f t="shared" si="19"/>
        <v>0</v>
      </c>
      <c r="O75" s="288">
        <f t="shared" si="20"/>
        <v>0</v>
      </c>
      <c r="P75" s="353">
        <f t="shared" si="21"/>
        <v>0</v>
      </c>
      <c r="Q75" s="368">
        <f t="shared" si="22"/>
        <v>0</v>
      </c>
      <c r="R75" s="369"/>
      <c r="S75" s="101">
        <f t="shared" si="27"/>
        <v>0</v>
      </c>
      <c r="T75" s="102">
        <f t="shared" si="27"/>
        <v>0</v>
      </c>
      <c r="U75" s="103">
        <f t="shared" si="27"/>
        <v>0</v>
      </c>
      <c r="V75" s="104">
        <f t="shared" si="27"/>
        <v>0</v>
      </c>
      <c r="W75" s="101">
        <f t="shared" si="27"/>
        <v>0</v>
      </c>
      <c r="X75" s="102">
        <f t="shared" si="27"/>
        <v>0</v>
      </c>
      <c r="Y75" s="103">
        <f t="shared" si="27"/>
        <v>0</v>
      </c>
      <c r="Z75" s="105">
        <f t="shared" si="23"/>
        <v>0</v>
      </c>
      <c r="AA75" s="105">
        <f t="shared" si="24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5"/>
      </c>
      <c r="AG75" s="137"/>
      <c r="AH75" s="156"/>
      <c r="AI75" s="66"/>
      <c r="AJ75" s="156"/>
      <c r="AK75" s="66"/>
      <c r="AL75" s="156"/>
      <c r="AM75" s="69"/>
      <c r="AN75" s="232"/>
      <c r="AO75" s="156"/>
      <c r="AP75" s="66"/>
      <c r="AQ75" s="156"/>
      <c r="AR75" s="66"/>
      <c r="AS75" s="156"/>
      <c r="AT75" s="69"/>
      <c r="AU75" s="232"/>
      <c r="AV75" s="156"/>
      <c r="AW75" s="66"/>
      <c r="AX75" s="156"/>
      <c r="AY75" s="66"/>
      <c r="AZ75" s="156"/>
      <c r="BA75" s="69"/>
      <c r="BB75" s="232"/>
      <c r="BC75" s="156"/>
      <c r="BD75" s="66"/>
      <c r="BE75" s="156"/>
      <c r="BF75" s="67"/>
      <c r="BG75" s="158"/>
      <c r="BH75" s="84"/>
      <c r="BI75" s="234"/>
      <c r="BJ75" s="158"/>
      <c r="BK75" s="83"/>
      <c r="BL75" s="62">
        <f t="shared" si="26"/>
      </c>
      <c r="BM75" s="161"/>
      <c r="BN75" s="74"/>
      <c r="BO75" s="164"/>
      <c r="BP75" s="72"/>
      <c r="BQ75" s="236"/>
      <c r="BR75" s="164"/>
      <c r="BS75" s="74"/>
      <c r="BT75" s="164"/>
      <c r="BU75" s="74"/>
      <c r="BV75" s="164"/>
      <c r="BW75" s="72"/>
      <c r="BX75" s="236"/>
      <c r="BY75" s="164"/>
      <c r="BZ75" s="74"/>
      <c r="CA75" s="164"/>
      <c r="CB75" s="74"/>
      <c r="CC75" s="164"/>
      <c r="CD75" s="72"/>
      <c r="CE75" s="236"/>
      <c r="CF75" s="164"/>
      <c r="CG75" s="74"/>
      <c r="CH75" s="164"/>
      <c r="CI75" s="74"/>
      <c r="CJ75" s="164"/>
      <c r="CK75" s="72"/>
      <c r="CL75" s="236"/>
      <c r="CM75" s="164"/>
      <c r="CN75" s="74"/>
      <c r="CO75" s="191"/>
      <c r="CP75" s="47"/>
      <c r="CQ75" s="45"/>
    </row>
    <row r="76" spans="1:102" ht="21" customHeight="1">
      <c r="A76" s="264"/>
      <c r="B76" s="265"/>
      <c r="C76" s="270"/>
      <c r="D76" s="316"/>
      <c r="E76" s="266"/>
      <c r="F76" s="267"/>
      <c r="G76" s="349">
        <f t="shared" si="12"/>
      </c>
      <c r="H76" s="346">
        <f t="shared" si="13"/>
      </c>
      <c r="I76" s="282">
        <f t="shared" si="14"/>
        <v>0</v>
      </c>
      <c r="J76" s="352">
        <f t="shared" si="15"/>
        <v>0</v>
      </c>
      <c r="K76" s="286">
        <f t="shared" si="16"/>
        <v>0</v>
      </c>
      <c r="L76" s="286">
        <f t="shared" si="17"/>
        <v>0</v>
      </c>
      <c r="M76" s="223">
        <f t="shared" si="18"/>
        <v>0</v>
      </c>
      <c r="N76" s="224">
        <f t="shared" si="19"/>
        <v>0</v>
      </c>
      <c r="O76" s="289">
        <f t="shared" si="20"/>
        <v>0</v>
      </c>
      <c r="P76" s="354">
        <f t="shared" si="21"/>
        <v>0</v>
      </c>
      <c r="Q76" s="368">
        <f t="shared" si="22"/>
        <v>0</v>
      </c>
      <c r="R76" s="369"/>
      <c r="S76" s="101">
        <f t="shared" si="27"/>
        <v>0</v>
      </c>
      <c r="T76" s="102">
        <f t="shared" si="27"/>
        <v>0</v>
      </c>
      <c r="U76" s="103">
        <f t="shared" si="27"/>
        <v>0</v>
      </c>
      <c r="V76" s="104">
        <f t="shared" si="27"/>
        <v>0</v>
      </c>
      <c r="W76" s="101">
        <f t="shared" si="27"/>
        <v>0</v>
      </c>
      <c r="X76" s="102">
        <f t="shared" si="27"/>
        <v>0</v>
      </c>
      <c r="Y76" s="103">
        <f t="shared" si="27"/>
        <v>0</v>
      </c>
      <c r="Z76" s="105">
        <f t="shared" si="23"/>
        <v>0</v>
      </c>
      <c r="AA76" s="105">
        <f t="shared" si="24"/>
        <v>0</v>
      </c>
      <c r="AB76" s="104">
        <f t="shared" si="1"/>
        <v>0</v>
      </c>
      <c r="AC76" s="108">
        <f t="shared" si="1"/>
        <v>0</v>
      </c>
      <c r="AD76" s="109">
        <f t="shared" si="1"/>
        <v>0</v>
      </c>
      <c r="AE76" s="105">
        <f t="shared" si="1"/>
        <v>0</v>
      </c>
      <c r="AF76" s="62">
        <f t="shared" si="25"/>
      </c>
      <c r="AG76" s="137"/>
      <c r="AH76" s="156"/>
      <c r="AI76" s="66"/>
      <c r="AJ76" s="156"/>
      <c r="AK76" s="66"/>
      <c r="AL76" s="157"/>
      <c r="AM76" s="75"/>
      <c r="AN76" s="233"/>
      <c r="AO76" s="157"/>
      <c r="AP76" s="73"/>
      <c r="AQ76" s="157"/>
      <c r="AR76" s="73"/>
      <c r="AS76" s="157"/>
      <c r="AT76" s="75"/>
      <c r="AU76" s="233"/>
      <c r="AV76" s="157"/>
      <c r="AW76" s="73"/>
      <c r="AX76" s="157"/>
      <c r="AY76" s="73"/>
      <c r="AZ76" s="157"/>
      <c r="BA76" s="69"/>
      <c r="BB76" s="232"/>
      <c r="BC76" s="156"/>
      <c r="BD76" s="66"/>
      <c r="BE76" s="156"/>
      <c r="BF76" s="66"/>
      <c r="BG76" s="156"/>
      <c r="BH76" s="69"/>
      <c r="BI76" s="232"/>
      <c r="BJ76" s="156"/>
      <c r="BK76" s="82"/>
      <c r="BL76" s="62">
        <f>IF(OR(A76="",B76=""),"",A76&amp;" "&amp;B76)</f>
      </c>
      <c r="BM76" s="160"/>
      <c r="BN76" s="73"/>
      <c r="BO76" s="163"/>
      <c r="BP76" s="75"/>
      <c r="BQ76" s="233"/>
      <c r="BR76" s="163"/>
      <c r="BS76" s="73"/>
      <c r="BT76" s="163"/>
      <c r="BU76" s="73"/>
      <c r="BV76" s="163"/>
      <c r="BW76" s="75"/>
      <c r="BX76" s="233"/>
      <c r="BY76" s="163"/>
      <c r="BZ76" s="73"/>
      <c r="CA76" s="163"/>
      <c r="CB76" s="73"/>
      <c r="CC76" s="163"/>
      <c r="CD76" s="75"/>
      <c r="CE76" s="233"/>
      <c r="CF76" s="163"/>
      <c r="CG76" s="73"/>
      <c r="CH76" s="163"/>
      <c r="CI76" s="73"/>
      <c r="CJ76" s="163"/>
      <c r="CK76" s="75"/>
      <c r="CL76" s="233"/>
      <c r="CM76" s="163"/>
      <c r="CN76" s="73"/>
      <c r="CO76" s="191"/>
      <c r="CP76" s="47"/>
      <c r="CQ76" s="45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47">
        <f t="shared" si="12"/>
      </c>
      <c r="H77" s="348">
        <f t="shared" si="13"/>
      </c>
      <c r="I77" s="281">
        <f t="shared" si="14"/>
        <v>0</v>
      </c>
      <c r="J77" s="339">
        <f t="shared" si="15"/>
        <v>0</v>
      </c>
      <c r="K77" s="285">
        <f t="shared" si="16"/>
        <v>0</v>
      </c>
      <c r="L77" s="285">
        <f t="shared" si="17"/>
        <v>0</v>
      </c>
      <c r="M77" s="131">
        <f t="shared" si="18"/>
        <v>0</v>
      </c>
      <c r="N77" s="132">
        <f t="shared" si="19"/>
        <v>0</v>
      </c>
      <c r="O77" s="288">
        <f t="shared" si="20"/>
        <v>0</v>
      </c>
      <c r="P77" s="353">
        <f t="shared" si="21"/>
        <v>0</v>
      </c>
      <c r="Q77" s="368">
        <f t="shared" si="22"/>
        <v>0</v>
      </c>
      <c r="R77" s="369"/>
      <c r="S77" s="101">
        <f t="shared" si="27"/>
        <v>0</v>
      </c>
      <c r="T77" s="102">
        <f t="shared" si="27"/>
        <v>0</v>
      </c>
      <c r="U77" s="103">
        <f t="shared" si="27"/>
        <v>0</v>
      </c>
      <c r="V77" s="104">
        <f t="shared" si="27"/>
        <v>0</v>
      </c>
      <c r="W77" s="101">
        <f t="shared" si="27"/>
        <v>0</v>
      </c>
      <c r="X77" s="102">
        <f t="shared" si="27"/>
        <v>0</v>
      </c>
      <c r="Y77" s="103">
        <f t="shared" si="27"/>
        <v>0</v>
      </c>
      <c r="Z77" s="105">
        <f t="shared" si="23"/>
        <v>0</v>
      </c>
      <c r="AA77" s="105">
        <f t="shared" si="24"/>
        <v>0</v>
      </c>
      <c r="AB77" s="104">
        <f t="shared" si="1"/>
        <v>0</v>
      </c>
      <c r="AC77" s="108">
        <f t="shared" si="1"/>
        <v>0</v>
      </c>
      <c r="AD77" s="109">
        <f t="shared" si="1"/>
        <v>0</v>
      </c>
      <c r="AE77" s="105">
        <f t="shared" si="1"/>
        <v>0</v>
      </c>
      <c r="AF77" s="62">
        <f t="shared" si="25"/>
      </c>
      <c r="AG77" s="137"/>
      <c r="AH77" s="156"/>
      <c r="AI77" s="66"/>
      <c r="AJ77" s="156"/>
      <c r="AK77" s="66"/>
      <c r="AL77" s="157"/>
      <c r="AM77" s="75"/>
      <c r="AN77" s="233"/>
      <c r="AO77" s="157"/>
      <c r="AP77" s="73"/>
      <c r="AQ77" s="157"/>
      <c r="AR77" s="73"/>
      <c r="AS77" s="157"/>
      <c r="AT77" s="75"/>
      <c r="AU77" s="233"/>
      <c r="AV77" s="157"/>
      <c r="AW77" s="73"/>
      <c r="AX77" s="157"/>
      <c r="AY77" s="73"/>
      <c r="AZ77" s="157"/>
      <c r="BA77" s="69"/>
      <c r="BB77" s="232"/>
      <c r="BC77" s="156"/>
      <c r="BD77" s="66"/>
      <c r="BE77" s="156"/>
      <c r="BF77" s="66"/>
      <c r="BG77" s="156"/>
      <c r="BH77" s="69"/>
      <c r="BI77" s="232"/>
      <c r="BJ77" s="156"/>
      <c r="BK77" s="82"/>
      <c r="BL77" s="62">
        <f>IF(OR(A77="",B77=""),"",A77&amp;" "&amp;B77)</f>
      </c>
      <c r="BM77" s="160"/>
      <c r="BN77" s="73"/>
      <c r="BO77" s="163"/>
      <c r="BP77" s="75"/>
      <c r="BQ77" s="233"/>
      <c r="BR77" s="163"/>
      <c r="BS77" s="73"/>
      <c r="BT77" s="163"/>
      <c r="BU77" s="73"/>
      <c r="BV77" s="163"/>
      <c r="BW77" s="75"/>
      <c r="BX77" s="233"/>
      <c r="BY77" s="163"/>
      <c r="BZ77" s="73"/>
      <c r="CA77" s="163"/>
      <c r="CB77" s="73"/>
      <c r="CC77" s="163"/>
      <c r="CD77" s="75"/>
      <c r="CE77" s="233"/>
      <c r="CF77" s="163"/>
      <c r="CG77" s="73"/>
      <c r="CH77" s="163"/>
      <c r="CI77" s="73"/>
      <c r="CJ77" s="163"/>
      <c r="CK77" s="75"/>
      <c r="CL77" s="233"/>
      <c r="CM77" s="163"/>
      <c r="CN77" s="73"/>
      <c r="CO77" s="191"/>
      <c r="CP77" s="47"/>
      <c r="CQ77" s="45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49">
        <f t="shared" si="12"/>
      </c>
      <c r="H78" s="346">
        <f t="shared" si="13"/>
      </c>
      <c r="I78" s="283">
        <f t="shared" si="14"/>
        <v>0</v>
      </c>
      <c r="J78" s="352">
        <f t="shared" si="15"/>
        <v>0</v>
      </c>
      <c r="K78" s="286">
        <f t="shared" si="16"/>
        <v>0</v>
      </c>
      <c r="L78" s="286">
        <f t="shared" si="17"/>
        <v>0</v>
      </c>
      <c r="M78" s="223">
        <f t="shared" si="18"/>
        <v>0</v>
      </c>
      <c r="N78" s="224">
        <f t="shared" si="19"/>
        <v>0</v>
      </c>
      <c r="O78" s="289">
        <f t="shared" si="20"/>
        <v>0</v>
      </c>
      <c r="P78" s="354">
        <f t="shared" si="21"/>
        <v>0</v>
      </c>
      <c r="Q78" s="368">
        <f t="shared" si="22"/>
        <v>0</v>
      </c>
      <c r="R78" s="369"/>
      <c r="S78" s="101">
        <f t="shared" si="27"/>
        <v>0</v>
      </c>
      <c r="T78" s="102">
        <f t="shared" si="27"/>
        <v>0</v>
      </c>
      <c r="U78" s="103">
        <f t="shared" si="27"/>
        <v>0</v>
      </c>
      <c r="V78" s="104">
        <f t="shared" si="27"/>
        <v>0</v>
      </c>
      <c r="W78" s="101">
        <f t="shared" si="27"/>
        <v>0</v>
      </c>
      <c r="X78" s="102">
        <f t="shared" si="27"/>
        <v>0</v>
      </c>
      <c r="Y78" s="103">
        <f t="shared" si="27"/>
        <v>0</v>
      </c>
      <c r="Z78" s="105">
        <f t="shared" si="23"/>
        <v>0</v>
      </c>
      <c r="AA78" s="105">
        <f t="shared" si="24"/>
        <v>0</v>
      </c>
      <c r="AB78" s="104">
        <f t="shared" si="1"/>
        <v>0</v>
      </c>
      <c r="AC78" s="108">
        <f t="shared" si="1"/>
        <v>0</v>
      </c>
      <c r="AD78" s="109">
        <f t="shared" si="1"/>
        <v>0</v>
      </c>
      <c r="AE78" s="105">
        <f t="shared" si="1"/>
        <v>0</v>
      </c>
      <c r="AF78" s="62">
        <f t="shared" si="25"/>
      </c>
      <c r="AG78" s="137"/>
      <c r="AH78" s="156"/>
      <c r="AI78" s="66"/>
      <c r="AJ78" s="156"/>
      <c r="AK78" s="66"/>
      <c r="AL78" s="157"/>
      <c r="AM78" s="75"/>
      <c r="AN78" s="233"/>
      <c r="AO78" s="157"/>
      <c r="AP78" s="73"/>
      <c r="AQ78" s="157"/>
      <c r="AR78" s="73"/>
      <c r="AS78" s="157"/>
      <c r="AT78" s="75"/>
      <c r="AU78" s="233"/>
      <c r="AV78" s="157"/>
      <c r="AW78" s="73"/>
      <c r="AX78" s="157"/>
      <c r="AY78" s="73"/>
      <c r="AZ78" s="157"/>
      <c r="BA78" s="69"/>
      <c r="BB78" s="232"/>
      <c r="BC78" s="156"/>
      <c r="BD78" s="66"/>
      <c r="BE78" s="156"/>
      <c r="BF78" s="66"/>
      <c r="BG78" s="156"/>
      <c r="BH78" s="69"/>
      <c r="BI78" s="232"/>
      <c r="BJ78" s="156"/>
      <c r="BK78" s="82"/>
      <c r="BL78" s="62">
        <f>IF(OR(A78="",B78=""),"",A78&amp;" "&amp;B78)</f>
      </c>
      <c r="BM78" s="160"/>
      <c r="BN78" s="73"/>
      <c r="BO78" s="163"/>
      <c r="BP78" s="75"/>
      <c r="BQ78" s="233"/>
      <c r="BR78" s="163"/>
      <c r="BS78" s="73"/>
      <c r="BT78" s="163"/>
      <c r="BU78" s="73"/>
      <c r="BV78" s="163"/>
      <c r="BW78" s="75"/>
      <c r="BX78" s="233"/>
      <c r="BY78" s="163"/>
      <c r="BZ78" s="73"/>
      <c r="CA78" s="163"/>
      <c r="CB78" s="73"/>
      <c r="CC78" s="163"/>
      <c r="CD78" s="75"/>
      <c r="CE78" s="233"/>
      <c r="CF78" s="163"/>
      <c r="CG78" s="73"/>
      <c r="CH78" s="163"/>
      <c r="CI78" s="73"/>
      <c r="CJ78" s="163"/>
      <c r="CK78" s="75"/>
      <c r="CL78" s="233"/>
      <c r="CM78" s="163"/>
      <c r="CN78" s="73"/>
      <c r="CO78" s="191"/>
      <c r="CP78" s="47"/>
      <c r="CQ78" s="45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47">
        <f t="shared" si="12"/>
      </c>
      <c r="H79" s="348">
        <f t="shared" si="13"/>
      </c>
      <c r="I79" s="281">
        <f t="shared" si="14"/>
        <v>0</v>
      </c>
      <c r="J79" s="339">
        <f t="shared" si="15"/>
        <v>0</v>
      </c>
      <c r="K79" s="285">
        <f t="shared" si="16"/>
        <v>0</v>
      </c>
      <c r="L79" s="285">
        <f t="shared" si="17"/>
        <v>0</v>
      </c>
      <c r="M79" s="131">
        <f t="shared" si="18"/>
        <v>0</v>
      </c>
      <c r="N79" s="132">
        <f t="shared" si="19"/>
        <v>0</v>
      </c>
      <c r="O79" s="288">
        <f t="shared" si="20"/>
        <v>0</v>
      </c>
      <c r="P79" s="353">
        <f t="shared" si="21"/>
        <v>0</v>
      </c>
      <c r="Q79" s="368">
        <f t="shared" si="22"/>
        <v>0</v>
      </c>
      <c r="R79" s="369"/>
      <c r="S79" s="101">
        <f t="shared" si="27"/>
        <v>0</v>
      </c>
      <c r="T79" s="102">
        <f t="shared" si="27"/>
        <v>0</v>
      </c>
      <c r="U79" s="103">
        <f t="shared" si="27"/>
        <v>0</v>
      </c>
      <c r="V79" s="104">
        <f t="shared" si="27"/>
        <v>0</v>
      </c>
      <c r="W79" s="101">
        <f t="shared" si="27"/>
        <v>0</v>
      </c>
      <c r="X79" s="102">
        <f t="shared" si="27"/>
        <v>0</v>
      </c>
      <c r="Y79" s="103">
        <f t="shared" si="27"/>
        <v>0</v>
      </c>
      <c r="Z79" s="105">
        <f t="shared" si="23"/>
        <v>0</v>
      </c>
      <c r="AA79" s="105">
        <f t="shared" si="24"/>
        <v>0</v>
      </c>
      <c r="AB79" s="104">
        <f t="shared" si="1"/>
        <v>0</v>
      </c>
      <c r="AC79" s="108">
        <f t="shared" si="1"/>
        <v>0</v>
      </c>
      <c r="AD79" s="109">
        <f t="shared" si="1"/>
        <v>0</v>
      </c>
      <c r="AE79" s="105">
        <f t="shared" si="1"/>
        <v>0</v>
      </c>
      <c r="AF79" s="62">
        <f t="shared" si="25"/>
      </c>
      <c r="AG79" s="137"/>
      <c r="AH79" s="156"/>
      <c r="AI79" s="66"/>
      <c r="AJ79" s="156"/>
      <c r="AK79" s="66"/>
      <c r="AL79" s="157"/>
      <c r="AM79" s="75"/>
      <c r="AN79" s="233"/>
      <c r="AO79" s="157"/>
      <c r="AP79" s="73"/>
      <c r="AQ79" s="157"/>
      <c r="AR79" s="73"/>
      <c r="AS79" s="157"/>
      <c r="AT79" s="75"/>
      <c r="AU79" s="233"/>
      <c r="AV79" s="157"/>
      <c r="AW79" s="73"/>
      <c r="AX79" s="157"/>
      <c r="AY79" s="73"/>
      <c r="AZ79" s="157"/>
      <c r="BA79" s="69"/>
      <c r="BB79" s="232"/>
      <c r="BC79" s="156"/>
      <c r="BD79" s="66"/>
      <c r="BE79" s="156"/>
      <c r="BF79" s="66"/>
      <c r="BG79" s="156"/>
      <c r="BH79" s="69"/>
      <c r="BI79" s="232"/>
      <c r="BJ79" s="156"/>
      <c r="BK79" s="82"/>
      <c r="BL79" s="62">
        <f aca="true" t="shared" si="28" ref="BL79:BL101">IF(OR(A79="",B79=""),"",A79&amp;" "&amp;B79)</f>
      </c>
      <c r="BM79" s="160"/>
      <c r="BN79" s="73"/>
      <c r="BO79" s="163"/>
      <c r="BP79" s="75"/>
      <c r="BQ79" s="233"/>
      <c r="BR79" s="163"/>
      <c r="BS79" s="73"/>
      <c r="BT79" s="163"/>
      <c r="BU79" s="73"/>
      <c r="BV79" s="163"/>
      <c r="BW79" s="75"/>
      <c r="BX79" s="233"/>
      <c r="BY79" s="163"/>
      <c r="BZ79" s="73"/>
      <c r="CA79" s="163"/>
      <c r="CB79" s="73"/>
      <c r="CC79" s="163"/>
      <c r="CD79" s="75"/>
      <c r="CE79" s="233"/>
      <c r="CF79" s="163"/>
      <c r="CG79" s="73"/>
      <c r="CH79" s="163"/>
      <c r="CI79" s="73"/>
      <c r="CJ79" s="163"/>
      <c r="CK79" s="75"/>
      <c r="CL79" s="233"/>
      <c r="CM79" s="163"/>
      <c r="CN79" s="73"/>
      <c r="CO79" s="191"/>
      <c r="CP79" s="47"/>
      <c r="CQ79" s="45"/>
    </row>
    <row r="80" spans="1:102" s="12" customFormat="1" ht="21" customHeight="1">
      <c r="A80" s="264"/>
      <c r="B80" s="265"/>
      <c r="C80" s="270"/>
      <c r="D80" s="316"/>
      <c r="E80" s="266"/>
      <c r="F80" s="267"/>
      <c r="G80" s="349">
        <f t="shared" si="12"/>
      </c>
      <c r="H80" s="346">
        <f t="shared" si="13"/>
      </c>
      <c r="I80" s="283">
        <f t="shared" si="14"/>
        <v>0</v>
      </c>
      <c r="J80" s="352">
        <f t="shared" si="15"/>
        <v>0</v>
      </c>
      <c r="K80" s="286">
        <f t="shared" si="16"/>
        <v>0</v>
      </c>
      <c r="L80" s="286">
        <f t="shared" si="17"/>
        <v>0</v>
      </c>
      <c r="M80" s="223">
        <f t="shared" si="18"/>
        <v>0</v>
      </c>
      <c r="N80" s="224">
        <f t="shared" si="19"/>
        <v>0</v>
      </c>
      <c r="O80" s="289">
        <f t="shared" si="20"/>
        <v>0</v>
      </c>
      <c r="P80" s="354">
        <f t="shared" si="21"/>
        <v>0</v>
      </c>
      <c r="Q80" s="368">
        <f t="shared" si="22"/>
        <v>0</v>
      </c>
      <c r="R80" s="369"/>
      <c r="S80" s="101">
        <f t="shared" si="27"/>
        <v>0</v>
      </c>
      <c r="T80" s="102">
        <f t="shared" si="27"/>
        <v>0</v>
      </c>
      <c r="U80" s="103">
        <f t="shared" si="27"/>
        <v>0</v>
      </c>
      <c r="V80" s="104">
        <f t="shared" si="27"/>
        <v>0</v>
      </c>
      <c r="W80" s="101">
        <f t="shared" si="27"/>
        <v>0</v>
      </c>
      <c r="X80" s="102">
        <f t="shared" si="27"/>
        <v>0</v>
      </c>
      <c r="Y80" s="103">
        <f t="shared" si="27"/>
        <v>0</v>
      </c>
      <c r="Z80" s="105">
        <f t="shared" si="23"/>
        <v>0</v>
      </c>
      <c r="AA80" s="105">
        <f t="shared" si="24"/>
        <v>0</v>
      </c>
      <c r="AB80" s="104">
        <f t="shared" si="1"/>
        <v>0</v>
      </c>
      <c r="AC80" s="108">
        <f t="shared" si="1"/>
        <v>0</v>
      </c>
      <c r="AD80" s="109">
        <f t="shared" si="1"/>
        <v>0</v>
      </c>
      <c r="AE80" s="105">
        <f t="shared" si="1"/>
        <v>0</v>
      </c>
      <c r="AF80" s="62">
        <f t="shared" si="25"/>
      </c>
      <c r="AG80" s="137"/>
      <c r="AH80" s="156"/>
      <c r="AI80" s="66"/>
      <c r="AJ80" s="156"/>
      <c r="AK80" s="66"/>
      <c r="AL80" s="157"/>
      <c r="AM80" s="75"/>
      <c r="AN80" s="233"/>
      <c r="AO80" s="157"/>
      <c r="AP80" s="73"/>
      <c r="AQ80" s="157"/>
      <c r="AR80" s="73"/>
      <c r="AS80" s="157"/>
      <c r="AT80" s="75"/>
      <c r="AU80" s="233"/>
      <c r="AV80" s="157"/>
      <c r="AW80" s="73"/>
      <c r="AX80" s="157"/>
      <c r="AY80" s="73"/>
      <c r="AZ80" s="157"/>
      <c r="BA80" s="69"/>
      <c r="BB80" s="232"/>
      <c r="BC80" s="156"/>
      <c r="BD80" s="66"/>
      <c r="BE80" s="156"/>
      <c r="BF80" s="67"/>
      <c r="BG80" s="158"/>
      <c r="BH80" s="84"/>
      <c r="BI80" s="234"/>
      <c r="BJ80" s="158"/>
      <c r="BK80" s="83"/>
      <c r="BL80" s="62">
        <f t="shared" si="28"/>
      </c>
      <c r="BM80" s="161"/>
      <c r="BN80" s="73"/>
      <c r="BO80" s="163"/>
      <c r="BP80" s="75"/>
      <c r="BQ80" s="233"/>
      <c r="BR80" s="163"/>
      <c r="BS80" s="73"/>
      <c r="BT80" s="164"/>
      <c r="BU80" s="74"/>
      <c r="BV80" s="164"/>
      <c r="BW80" s="72"/>
      <c r="BX80" s="236"/>
      <c r="BY80" s="164"/>
      <c r="BZ80" s="74"/>
      <c r="CA80" s="164"/>
      <c r="CB80" s="74"/>
      <c r="CC80" s="164"/>
      <c r="CD80" s="72"/>
      <c r="CE80" s="236"/>
      <c r="CF80" s="164"/>
      <c r="CG80" s="74"/>
      <c r="CH80" s="164"/>
      <c r="CI80" s="74"/>
      <c r="CJ80" s="164"/>
      <c r="CK80" s="72"/>
      <c r="CL80" s="236"/>
      <c r="CM80" s="164"/>
      <c r="CN80" s="74"/>
      <c r="CO80" s="191"/>
      <c r="CP80" s="47"/>
      <c r="CQ80" s="45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47">
        <f t="shared" si="12"/>
      </c>
      <c r="H81" s="348">
        <f t="shared" si="13"/>
      </c>
      <c r="I81" s="281">
        <f t="shared" si="14"/>
        <v>0</v>
      </c>
      <c r="J81" s="339">
        <f t="shared" si="15"/>
        <v>0</v>
      </c>
      <c r="K81" s="285">
        <f t="shared" si="16"/>
        <v>0</v>
      </c>
      <c r="L81" s="285">
        <f t="shared" si="17"/>
        <v>0</v>
      </c>
      <c r="M81" s="131">
        <f t="shared" si="18"/>
        <v>0</v>
      </c>
      <c r="N81" s="132">
        <f t="shared" si="19"/>
        <v>0</v>
      </c>
      <c r="O81" s="288">
        <f t="shared" si="20"/>
        <v>0</v>
      </c>
      <c r="P81" s="353">
        <f t="shared" si="21"/>
        <v>0</v>
      </c>
      <c r="Q81" s="368">
        <f t="shared" si="22"/>
        <v>0</v>
      </c>
      <c r="R81" s="369"/>
      <c r="S81" s="101">
        <f t="shared" si="27"/>
        <v>0</v>
      </c>
      <c r="T81" s="102">
        <f t="shared" si="27"/>
        <v>0</v>
      </c>
      <c r="U81" s="103">
        <f t="shared" si="27"/>
        <v>0</v>
      </c>
      <c r="V81" s="104">
        <f t="shared" si="27"/>
        <v>0</v>
      </c>
      <c r="W81" s="101">
        <f t="shared" si="27"/>
        <v>0</v>
      </c>
      <c r="X81" s="102">
        <f t="shared" si="27"/>
        <v>0</v>
      </c>
      <c r="Y81" s="103">
        <f t="shared" si="27"/>
        <v>0</v>
      </c>
      <c r="Z81" s="105">
        <f t="shared" si="23"/>
        <v>0</v>
      </c>
      <c r="AA81" s="105">
        <f t="shared" si="24"/>
        <v>0</v>
      </c>
      <c r="AB81" s="104">
        <f t="shared" si="1"/>
        <v>0</v>
      </c>
      <c r="AC81" s="108">
        <f t="shared" si="1"/>
        <v>0</v>
      </c>
      <c r="AD81" s="109">
        <f t="shared" si="1"/>
        <v>0</v>
      </c>
      <c r="AE81" s="105">
        <f t="shared" si="1"/>
        <v>0</v>
      </c>
      <c r="AF81" s="62">
        <f t="shared" si="25"/>
      </c>
      <c r="AG81" s="137"/>
      <c r="AH81" s="156"/>
      <c r="AI81" s="66"/>
      <c r="AJ81" s="156"/>
      <c r="AK81" s="66"/>
      <c r="AL81" s="157"/>
      <c r="AM81" s="75"/>
      <c r="AN81" s="233"/>
      <c r="AO81" s="157"/>
      <c r="AP81" s="73"/>
      <c r="AQ81" s="157"/>
      <c r="AR81" s="73"/>
      <c r="AS81" s="157"/>
      <c r="AT81" s="75"/>
      <c r="AU81" s="233"/>
      <c r="AV81" s="157"/>
      <c r="AW81" s="73"/>
      <c r="AX81" s="157"/>
      <c r="AY81" s="73"/>
      <c r="AZ81" s="157"/>
      <c r="BA81" s="69"/>
      <c r="BB81" s="232"/>
      <c r="BC81" s="156"/>
      <c r="BD81" s="66"/>
      <c r="BE81" s="156"/>
      <c r="BF81" s="66"/>
      <c r="BG81" s="156"/>
      <c r="BH81" s="69"/>
      <c r="BI81" s="232"/>
      <c r="BJ81" s="156"/>
      <c r="BK81" s="82"/>
      <c r="BL81" s="62">
        <f t="shared" si="28"/>
      </c>
      <c r="BM81" s="160"/>
      <c r="BN81" s="73"/>
      <c r="BO81" s="163"/>
      <c r="BP81" s="75"/>
      <c r="BQ81" s="233"/>
      <c r="BR81" s="163"/>
      <c r="BS81" s="73"/>
      <c r="BT81" s="163"/>
      <c r="BU81" s="73"/>
      <c r="BV81" s="163"/>
      <c r="BW81" s="75"/>
      <c r="BX81" s="233"/>
      <c r="BY81" s="163"/>
      <c r="BZ81" s="73"/>
      <c r="CA81" s="163"/>
      <c r="CB81" s="73"/>
      <c r="CC81" s="163"/>
      <c r="CD81" s="75"/>
      <c r="CE81" s="233"/>
      <c r="CF81" s="163"/>
      <c r="CG81" s="73"/>
      <c r="CH81" s="163"/>
      <c r="CI81" s="73"/>
      <c r="CJ81" s="163"/>
      <c r="CK81" s="75"/>
      <c r="CL81" s="233"/>
      <c r="CM81" s="163"/>
      <c r="CN81" s="73"/>
      <c r="CO81" s="191"/>
      <c r="CP81" s="47"/>
      <c r="CQ81" s="45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49">
        <f t="shared" si="12"/>
      </c>
      <c r="H82" s="346">
        <f t="shared" si="13"/>
      </c>
      <c r="I82" s="283">
        <f t="shared" si="14"/>
        <v>0</v>
      </c>
      <c r="J82" s="352">
        <f t="shared" si="15"/>
        <v>0</v>
      </c>
      <c r="K82" s="286">
        <f t="shared" si="16"/>
        <v>0</v>
      </c>
      <c r="L82" s="286">
        <f t="shared" si="17"/>
        <v>0</v>
      </c>
      <c r="M82" s="223">
        <f t="shared" si="18"/>
        <v>0</v>
      </c>
      <c r="N82" s="224">
        <f t="shared" si="19"/>
        <v>0</v>
      </c>
      <c r="O82" s="289">
        <f t="shared" si="20"/>
        <v>0</v>
      </c>
      <c r="P82" s="354">
        <f t="shared" si="21"/>
        <v>0</v>
      </c>
      <c r="Q82" s="368">
        <f t="shared" si="22"/>
        <v>0</v>
      </c>
      <c r="R82" s="369"/>
      <c r="S82" s="101">
        <f aca="true" t="shared" si="29" ref="S82:Y97">COUNTIF($AG82:$CQ82,S$22)</f>
        <v>0</v>
      </c>
      <c r="T82" s="102">
        <f t="shared" si="29"/>
        <v>0</v>
      </c>
      <c r="U82" s="103">
        <f t="shared" si="29"/>
        <v>0</v>
      </c>
      <c r="V82" s="104">
        <f t="shared" si="29"/>
        <v>0</v>
      </c>
      <c r="W82" s="101">
        <f t="shared" si="29"/>
        <v>0</v>
      </c>
      <c r="X82" s="102">
        <f t="shared" si="29"/>
        <v>0</v>
      </c>
      <c r="Y82" s="103">
        <f t="shared" si="29"/>
        <v>0</v>
      </c>
      <c r="Z82" s="105">
        <f t="shared" si="23"/>
        <v>0</v>
      </c>
      <c r="AA82" s="105">
        <f t="shared" si="24"/>
        <v>0</v>
      </c>
      <c r="AB82" s="104">
        <f t="shared" si="1"/>
        <v>0</v>
      </c>
      <c r="AC82" s="108">
        <f t="shared" si="1"/>
        <v>0</v>
      </c>
      <c r="AD82" s="109">
        <f t="shared" si="1"/>
        <v>0</v>
      </c>
      <c r="AE82" s="105">
        <f t="shared" si="1"/>
        <v>0</v>
      </c>
      <c r="AF82" s="62">
        <f t="shared" si="25"/>
      </c>
      <c r="AG82" s="137"/>
      <c r="AH82" s="156"/>
      <c r="AI82" s="66"/>
      <c r="AJ82" s="156"/>
      <c r="AK82" s="66"/>
      <c r="AL82" s="157"/>
      <c r="AM82" s="75"/>
      <c r="AN82" s="233"/>
      <c r="AO82" s="157"/>
      <c r="AP82" s="73"/>
      <c r="AQ82" s="157"/>
      <c r="AR82" s="73"/>
      <c r="AS82" s="157"/>
      <c r="AT82" s="75"/>
      <c r="AU82" s="233"/>
      <c r="AV82" s="157"/>
      <c r="AW82" s="73"/>
      <c r="AX82" s="157"/>
      <c r="AY82" s="73"/>
      <c r="AZ82" s="157"/>
      <c r="BA82" s="69"/>
      <c r="BB82" s="232"/>
      <c r="BC82" s="156"/>
      <c r="BD82" s="66"/>
      <c r="BE82" s="156"/>
      <c r="BF82" s="66"/>
      <c r="BG82" s="156"/>
      <c r="BH82" s="69"/>
      <c r="BI82" s="232"/>
      <c r="BJ82" s="156"/>
      <c r="BK82" s="82"/>
      <c r="BL82" s="62">
        <f t="shared" si="28"/>
      </c>
      <c r="BM82" s="160"/>
      <c r="BN82" s="73"/>
      <c r="BO82" s="163"/>
      <c r="BP82" s="75"/>
      <c r="BQ82" s="233"/>
      <c r="BR82" s="163"/>
      <c r="BS82" s="73"/>
      <c r="BT82" s="163"/>
      <c r="BU82" s="73"/>
      <c r="BV82" s="163"/>
      <c r="BW82" s="75"/>
      <c r="BX82" s="233"/>
      <c r="BY82" s="163"/>
      <c r="BZ82" s="73"/>
      <c r="CA82" s="163"/>
      <c r="CB82" s="73"/>
      <c r="CC82" s="163"/>
      <c r="CD82" s="75"/>
      <c r="CE82" s="233"/>
      <c r="CF82" s="163"/>
      <c r="CG82" s="73"/>
      <c r="CH82" s="163"/>
      <c r="CI82" s="73"/>
      <c r="CJ82" s="163"/>
      <c r="CK82" s="75"/>
      <c r="CL82" s="233"/>
      <c r="CM82" s="163"/>
      <c r="CN82" s="73"/>
      <c r="CO82" s="191"/>
      <c r="CP82" s="47"/>
      <c r="CQ82" s="45"/>
    </row>
    <row r="83" spans="1:102" ht="21" customHeight="1">
      <c r="A83" s="260"/>
      <c r="B83" s="261"/>
      <c r="C83" s="271"/>
      <c r="D83" s="317"/>
      <c r="E83" s="268"/>
      <c r="F83" s="269"/>
      <c r="G83" s="347">
        <f t="shared" si="12"/>
      </c>
      <c r="H83" s="348">
        <f t="shared" si="13"/>
      </c>
      <c r="I83" s="284">
        <f t="shared" si="14"/>
        <v>0</v>
      </c>
      <c r="J83" s="339">
        <f t="shared" si="15"/>
        <v>0</v>
      </c>
      <c r="K83" s="285">
        <f t="shared" si="16"/>
        <v>0</v>
      </c>
      <c r="L83" s="285">
        <f t="shared" si="17"/>
        <v>0</v>
      </c>
      <c r="M83" s="131">
        <f t="shared" si="18"/>
        <v>0</v>
      </c>
      <c r="N83" s="133">
        <f t="shared" si="19"/>
        <v>0</v>
      </c>
      <c r="O83" s="288">
        <f t="shared" si="20"/>
        <v>0</v>
      </c>
      <c r="P83" s="353">
        <f t="shared" si="21"/>
        <v>0</v>
      </c>
      <c r="Q83" s="368">
        <f t="shared" si="22"/>
        <v>0</v>
      </c>
      <c r="R83" s="369"/>
      <c r="S83" s="101">
        <f t="shared" si="29"/>
        <v>0</v>
      </c>
      <c r="T83" s="102">
        <f t="shared" si="29"/>
        <v>0</v>
      </c>
      <c r="U83" s="103">
        <f t="shared" si="29"/>
        <v>0</v>
      </c>
      <c r="V83" s="104">
        <f t="shared" si="29"/>
        <v>0</v>
      </c>
      <c r="W83" s="101">
        <f t="shared" si="29"/>
        <v>0</v>
      </c>
      <c r="X83" s="102">
        <f t="shared" si="29"/>
        <v>0</v>
      </c>
      <c r="Y83" s="103">
        <f t="shared" si="29"/>
        <v>0</v>
      </c>
      <c r="Z83" s="105">
        <f t="shared" si="23"/>
        <v>0</v>
      </c>
      <c r="AA83" s="105">
        <f t="shared" si="24"/>
        <v>0</v>
      </c>
      <c r="AB83" s="104">
        <f t="shared" si="1"/>
        <v>0</v>
      </c>
      <c r="AC83" s="108">
        <f t="shared" si="1"/>
        <v>0</v>
      </c>
      <c r="AD83" s="109">
        <f t="shared" si="1"/>
        <v>0</v>
      </c>
      <c r="AE83" s="105">
        <f aca="true" t="shared" si="30" ref="AB83:AE105">COUNTIF($AG83:$CQ83,AE$22)</f>
        <v>0</v>
      </c>
      <c r="AF83" s="22">
        <f t="shared" si="25"/>
      </c>
      <c r="AG83" s="137"/>
      <c r="AH83" s="156"/>
      <c r="AI83" s="66"/>
      <c r="AJ83" s="156"/>
      <c r="AK83" s="66"/>
      <c r="AL83" s="157"/>
      <c r="AM83" s="75"/>
      <c r="AN83" s="233"/>
      <c r="AO83" s="157"/>
      <c r="AP83" s="73"/>
      <c r="AQ83" s="157"/>
      <c r="AR83" s="73"/>
      <c r="AS83" s="157"/>
      <c r="AT83" s="75"/>
      <c r="AU83" s="233"/>
      <c r="AV83" s="157"/>
      <c r="AW83" s="73"/>
      <c r="AX83" s="157"/>
      <c r="AY83" s="73"/>
      <c r="AZ83" s="157"/>
      <c r="BA83" s="69"/>
      <c r="BB83" s="232"/>
      <c r="BC83" s="156"/>
      <c r="BD83" s="66"/>
      <c r="BE83" s="156"/>
      <c r="BF83" s="66"/>
      <c r="BG83" s="156"/>
      <c r="BH83" s="69"/>
      <c r="BI83" s="232"/>
      <c r="BJ83" s="156"/>
      <c r="BK83" s="82"/>
      <c r="BL83" s="62">
        <f t="shared" si="28"/>
      </c>
      <c r="BM83" s="160"/>
      <c r="BN83" s="73"/>
      <c r="BO83" s="163"/>
      <c r="BP83" s="75"/>
      <c r="BQ83" s="233"/>
      <c r="BR83" s="163"/>
      <c r="BS83" s="73"/>
      <c r="BT83" s="163"/>
      <c r="BU83" s="73"/>
      <c r="BV83" s="163"/>
      <c r="BW83" s="75"/>
      <c r="BX83" s="233"/>
      <c r="BY83" s="163"/>
      <c r="BZ83" s="73"/>
      <c r="CA83" s="163"/>
      <c r="CB83" s="73"/>
      <c r="CC83" s="163"/>
      <c r="CD83" s="75"/>
      <c r="CE83" s="233"/>
      <c r="CF83" s="163"/>
      <c r="CG83" s="73"/>
      <c r="CH83" s="163"/>
      <c r="CI83" s="73"/>
      <c r="CJ83" s="163"/>
      <c r="CK83" s="75"/>
      <c r="CL83" s="233"/>
      <c r="CM83" s="163"/>
      <c r="CN83" s="73"/>
      <c r="CO83" s="192"/>
      <c r="CP83" s="48"/>
      <c r="CQ83" s="44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49">
        <f t="shared" si="12"/>
      </c>
      <c r="H84" s="346">
        <f t="shared" si="13"/>
      </c>
      <c r="I84" s="283">
        <f t="shared" si="14"/>
        <v>0</v>
      </c>
      <c r="J84" s="352">
        <f t="shared" si="15"/>
        <v>0</v>
      </c>
      <c r="K84" s="286">
        <f t="shared" si="16"/>
        <v>0</v>
      </c>
      <c r="L84" s="286">
        <f t="shared" si="17"/>
        <v>0</v>
      </c>
      <c r="M84" s="223">
        <f t="shared" si="18"/>
        <v>0</v>
      </c>
      <c r="N84" s="224">
        <f t="shared" si="19"/>
        <v>0</v>
      </c>
      <c r="O84" s="289">
        <f t="shared" si="20"/>
        <v>0</v>
      </c>
      <c r="P84" s="354">
        <f t="shared" si="21"/>
        <v>0</v>
      </c>
      <c r="Q84" s="368">
        <f t="shared" si="22"/>
        <v>0</v>
      </c>
      <c r="R84" s="369"/>
      <c r="S84" s="101">
        <f t="shared" si="29"/>
        <v>0</v>
      </c>
      <c r="T84" s="102">
        <f t="shared" si="29"/>
        <v>0</v>
      </c>
      <c r="U84" s="103">
        <f t="shared" si="29"/>
        <v>0</v>
      </c>
      <c r="V84" s="104">
        <f t="shared" si="29"/>
        <v>0</v>
      </c>
      <c r="W84" s="101">
        <f t="shared" si="29"/>
        <v>0</v>
      </c>
      <c r="X84" s="102">
        <f t="shared" si="29"/>
        <v>0</v>
      </c>
      <c r="Y84" s="103">
        <f t="shared" si="29"/>
        <v>0</v>
      </c>
      <c r="Z84" s="105">
        <f t="shared" si="23"/>
        <v>0</v>
      </c>
      <c r="AA84" s="105">
        <f t="shared" si="24"/>
        <v>0</v>
      </c>
      <c r="AB84" s="104">
        <f t="shared" si="30"/>
        <v>0</v>
      </c>
      <c r="AC84" s="108">
        <f t="shared" si="30"/>
        <v>0</v>
      </c>
      <c r="AD84" s="109">
        <f t="shared" si="30"/>
        <v>0</v>
      </c>
      <c r="AE84" s="105">
        <f t="shared" si="30"/>
        <v>0</v>
      </c>
      <c r="AF84" s="62">
        <f t="shared" si="25"/>
      </c>
      <c r="AG84" s="137"/>
      <c r="AH84" s="156"/>
      <c r="AI84" s="66"/>
      <c r="AJ84" s="156"/>
      <c r="AK84" s="66"/>
      <c r="AL84" s="157"/>
      <c r="AM84" s="75"/>
      <c r="AN84" s="233"/>
      <c r="AO84" s="157"/>
      <c r="AP84" s="73"/>
      <c r="AQ84" s="157"/>
      <c r="AR84" s="73"/>
      <c r="AS84" s="157"/>
      <c r="AT84" s="75"/>
      <c r="AU84" s="233"/>
      <c r="AV84" s="157"/>
      <c r="AW84" s="73"/>
      <c r="AX84" s="157"/>
      <c r="AY84" s="73"/>
      <c r="AZ84" s="157"/>
      <c r="BA84" s="69"/>
      <c r="BB84" s="232"/>
      <c r="BC84" s="156"/>
      <c r="BD84" s="66"/>
      <c r="BE84" s="156"/>
      <c r="BF84" s="66"/>
      <c r="BG84" s="156"/>
      <c r="BH84" s="69"/>
      <c r="BI84" s="232"/>
      <c r="BJ84" s="156"/>
      <c r="BK84" s="82"/>
      <c r="BL84" s="62">
        <f t="shared" si="28"/>
      </c>
      <c r="BM84" s="160"/>
      <c r="BN84" s="73"/>
      <c r="BO84" s="163"/>
      <c r="BP84" s="75"/>
      <c r="BQ84" s="233"/>
      <c r="BR84" s="163"/>
      <c r="BS84" s="73"/>
      <c r="BT84" s="163"/>
      <c r="BU84" s="73"/>
      <c r="BV84" s="163"/>
      <c r="BW84" s="75"/>
      <c r="BX84" s="233"/>
      <c r="BY84" s="163"/>
      <c r="BZ84" s="73"/>
      <c r="CA84" s="163"/>
      <c r="CB84" s="73"/>
      <c r="CC84" s="163"/>
      <c r="CD84" s="75"/>
      <c r="CE84" s="233"/>
      <c r="CF84" s="163"/>
      <c r="CG84" s="73"/>
      <c r="CH84" s="163"/>
      <c r="CI84" s="73"/>
      <c r="CJ84" s="163"/>
      <c r="CK84" s="75"/>
      <c r="CL84" s="233"/>
      <c r="CM84" s="163"/>
      <c r="CN84" s="73"/>
      <c r="CO84" s="191"/>
      <c r="CP84" s="47"/>
      <c r="CQ84" s="45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47">
        <f t="shared" si="12"/>
      </c>
      <c r="H85" s="348">
        <f t="shared" si="13"/>
      </c>
      <c r="I85" s="281">
        <f t="shared" si="14"/>
        <v>0</v>
      </c>
      <c r="J85" s="339">
        <f t="shared" si="15"/>
        <v>0</v>
      </c>
      <c r="K85" s="285">
        <f t="shared" si="16"/>
        <v>0</v>
      </c>
      <c r="L85" s="285">
        <f t="shared" si="17"/>
        <v>0</v>
      </c>
      <c r="M85" s="131">
        <f t="shared" si="18"/>
        <v>0</v>
      </c>
      <c r="N85" s="132">
        <f t="shared" si="19"/>
        <v>0</v>
      </c>
      <c r="O85" s="288">
        <f t="shared" si="20"/>
        <v>0</v>
      </c>
      <c r="P85" s="353">
        <f t="shared" si="21"/>
        <v>0</v>
      </c>
      <c r="Q85" s="368">
        <f t="shared" si="22"/>
        <v>0</v>
      </c>
      <c r="R85" s="369"/>
      <c r="S85" s="101">
        <f t="shared" si="29"/>
        <v>0</v>
      </c>
      <c r="T85" s="102">
        <f t="shared" si="29"/>
        <v>0</v>
      </c>
      <c r="U85" s="103">
        <f t="shared" si="29"/>
        <v>0</v>
      </c>
      <c r="V85" s="104">
        <f t="shared" si="29"/>
        <v>0</v>
      </c>
      <c r="W85" s="101">
        <f t="shared" si="29"/>
        <v>0</v>
      </c>
      <c r="X85" s="102">
        <f t="shared" si="29"/>
        <v>0</v>
      </c>
      <c r="Y85" s="103">
        <f t="shared" si="29"/>
        <v>0</v>
      </c>
      <c r="Z85" s="105">
        <f t="shared" si="23"/>
        <v>0</v>
      </c>
      <c r="AA85" s="105">
        <f t="shared" si="24"/>
        <v>0</v>
      </c>
      <c r="AB85" s="104">
        <f t="shared" si="30"/>
        <v>0</v>
      </c>
      <c r="AC85" s="108">
        <f t="shared" si="30"/>
        <v>0</v>
      </c>
      <c r="AD85" s="109">
        <f t="shared" si="30"/>
        <v>0</v>
      </c>
      <c r="AE85" s="105">
        <f t="shared" si="30"/>
        <v>0</v>
      </c>
      <c r="AF85" s="62">
        <f t="shared" si="25"/>
      </c>
      <c r="AG85" s="137"/>
      <c r="AH85" s="156"/>
      <c r="AI85" s="66"/>
      <c r="AJ85" s="156"/>
      <c r="AK85" s="66"/>
      <c r="AL85" s="157"/>
      <c r="AM85" s="75"/>
      <c r="AN85" s="233"/>
      <c r="AO85" s="157"/>
      <c r="AP85" s="73"/>
      <c r="AQ85" s="157"/>
      <c r="AR85" s="73"/>
      <c r="AS85" s="157"/>
      <c r="AT85" s="75"/>
      <c r="AU85" s="233"/>
      <c r="AV85" s="157"/>
      <c r="AW85" s="73"/>
      <c r="AX85" s="157"/>
      <c r="AY85" s="73"/>
      <c r="AZ85" s="157"/>
      <c r="BA85" s="69"/>
      <c r="BB85" s="232"/>
      <c r="BC85" s="156"/>
      <c r="BD85" s="66"/>
      <c r="BE85" s="156"/>
      <c r="BF85" s="66"/>
      <c r="BG85" s="156"/>
      <c r="BH85" s="69"/>
      <c r="BI85" s="232"/>
      <c r="BJ85" s="156"/>
      <c r="BK85" s="82"/>
      <c r="BL85" s="62">
        <f t="shared" si="28"/>
      </c>
      <c r="BM85" s="160"/>
      <c r="BN85" s="73"/>
      <c r="BO85" s="163"/>
      <c r="BP85" s="75"/>
      <c r="BQ85" s="233"/>
      <c r="BR85" s="163"/>
      <c r="BS85" s="73"/>
      <c r="BT85" s="163"/>
      <c r="BU85" s="73"/>
      <c r="BV85" s="163"/>
      <c r="BW85" s="75"/>
      <c r="BX85" s="233"/>
      <c r="BY85" s="163"/>
      <c r="BZ85" s="73"/>
      <c r="CA85" s="163"/>
      <c r="CB85" s="73"/>
      <c r="CC85" s="163"/>
      <c r="CD85" s="75"/>
      <c r="CE85" s="233"/>
      <c r="CF85" s="163"/>
      <c r="CG85" s="73"/>
      <c r="CH85" s="163"/>
      <c r="CI85" s="73"/>
      <c r="CJ85" s="163"/>
      <c r="CK85" s="75"/>
      <c r="CL85" s="233"/>
      <c r="CM85" s="163"/>
      <c r="CN85" s="73"/>
      <c r="CO85" s="191"/>
      <c r="CP85" s="47"/>
      <c r="CQ85" s="45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49">
        <f t="shared" si="12"/>
      </c>
      <c r="H86" s="346">
        <f t="shared" si="13"/>
      </c>
      <c r="I86" s="283">
        <f t="shared" si="14"/>
        <v>0</v>
      </c>
      <c r="J86" s="352">
        <f t="shared" si="15"/>
        <v>0</v>
      </c>
      <c r="K86" s="286">
        <f t="shared" si="16"/>
        <v>0</v>
      </c>
      <c r="L86" s="286">
        <f t="shared" si="17"/>
        <v>0</v>
      </c>
      <c r="M86" s="223">
        <f t="shared" si="18"/>
        <v>0</v>
      </c>
      <c r="N86" s="224">
        <f t="shared" si="19"/>
        <v>0</v>
      </c>
      <c r="O86" s="289">
        <f t="shared" si="20"/>
        <v>0</v>
      </c>
      <c r="P86" s="354">
        <f t="shared" si="21"/>
        <v>0</v>
      </c>
      <c r="Q86" s="368">
        <f t="shared" si="22"/>
        <v>0</v>
      </c>
      <c r="R86" s="369"/>
      <c r="S86" s="101">
        <f t="shared" si="29"/>
        <v>0</v>
      </c>
      <c r="T86" s="102">
        <f t="shared" si="29"/>
        <v>0</v>
      </c>
      <c r="U86" s="103">
        <f t="shared" si="29"/>
        <v>0</v>
      </c>
      <c r="V86" s="104">
        <f t="shared" si="29"/>
        <v>0</v>
      </c>
      <c r="W86" s="101">
        <f t="shared" si="29"/>
        <v>0</v>
      </c>
      <c r="X86" s="102">
        <f t="shared" si="29"/>
        <v>0</v>
      </c>
      <c r="Y86" s="103">
        <f t="shared" si="29"/>
        <v>0</v>
      </c>
      <c r="Z86" s="105">
        <f t="shared" si="23"/>
        <v>0</v>
      </c>
      <c r="AA86" s="105">
        <f t="shared" si="24"/>
        <v>0</v>
      </c>
      <c r="AB86" s="104">
        <f t="shared" si="30"/>
        <v>0</v>
      </c>
      <c r="AC86" s="108">
        <f t="shared" si="30"/>
        <v>0</v>
      </c>
      <c r="AD86" s="109">
        <f t="shared" si="30"/>
        <v>0</v>
      </c>
      <c r="AE86" s="105">
        <f t="shared" si="30"/>
        <v>0</v>
      </c>
      <c r="AF86" s="22">
        <f t="shared" si="25"/>
      </c>
      <c r="AG86" s="137"/>
      <c r="AH86" s="156"/>
      <c r="AI86" s="66"/>
      <c r="AJ86" s="156"/>
      <c r="AK86" s="66"/>
      <c r="AL86" s="156"/>
      <c r="AM86" s="69"/>
      <c r="AN86" s="232"/>
      <c r="AO86" s="156"/>
      <c r="AP86" s="66"/>
      <c r="AQ86" s="156"/>
      <c r="AR86" s="66"/>
      <c r="AS86" s="156"/>
      <c r="AT86" s="69"/>
      <c r="AU86" s="232"/>
      <c r="AV86" s="156"/>
      <c r="AW86" s="66"/>
      <c r="AX86" s="156"/>
      <c r="AY86" s="66"/>
      <c r="AZ86" s="156"/>
      <c r="BA86" s="69"/>
      <c r="BB86" s="232"/>
      <c r="BC86" s="156"/>
      <c r="BD86" s="66"/>
      <c r="BE86" s="156"/>
      <c r="BF86" s="66"/>
      <c r="BG86" s="156"/>
      <c r="BH86" s="69"/>
      <c r="BI86" s="232"/>
      <c r="BJ86" s="156"/>
      <c r="BK86" s="82"/>
      <c r="BL86" s="62">
        <f t="shared" si="28"/>
      </c>
      <c r="BM86" s="160"/>
      <c r="BN86" s="73"/>
      <c r="BO86" s="163"/>
      <c r="BP86" s="75"/>
      <c r="BQ86" s="233"/>
      <c r="BR86" s="163"/>
      <c r="BS86" s="73"/>
      <c r="BT86" s="163"/>
      <c r="BU86" s="73"/>
      <c r="BV86" s="163"/>
      <c r="BW86" s="75"/>
      <c r="BX86" s="233"/>
      <c r="BY86" s="163"/>
      <c r="BZ86" s="73"/>
      <c r="CA86" s="163"/>
      <c r="CB86" s="73"/>
      <c r="CC86" s="163"/>
      <c r="CD86" s="75"/>
      <c r="CE86" s="233"/>
      <c r="CF86" s="163"/>
      <c r="CG86" s="73"/>
      <c r="CH86" s="163"/>
      <c r="CI86" s="73"/>
      <c r="CJ86" s="163"/>
      <c r="CK86" s="75"/>
      <c r="CL86" s="233"/>
      <c r="CM86" s="163"/>
      <c r="CN86" s="73"/>
      <c r="CO86" s="191"/>
      <c r="CP86" s="47"/>
      <c r="CQ86" s="45"/>
      <c r="CR86" s="1"/>
      <c r="CS86" s="1"/>
      <c r="CT86" s="1"/>
      <c r="CU86" s="1"/>
      <c r="CV86" s="1"/>
      <c r="CW86" s="1"/>
      <c r="CX86" s="1"/>
    </row>
    <row r="87" spans="1:102" s="12" customFormat="1" ht="21" customHeight="1">
      <c r="A87" s="260"/>
      <c r="B87" s="261"/>
      <c r="C87" s="271"/>
      <c r="D87" s="317"/>
      <c r="E87" s="268"/>
      <c r="F87" s="269"/>
      <c r="G87" s="347">
        <f t="shared" si="12"/>
      </c>
      <c r="H87" s="348">
        <f t="shared" si="13"/>
      </c>
      <c r="I87" s="281">
        <f t="shared" si="14"/>
        <v>0</v>
      </c>
      <c r="J87" s="339">
        <f t="shared" si="15"/>
        <v>0</v>
      </c>
      <c r="K87" s="285">
        <f t="shared" si="16"/>
        <v>0</v>
      </c>
      <c r="L87" s="285">
        <f t="shared" si="17"/>
        <v>0</v>
      </c>
      <c r="M87" s="131">
        <f t="shared" si="18"/>
        <v>0</v>
      </c>
      <c r="N87" s="132">
        <f t="shared" si="19"/>
        <v>0</v>
      </c>
      <c r="O87" s="288">
        <f t="shared" si="20"/>
        <v>0</v>
      </c>
      <c r="P87" s="353">
        <f t="shared" si="21"/>
        <v>0</v>
      </c>
      <c r="Q87" s="368">
        <f t="shared" si="22"/>
        <v>0</v>
      </c>
      <c r="R87" s="369"/>
      <c r="S87" s="101">
        <f t="shared" si="29"/>
        <v>0</v>
      </c>
      <c r="T87" s="102">
        <f t="shared" si="29"/>
        <v>0</v>
      </c>
      <c r="U87" s="103">
        <f t="shared" si="29"/>
        <v>0</v>
      </c>
      <c r="V87" s="104">
        <f t="shared" si="29"/>
        <v>0</v>
      </c>
      <c r="W87" s="101">
        <f t="shared" si="29"/>
        <v>0</v>
      </c>
      <c r="X87" s="102">
        <f t="shared" si="29"/>
        <v>0</v>
      </c>
      <c r="Y87" s="103">
        <f t="shared" si="29"/>
        <v>0</v>
      </c>
      <c r="Z87" s="105">
        <f t="shared" si="23"/>
        <v>0</v>
      </c>
      <c r="AA87" s="105">
        <f t="shared" si="24"/>
        <v>0</v>
      </c>
      <c r="AB87" s="104">
        <f t="shared" si="30"/>
        <v>0</v>
      </c>
      <c r="AC87" s="108">
        <f t="shared" si="30"/>
        <v>0</v>
      </c>
      <c r="AD87" s="109">
        <f t="shared" si="30"/>
        <v>0</v>
      </c>
      <c r="AE87" s="105">
        <f t="shared" si="30"/>
        <v>0</v>
      </c>
      <c r="AF87" s="22">
        <f t="shared" si="25"/>
      </c>
      <c r="AG87" s="137"/>
      <c r="AH87" s="156"/>
      <c r="AI87" s="66"/>
      <c r="AJ87" s="156"/>
      <c r="AK87" s="66"/>
      <c r="AL87" s="156"/>
      <c r="AM87" s="69"/>
      <c r="AN87" s="232"/>
      <c r="AO87" s="156"/>
      <c r="AP87" s="66"/>
      <c r="AQ87" s="156"/>
      <c r="AR87" s="66"/>
      <c r="AS87" s="156"/>
      <c r="AT87" s="69"/>
      <c r="AU87" s="232"/>
      <c r="AV87" s="156"/>
      <c r="AW87" s="66"/>
      <c r="AX87" s="156"/>
      <c r="AY87" s="66"/>
      <c r="AZ87" s="156"/>
      <c r="BA87" s="69"/>
      <c r="BB87" s="232"/>
      <c r="BC87" s="156"/>
      <c r="BD87" s="66"/>
      <c r="BE87" s="156"/>
      <c r="BF87" s="66"/>
      <c r="BG87" s="156"/>
      <c r="BH87" s="69"/>
      <c r="BI87" s="232"/>
      <c r="BJ87" s="156"/>
      <c r="BK87" s="82"/>
      <c r="BL87" s="62">
        <f t="shared" si="28"/>
      </c>
      <c r="BM87" s="160"/>
      <c r="BN87" s="73"/>
      <c r="BO87" s="163"/>
      <c r="BP87" s="75"/>
      <c r="BQ87" s="233"/>
      <c r="BR87" s="163"/>
      <c r="BS87" s="73"/>
      <c r="BT87" s="163"/>
      <c r="BU87" s="73"/>
      <c r="BV87" s="163"/>
      <c r="BW87" s="75"/>
      <c r="BX87" s="233"/>
      <c r="BY87" s="163"/>
      <c r="BZ87" s="73"/>
      <c r="CA87" s="163"/>
      <c r="CB87" s="73"/>
      <c r="CC87" s="163"/>
      <c r="CD87" s="75"/>
      <c r="CE87" s="233"/>
      <c r="CF87" s="163"/>
      <c r="CG87" s="73"/>
      <c r="CH87" s="163"/>
      <c r="CI87" s="73"/>
      <c r="CJ87" s="163"/>
      <c r="CK87" s="75"/>
      <c r="CL87" s="233"/>
      <c r="CM87" s="163"/>
      <c r="CN87" s="73"/>
      <c r="CO87" s="191"/>
      <c r="CP87" s="47"/>
      <c r="CQ87" s="45"/>
      <c r="CR87" s="1"/>
      <c r="CS87" s="1"/>
      <c r="CT87" s="1"/>
      <c r="CU87" s="1"/>
      <c r="CV87" s="1"/>
      <c r="CW87" s="1"/>
      <c r="CX87" s="1"/>
    </row>
    <row r="88" spans="1:95" s="12" customFormat="1" ht="21" customHeight="1">
      <c r="A88" s="264"/>
      <c r="B88" s="265"/>
      <c r="C88" s="270"/>
      <c r="D88" s="316"/>
      <c r="E88" s="266"/>
      <c r="F88" s="267"/>
      <c r="G88" s="349">
        <f t="shared" si="12"/>
      </c>
      <c r="H88" s="346">
        <f t="shared" si="13"/>
      </c>
      <c r="I88" s="283">
        <f t="shared" si="14"/>
        <v>0</v>
      </c>
      <c r="J88" s="352">
        <f t="shared" si="15"/>
        <v>0</v>
      </c>
      <c r="K88" s="286">
        <f t="shared" si="16"/>
        <v>0</v>
      </c>
      <c r="L88" s="286">
        <f t="shared" si="17"/>
        <v>0</v>
      </c>
      <c r="M88" s="223">
        <f t="shared" si="18"/>
        <v>0</v>
      </c>
      <c r="N88" s="224">
        <f t="shared" si="19"/>
        <v>0</v>
      </c>
      <c r="O88" s="289">
        <f t="shared" si="20"/>
        <v>0</v>
      </c>
      <c r="P88" s="354">
        <f t="shared" si="21"/>
        <v>0</v>
      </c>
      <c r="Q88" s="368">
        <f t="shared" si="22"/>
        <v>0</v>
      </c>
      <c r="R88" s="369"/>
      <c r="S88" s="101">
        <f t="shared" si="29"/>
        <v>0</v>
      </c>
      <c r="T88" s="102">
        <f t="shared" si="29"/>
        <v>0</v>
      </c>
      <c r="U88" s="103">
        <f t="shared" si="29"/>
        <v>0</v>
      </c>
      <c r="V88" s="104">
        <f t="shared" si="29"/>
        <v>0</v>
      </c>
      <c r="W88" s="101">
        <f t="shared" si="29"/>
        <v>0</v>
      </c>
      <c r="X88" s="102">
        <f t="shared" si="29"/>
        <v>0</v>
      </c>
      <c r="Y88" s="103">
        <f t="shared" si="29"/>
        <v>0</v>
      </c>
      <c r="Z88" s="105">
        <f t="shared" si="23"/>
        <v>0</v>
      </c>
      <c r="AA88" s="105">
        <f t="shared" si="24"/>
        <v>0</v>
      </c>
      <c r="AB88" s="104">
        <f t="shared" si="30"/>
        <v>0</v>
      </c>
      <c r="AC88" s="108">
        <f t="shared" si="30"/>
        <v>0</v>
      </c>
      <c r="AD88" s="109">
        <f t="shared" si="30"/>
        <v>0</v>
      </c>
      <c r="AE88" s="105">
        <f t="shared" si="30"/>
        <v>0</v>
      </c>
      <c r="AF88" s="22">
        <f t="shared" si="25"/>
      </c>
      <c r="AG88" s="137"/>
      <c r="AH88" s="156"/>
      <c r="AI88" s="66"/>
      <c r="AJ88" s="156"/>
      <c r="AK88" s="66"/>
      <c r="AL88" s="156"/>
      <c r="AM88" s="69"/>
      <c r="AN88" s="232"/>
      <c r="AO88" s="156"/>
      <c r="AP88" s="66"/>
      <c r="AQ88" s="156"/>
      <c r="AR88" s="66"/>
      <c r="AS88" s="156"/>
      <c r="AT88" s="69"/>
      <c r="AU88" s="232"/>
      <c r="AV88" s="156"/>
      <c r="AW88" s="66"/>
      <c r="AX88" s="156"/>
      <c r="AY88" s="66"/>
      <c r="AZ88" s="156"/>
      <c r="BA88" s="69"/>
      <c r="BB88" s="232"/>
      <c r="BC88" s="156"/>
      <c r="BD88" s="66"/>
      <c r="BE88" s="156"/>
      <c r="BF88" s="66"/>
      <c r="BG88" s="156"/>
      <c r="BH88" s="69"/>
      <c r="BI88" s="232"/>
      <c r="BJ88" s="156"/>
      <c r="BK88" s="82"/>
      <c r="BL88" s="62">
        <f t="shared" si="28"/>
      </c>
      <c r="BM88" s="160"/>
      <c r="BN88" s="73"/>
      <c r="BO88" s="163"/>
      <c r="BP88" s="75"/>
      <c r="BQ88" s="233"/>
      <c r="BR88" s="163"/>
      <c r="BS88" s="73"/>
      <c r="BT88" s="163"/>
      <c r="BU88" s="73"/>
      <c r="BV88" s="163"/>
      <c r="BW88" s="75"/>
      <c r="BX88" s="233"/>
      <c r="BY88" s="163"/>
      <c r="BZ88" s="73"/>
      <c r="CA88" s="163"/>
      <c r="CB88" s="73"/>
      <c r="CC88" s="163"/>
      <c r="CD88" s="75"/>
      <c r="CE88" s="233"/>
      <c r="CF88" s="163"/>
      <c r="CG88" s="73"/>
      <c r="CH88" s="163"/>
      <c r="CI88" s="73"/>
      <c r="CJ88" s="163"/>
      <c r="CK88" s="75"/>
      <c r="CL88" s="233"/>
      <c r="CM88" s="163"/>
      <c r="CN88" s="73"/>
      <c r="CO88" s="191"/>
      <c r="CP88" s="47"/>
      <c r="CQ88" s="45"/>
    </row>
    <row r="89" spans="1:95" s="12" customFormat="1" ht="21" customHeight="1">
      <c r="A89" s="260"/>
      <c r="B89" s="261"/>
      <c r="C89" s="271"/>
      <c r="D89" s="317"/>
      <c r="E89" s="268"/>
      <c r="F89" s="269"/>
      <c r="G89" s="347">
        <f t="shared" si="12"/>
      </c>
      <c r="H89" s="348">
        <f t="shared" si="13"/>
      </c>
      <c r="I89" s="281">
        <f t="shared" si="14"/>
        <v>0</v>
      </c>
      <c r="J89" s="339">
        <f t="shared" si="15"/>
        <v>0</v>
      </c>
      <c r="K89" s="285">
        <f t="shared" si="16"/>
        <v>0</v>
      </c>
      <c r="L89" s="285">
        <f t="shared" si="17"/>
        <v>0</v>
      </c>
      <c r="M89" s="131">
        <f t="shared" si="18"/>
        <v>0</v>
      </c>
      <c r="N89" s="132">
        <f t="shared" si="19"/>
        <v>0</v>
      </c>
      <c r="O89" s="288">
        <f t="shared" si="20"/>
        <v>0</v>
      </c>
      <c r="P89" s="353">
        <f t="shared" si="21"/>
        <v>0</v>
      </c>
      <c r="Q89" s="368">
        <f t="shared" si="22"/>
        <v>0</v>
      </c>
      <c r="R89" s="369"/>
      <c r="S89" s="101">
        <f t="shared" si="29"/>
        <v>0</v>
      </c>
      <c r="T89" s="102">
        <f t="shared" si="29"/>
        <v>0</v>
      </c>
      <c r="U89" s="103">
        <f t="shared" si="29"/>
        <v>0</v>
      </c>
      <c r="V89" s="104">
        <f t="shared" si="29"/>
        <v>0</v>
      </c>
      <c r="W89" s="101">
        <f t="shared" si="29"/>
        <v>0</v>
      </c>
      <c r="X89" s="102">
        <f t="shared" si="29"/>
        <v>0</v>
      </c>
      <c r="Y89" s="103">
        <f t="shared" si="29"/>
        <v>0</v>
      </c>
      <c r="Z89" s="105">
        <f t="shared" si="23"/>
        <v>0</v>
      </c>
      <c r="AA89" s="105">
        <f t="shared" si="24"/>
        <v>0</v>
      </c>
      <c r="AB89" s="104">
        <f t="shared" si="30"/>
        <v>0</v>
      </c>
      <c r="AC89" s="108">
        <f t="shared" si="30"/>
        <v>0</v>
      </c>
      <c r="AD89" s="109">
        <f t="shared" si="30"/>
        <v>0</v>
      </c>
      <c r="AE89" s="105">
        <f t="shared" si="30"/>
        <v>0</v>
      </c>
      <c r="AF89" s="22">
        <f t="shared" si="25"/>
      </c>
      <c r="AG89" s="137"/>
      <c r="AH89" s="156"/>
      <c r="AI89" s="66"/>
      <c r="AJ89" s="156"/>
      <c r="AK89" s="66"/>
      <c r="AL89" s="156"/>
      <c r="AM89" s="69"/>
      <c r="AN89" s="232"/>
      <c r="AO89" s="156"/>
      <c r="AP89" s="66"/>
      <c r="AQ89" s="156"/>
      <c r="AR89" s="66"/>
      <c r="AS89" s="156"/>
      <c r="AT89" s="69"/>
      <c r="AU89" s="232"/>
      <c r="AV89" s="156"/>
      <c r="AW89" s="66"/>
      <c r="AX89" s="156"/>
      <c r="AY89" s="66"/>
      <c r="AZ89" s="156"/>
      <c r="BA89" s="69"/>
      <c r="BB89" s="232"/>
      <c r="BC89" s="156"/>
      <c r="BD89" s="66"/>
      <c r="BE89" s="156"/>
      <c r="BF89" s="66"/>
      <c r="BG89" s="156"/>
      <c r="BH89" s="69"/>
      <c r="BI89" s="232"/>
      <c r="BJ89" s="156"/>
      <c r="BK89" s="82"/>
      <c r="BL89" s="62">
        <f t="shared" si="28"/>
      </c>
      <c r="BM89" s="160"/>
      <c r="BN89" s="73"/>
      <c r="BO89" s="163"/>
      <c r="BP89" s="75"/>
      <c r="BQ89" s="233"/>
      <c r="BR89" s="163"/>
      <c r="BS89" s="73"/>
      <c r="BT89" s="163"/>
      <c r="BU89" s="73"/>
      <c r="BV89" s="163"/>
      <c r="BW89" s="75"/>
      <c r="BX89" s="233"/>
      <c r="BY89" s="163"/>
      <c r="BZ89" s="73"/>
      <c r="CA89" s="163"/>
      <c r="CB89" s="73"/>
      <c r="CC89" s="163"/>
      <c r="CD89" s="75"/>
      <c r="CE89" s="233"/>
      <c r="CF89" s="163"/>
      <c r="CG89" s="73"/>
      <c r="CH89" s="163"/>
      <c r="CI89" s="73"/>
      <c r="CJ89" s="163"/>
      <c r="CK89" s="75"/>
      <c r="CL89" s="233"/>
      <c r="CM89" s="163"/>
      <c r="CN89" s="73"/>
      <c r="CO89" s="191"/>
      <c r="CP89" s="47"/>
      <c r="CQ89" s="45"/>
    </row>
    <row r="90" spans="1:102" ht="21" customHeight="1">
      <c r="A90" s="264"/>
      <c r="B90" s="265"/>
      <c r="C90" s="270"/>
      <c r="D90" s="316"/>
      <c r="E90" s="266"/>
      <c r="F90" s="267"/>
      <c r="G90" s="349">
        <f t="shared" si="12"/>
      </c>
      <c r="H90" s="346">
        <f t="shared" si="13"/>
      </c>
      <c r="I90" s="283">
        <f t="shared" si="14"/>
        <v>0</v>
      </c>
      <c r="J90" s="352">
        <f t="shared" si="15"/>
        <v>0</v>
      </c>
      <c r="K90" s="286">
        <f t="shared" si="16"/>
        <v>0</v>
      </c>
      <c r="L90" s="286">
        <f t="shared" si="17"/>
        <v>0</v>
      </c>
      <c r="M90" s="223">
        <f t="shared" si="18"/>
        <v>0</v>
      </c>
      <c r="N90" s="224">
        <f t="shared" si="19"/>
        <v>0</v>
      </c>
      <c r="O90" s="289">
        <f t="shared" si="20"/>
        <v>0</v>
      </c>
      <c r="P90" s="354">
        <f t="shared" si="21"/>
        <v>0</v>
      </c>
      <c r="Q90" s="368">
        <f t="shared" si="22"/>
        <v>0</v>
      </c>
      <c r="R90" s="369"/>
      <c r="S90" s="101">
        <f t="shared" si="29"/>
        <v>0</v>
      </c>
      <c r="T90" s="102">
        <f t="shared" si="29"/>
        <v>0</v>
      </c>
      <c r="U90" s="103">
        <f t="shared" si="29"/>
        <v>0</v>
      </c>
      <c r="V90" s="104">
        <f t="shared" si="29"/>
        <v>0</v>
      </c>
      <c r="W90" s="101">
        <f t="shared" si="29"/>
        <v>0</v>
      </c>
      <c r="X90" s="102">
        <f t="shared" si="29"/>
        <v>0</v>
      </c>
      <c r="Y90" s="103">
        <f t="shared" si="29"/>
        <v>0</v>
      </c>
      <c r="Z90" s="105">
        <f t="shared" si="23"/>
        <v>0</v>
      </c>
      <c r="AA90" s="105">
        <f t="shared" si="24"/>
        <v>0</v>
      </c>
      <c r="AB90" s="104">
        <f t="shared" si="30"/>
        <v>0</v>
      </c>
      <c r="AC90" s="108">
        <f t="shared" si="30"/>
        <v>0</v>
      </c>
      <c r="AD90" s="109">
        <f t="shared" si="30"/>
        <v>0</v>
      </c>
      <c r="AE90" s="105">
        <f t="shared" si="30"/>
        <v>0</v>
      </c>
      <c r="AF90" s="22">
        <f t="shared" si="25"/>
      </c>
      <c r="AG90" s="137"/>
      <c r="AH90" s="156"/>
      <c r="AI90" s="66"/>
      <c r="AJ90" s="156"/>
      <c r="AK90" s="66"/>
      <c r="AL90" s="156"/>
      <c r="AM90" s="69"/>
      <c r="AN90" s="232"/>
      <c r="AO90" s="156"/>
      <c r="AP90" s="66"/>
      <c r="AQ90" s="156"/>
      <c r="AR90" s="66"/>
      <c r="AS90" s="156"/>
      <c r="AT90" s="69"/>
      <c r="AU90" s="232"/>
      <c r="AV90" s="156"/>
      <c r="AW90" s="66"/>
      <c r="AX90" s="156"/>
      <c r="AY90" s="66"/>
      <c r="AZ90" s="156"/>
      <c r="BA90" s="69"/>
      <c r="BB90" s="232"/>
      <c r="BC90" s="156"/>
      <c r="BD90" s="66"/>
      <c r="BE90" s="156"/>
      <c r="BF90" s="66"/>
      <c r="BG90" s="156"/>
      <c r="BH90" s="69"/>
      <c r="BI90" s="232"/>
      <c r="BJ90" s="156"/>
      <c r="BK90" s="82"/>
      <c r="BL90" s="62">
        <f t="shared" si="28"/>
      </c>
      <c r="BM90" s="160"/>
      <c r="BN90" s="73"/>
      <c r="BO90" s="163"/>
      <c r="BP90" s="75"/>
      <c r="BQ90" s="233"/>
      <c r="BR90" s="163"/>
      <c r="BS90" s="73"/>
      <c r="BT90" s="163"/>
      <c r="BU90" s="73"/>
      <c r="BV90" s="163"/>
      <c r="BW90" s="75"/>
      <c r="BX90" s="233"/>
      <c r="BY90" s="163"/>
      <c r="BZ90" s="73"/>
      <c r="CA90" s="163"/>
      <c r="CB90" s="73"/>
      <c r="CC90" s="163"/>
      <c r="CD90" s="75"/>
      <c r="CE90" s="233"/>
      <c r="CF90" s="163"/>
      <c r="CG90" s="73"/>
      <c r="CH90" s="163"/>
      <c r="CI90" s="73"/>
      <c r="CJ90" s="163"/>
      <c r="CK90" s="75"/>
      <c r="CL90" s="233"/>
      <c r="CM90" s="163"/>
      <c r="CN90" s="73"/>
      <c r="CO90" s="191"/>
      <c r="CP90" s="47"/>
      <c r="CQ90" s="45"/>
      <c r="CR90" s="12"/>
      <c r="CS90" s="12"/>
      <c r="CT90" s="12"/>
      <c r="CU90" s="12"/>
      <c r="CV90" s="12"/>
      <c r="CW90" s="12"/>
      <c r="CX90" s="12"/>
    </row>
    <row r="91" spans="1:102" ht="21" customHeight="1">
      <c r="A91" s="260"/>
      <c r="B91" s="261"/>
      <c r="C91" s="271"/>
      <c r="D91" s="317"/>
      <c r="E91" s="268"/>
      <c r="F91" s="269"/>
      <c r="G91" s="347">
        <f t="shared" si="12"/>
      </c>
      <c r="H91" s="348">
        <f t="shared" si="13"/>
      </c>
      <c r="I91" s="284">
        <f t="shared" si="14"/>
        <v>0</v>
      </c>
      <c r="J91" s="339">
        <f t="shared" si="15"/>
        <v>0</v>
      </c>
      <c r="K91" s="285">
        <f t="shared" si="16"/>
        <v>0</v>
      </c>
      <c r="L91" s="285">
        <f t="shared" si="17"/>
        <v>0</v>
      </c>
      <c r="M91" s="131">
        <f t="shared" si="18"/>
        <v>0</v>
      </c>
      <c r="N91" s="133">
        <f t="shared" si="19"/>
        <v>0</v>
      </c>
      <c r="O91" s="288">
        <f t="shared" si="20"/>
        <v>0</v>
      </c>
      <c r="P91" s="353">
        <f t="shared" si="21"/>
        <v>0</v>
      </c>
      <c r="Q91" s="368">
        <f t="shared" si="22"/>
        <v>0</v>
      </c>
      <c r="R91" s="369"/>
      <c r="S91" s="101">
        <f t="shared" si="29"/>
        <v>0</v>
      </c>
      <c r="T91" s="102">
        <f t="shared" si="29"/>
        <v>0</v>
      </c>
      <c r="U91" s="103">
        <f t="shared" si="29"/>
        <v>0</v>
      </c>
      <c r="V91" s="104">
        <f t="shared" si="29"/>
        <v>0</v>
      </c>
      <c r="W91" s="101">
        <f t="shared" si="29"/>
        <v>0</v>
      </c>
      <c r="X91" s="102">
        <f t="shared" si="29"/>
        <v>0</v>
      </c>
      <c r="Y91" s="103">
        <f t="shared" si="29"/>
        <v>0</v>
      </c>
      <c r="Z91" s="105">
        <f t="shared" si="23"/>
        <v>0</v>
      </c>
      <c r="AA91" s="105">
        <f t="shared" si="24"/>
        <v>0</v>
      </c>
      <c r="AB91" s="104">
        <f t="shared" si="30"/>
        <v>0</v>
      </c>
      <c r="AC91" s="108">
        <f t="shared" si="30"/>
        <v>0</v>
      </c>
      <c r="AD91" s="109">
        <f t="shared" si="30"/>
        <v>0</v>
      </c>
      <c r="AE91" s="105">
        <f t="shared" si="30"/>
        <v>0</v>
      </c>
      <c r="AF91" s="62">
        <f t="shared" si="25"/>
      </c>
      <c r="AG91" s="137"/>
      <c r="AH91" s="156"/>
      <c r="AI91" s="66"/>
      <c r="AJ91" s="156"/>
      <c r="AK91" s="66"/>
      <c r="AL91" s="156"/>
      <c r="AM91" s="69"/>
      <c r="AN91" s="232"/>
      <c r="AO91" s="156"/>
      <c r="AP91" s="66"/>
      <c r="AQ91" s="156"/>
      <c r="AR91" s="66"/>
      <c r="AS91" s="156"/>
      <c r="AT91" s="69"/>
      <c r="AU91" s="232"/>
      <c r="AV91" s="156"/>
      <c r="AW91" s="66"/>
      <c r="AX91" s="156"/>
      <c r="AY91" s="66"/>
      <c r="AZ91" s="156"/>
      <c r="BA91" s="69"/>
      <c r="BB91" s="232"/>
      <c r="BC91" s="156"/>
      <c r="BD91" s="66"/>
      <c r="BE91" s="156"/>
      <c r="BF91" s="66"/>
      <c r="BG91" s="156"/>
      <c r="BH91" s="69"/>
      <c r="BI91" s="232"/>
      <c r="BJ91" s="156"/>
      <c r="BK91" s="82"/>
      <c r="BL91" s="62">
        <f t="shared" si="28"/>
      </c>
      <c r="BM91" s="160"/>
      <c r="BN91" s="73"/>
      <c r="BO91" s="163"/>
      <c r="BP91" s="75"/>
      <c r="BQ91" s="233"/>
      <c r="BR91" s="163"/>
      <c r="BS91" s="73"/>
      <c r="BT91" s="163"/>
      <c r="BU91" s="73"/>
      <c r="BV91" s="163"/>
      <c r="BW91" s="75"/>
      <c r="BX91" s="233"/>
      <c r="BY91" s="163"/>
      <c r="BZ91" s="73"/>
      <c r="CA91" s="163"/>
      <c r="CB91" s="73"/>
      <c r="CC91" s="163"/>
      <c r="CD91" s="75"/>
      <c r="CE91" s="233"/>
      <c r="CF91" s="163"/>
      <c r="CG91" s="73"/>
      <c r="CH91" s="163"/>
      <c r="CI91" s="73"/>
      <c r="CJ91" s="163"/>
      <c r="CK91" s="75"/>
      <c r="CL91" s="233"/>
      <c r="CM91" s="163"/>
      <c r="CN91" s="73"/>
      <c r="CO91" s="192"/>
      <c r="CP91" s="48"/>
      <c r="CQ91" s="44"/>
      <c r="CR91" s="12"/>
      <c r="CS91" s="12"/>
      <c r="CT91" s="12"/>
      <c r="CU91" s="12"/>
      <c r="CV91" s="12"/>
      <c r="CW91" s="12"/>
      <c r="CX91" s="12"/>
    </row>
    <row r="92" spans="1:95" s="12" customFormat="1" ht="21" customHeight="1">
      <c r="A92" s="264"/>
      <c r="B92" s="265"/>
      <c r="C92" s="270"/>
      <c r="D92" s="316"/>
      <c r="E92" s="266"/>
      <c r="F92" s="267"/>
      <c r="G92" s="349">
        <f t="shared" si="12"/>
      </c>
      <c r="H92" s="346">
        <f t="shared" si="13"/>
      </c>
      <c r="I92" s="283">
        <f t="shared" si="14"/>
        <v>0</v>
      </c>
      <c r="J92" s="352">
        <f t="shared" si="15"/>
        <v>0</v>
      </c>
      <c r="K92" s="286">
        <f t="shared" si="16"/>
        <v>0</v>
      </c>
      <c r="L92" s="286">
        <f t="shared" si="17"/>
        <v>0</v>
      </c>
      <c r="M92" s="223">
        <f t="shared" si="18"/>
        <v>0</v>
      </c>
      <c r="N92" s="224">
        <f t="shared" si="19"/>
        <v>0</v>
      </c>
      <c r="O92" s="289">
        <f t="shared" si="20"/>
        <v>0</v>
      </c>
      <c r="P92" s="354">
        <f t="shared" si="21"/>
        <v>0</v>
      </c>
      <c r="Q92" s="368">
        <f t="shared" si="22"/>
        <v>0</v>
      </c>
      <c r="R92" s="369"/>
      <c r="S92" s="101">
        <f t="shared" si="29"/>
        <v>0</v>
      </c>
      <c r="T92" s="102">
        <f t="shared" si="29"/>
        <v>0</v>
      </c>
      <c r="U92" s="103">
        <f t="shared" si="29"/>
        <v>0</v>
      </c>
      <c r="V92" s="104">
        <f t="shared" si="29"/>
        <v>0</v>
      </c>
      <c r="W92" s="101">
        <f t="shared" si="29"/>
        <v>0</v>
      </c>
      <c r="X92" s="102">
        <f t="shared" si="29"/>
        <v>0</v>
      </c>
      <c r="Y92" s="103">
        <f t="shared" si="29"/>
        <v>0</v>
      </c>
      <c r="Z92" s="105">
        <f t="shared" si="23"/>
        <v>0</v>
      </c>
      <c r="AA92" s="105">
        <f t="shared" si="24"/>
        <v>0</v>
      </c>
      <c r="AB92" s="104">
        <f t="shared" si="30"/>
        <v>0</v>
      </c>
      <c r="AC92" s="108">
        <f t="shared" si="30"/>
        <v>0</v>
      </c>
      <c r="AD92" s="109">
        <f t="shared" si="30"/>
        <v>0</v>
      </c>
      <c r="AE92" s="105">
        <f t="shared" si="30"/>
        <v>0</v>
      </c>
      <c r="AF92" s="62">
        <f t="shared" si="25"/>
      </c>
      <c r="AG92" s="137"/>
      <c r="AH92" s="156"/>
      <c r="AI92" s="66"/>
      <c r="AJ92" s="156"/>
      <c r="AK92" s="66"/>
      <c r="AL92" s="156"/>
      <c r="AM92" s="69"/>
      <c r="AN92" s="232"/>
      <c r="AO92" s="156"/>
      <c r="AP92" s="66"/>
      <c r="AQ92" s="156"/>
      <c r="AR92" s="66"/>
      <c r="AS92" s="156"/>
      <c r="AT92" s="69"/>
      <c r="AU92" s="232"/>
      <c r="AV92" s="156"/>
      <c r="AW92" s="66"/>
      <c r="AX92" s="156"/>
      <c r="AY92" s="66"/>
      <c r="AZ92" s="156"/>
      <c r="BA92" s="69"/>
      <c r="BB92" s="232"/>
      <c r="BC92" s="156"/>
      <c r="BD92" s="66"/>
      <c r="BE92" s="156"/>
      <c r="BF92" s="66"/>
      <c r="BG92" s="156"/>
      <c r="BH92" s="69"/>
      <c r="BI92" s="232"/>
      <c r="BJ92" s="156"/>
      <c r="BK92" s="82"/>
      <c r="BL92" s="62">
        <f t="shared" si="28"/>
      </c>
      <c r="BM92" s="160"/>
      <c r="BN92" s="73"/>
      <c r="BO92" s="163"/>
      <c r="BP92" s="75"/>
      <c r="BQ92" s="233"/>
      <c r="BR92" s="163"/>
      <c r="BS92" s="73"/>
      <c r="BT92" s="163"/>
      <c r="BU92" s="73"/>
      <c r="BV92" s="163"/>
      <c r="BW92" s="75"/>
      <c r="BX92" s="233"/>
      <c r="BY92" s="163"/>
      <c r="BZ92" s="73"/>
      <c r="CA92" s="163"/>
      <c r="CB92" s="73"/>
      <c r="CC92" s="163"/>
      <c r="CD92" s="75"/>
      <c r="CE92" s="233"/>
      <c r="CF92" s="163"/>
      <c r="CG92" s="73"/>
      <c r="CH92" s="163"/>
      <c r="CI92" s="73"/>
      <c r="CJ92" s="163"/>
      <c r="CK92" s="75"/>
      <c r="CL92" s="233"/>
      <c r="CM92" s="163"/>
      <c r="CN92" s="73"/>
      <c r="CO92" s="191"/>
      <c r="CP92" s="47"/>
      <c r="CQ92" s="45"/>
    </row>
    <row r="93" spans="1:95" ht="21" customHeight="1">
      <c r="A93" s="260"/>
      <c r="B93" s="261"/>
      <c r="C93" s="271"/>
      <c r="D93" s="317"/>
      <c r="E93" s="268"/>
      <c r="F93" s="269"/>
      <c r="G93" s="347">
        <f t="shared" si="12"/>
      </c>
      <c r="H93" s="348">
        <f t="shared" si="13"/>
      </c>
      <c r="I93" s="281">
        <f t="shared" si="14"/>
        <v>0</v>
      </c>
      <c r="J93" s="339">
        <f t="shared" si="15"/>
        <v>0</v>
      </c>
      <c r="K93" s="285">
        <f t="shared" si="16"/>
        <v>0</v>
      </c>
      <c r="L93" s="285">
        <f t="shared" si="17"/>
        <v>0</v>
      </c>
      <c r="M93" s="131">
        <f t="shared" si="18"/>
        <v>0</v>
      </c>
      <c r="N93" s="132">
        <f t="shared" si="19"/>
        <v>0</v>
      </c>
      <c r="O93" s="288">
        <f t="shared" si="20"/>
        <v>0</v>
      </c>
      <c r="P93" s="353">
        <f t="shared" si="21"/>
        <v>0</v>
      </c>
      <c r="Q93" s="368">
        <f t="shared" si="22"/>
        <v>0</v>
      </c>
      <c r="R93" s="369"/>
      <c r="S93" s="101">
        <f t="shared" si="29"/>
        <v>0</v>
      </c>
      <c r="T93" s="102">
        <f t="shared" si="29"/>
        <v>0</v>
      </c>
      <c r="U93" s="103">
        <f t="shared" si="29"/>
        <v>0</v>
      </c>
      <c r="V93" s="104">
        <f t="shared" si="29"/>
        <v>0</v>
      </c>
      <c r="W93" s="101">
        <f t="shared" si="29"/>
        <v>0</v>
      </c>
      <c r="X93" s="102">
        <f t="shared" si="29"/>
        <v>0</v>
      </c>
      <c r="Y93" s="103">
        <f t="shared" si="29"/>
        <v>0</v>
      </c>
      <c r="Z93" s="105">
        <f t="shared" si="23"/>
        <v>0</v>
      </c>
      <c r="AA93" s="105">
        <f t="shared" si="24"/>
        <v>0</v>
      </c>
      <c r="AB93" s="104">
        <f t="shared" si="30"/>
        <v>0</v>
      </c>
      <c r="AC93" s="108">
        <f t="shared" si="30"/>
        <v>0</v>
      </c>
      <c r="AD93" s="109">
        <f t="shared" si="30"/>
        <v>0</v>
      </c>
      <c r="AE93" s="105">
        <f t="shared" si="30"/>
        <v>0</v>
      </c>
      <c r="AF93" s="22">
        <f t="shared" si="25"/>
      </c>
      <c r="AG93" s="137"/>
      <c r="AH93" s="156"/>
      <c r="AI93" s="66"/>
      <c r="AJ93" s="156"/>
      <c r="AK93" s="66"/>
      <c r="AL93" s="156"/>
      <c r="AM93" s="69"/>
      <c r="AN93" s="232"/>
      <c r="AO93" s="156"/>
      <c r="AP93" s="66"/>
      <c r="AQ93" s="156"/>
      <c r="AR93" s="66"/>
      <c r="AS93" s="156"/>
      <c r="AT93" s="69"/>
      <c r="AU93" s="232"/>
      <c r="AV93" s="156"/>
      <c r="AW93" s="66"/>
      <c r="AX93" s="156"/>
      <c r="AY93" s="66"/>
      <c r="AZ93" s="156"/>
      <c r="BA93" s="69"/>
      <c r="BB93" s="232"/>
      <c r="BC93" s="156"/>
      <c r="BD93" s="66"/>
      <c r="BE93" s="156"/>
      <c r="BF93" s="67"/>
      <c r="BG93" s="158"/>
      <c r="BH93" s="84"/>
      <c r="BI93" s="234"/>
      <c r="BJ93" s="158"/>
      <c r="BK93" s="83"/>
      <c r="BL93" s="62">
        <f t="shared" si="28"/>
      </c>
      <c r="BM93" s="161"/>
      <c r="BN93" s="74"/>
      <c r="BO93" s="164"/>
      <c r="BP93" s="72"/>
      <c r="BQ93" s="236"/>
      <c r="BR93" s="164"/>
      <c r="BS93" s="74"/>
      <c r="BT93" s="164"/>
      <c r="BU93" s="74"/>
      <c r="BV93" s="164"/>
      <c r="BW93" s="72"/>
      <c r="BX93" s="236"/>
      <c r="BY93" s="164"/>
      <c r="BZ93" s="74"/>
      <c r="CA93" s="164"/>
      <c r="CB93" s="74"/>
      <c r="CC93" s="164"/>
      <c r="CD93" s="72"/>
      <c r="CE93" s="236"/>
      <c r="CF93" s="164"/>
      <c r="CG93" s="74"/>
      <c r="CH93" s="164"/>
      <c r="CI93" s="74"/>
      <c r="CJ93" s="164"/>
      <c r="CK93" s="72"/>
      <c r="CL93" s="236"/>
      <c r="CM93" s="164"/>
      <c r="CN93" s="74"/>
      <c r="CO93" s="191"/>
      <c r="CP93" s="47"/>
      <c r="CQ93" s="45"/>
    </row>
    <row r="94" spans="1:95" ht="21" customHeight="1">
      <c r="A94" s="264"/>
      <c r="B94" s="265"/>
      <c r="C94" s="270"/>
      <c r="D94" s="316"/>
      <c r="E94" s="266"/>
      <c r="F94" s="267"/>
      <c r="G94" s="349">
        <f t="shared" si="12"/>
      </c>
      <c r="H94" s="346">
        <f t="shared" si="13"/>
      </c>
      <c r="I94" s="282">
        <f t="shared" si="14"/>
        <v>0</v>
      </c>
      <c r="J94" s="352">
        <f t="shared" si="15"/>
        <v>0</v>
      </c>
      <c r="K94" s="286">
        <f t="shared" si="16"/>
        <v>0</v>
      </c>
      <c r="L94" s="286">
        <f t="shared" si="17"/>
        <v>0</v>
      </c>
      <c r="M94" s="223">
        <f t="shared" si="18"/>
        <v>0</v>
      </c>
      <c r="N94" s="224">
        <f t="shared" si="19"/>
        <v>0</v>
      </c>
      <c r="O94" s="289">
        <f t="shared" si="20"/>
        <v>0</v>
      </c>
      <c r="P94" s="354">
        <f t="shared" si="21"/>
        <v>0</v>
      </c>
      <c r="Q94" s="368">
        <f t="shared" si="22"/>
        <v>0</v>
      </c>
      <c r="R94" s="369"/>
      <c r="S94" s="101">
        <f t="shared" si="29"/>
        <v>0</v>
      </c>
      <c r="T94" s="102">
        <f t="shared" si="29"/>
        <v>0</v>
      </c>
      <c r="U94" s="103">
        <f t="shared" si="29"/>
        <v>0</v>
      </c>
      <c r="V94" s="104">
        <f t="shared" si="29"/>
        <v>0</v>
      </c>
      <c r="W94" s="101">
        <f t="shared" si="29"/>
        <v>0</v>
      </c>
      <c r="X94" s="102">
        <f t="shared" si="29"/>
        <v>0</v>
      </c>
      <c r="Y94" s="103">
        <f t="shared" si="29"/>
        <v>0</v>
      </c>
      <c r="Z94" s="105">
        <f t="shared" si="23"/>
        <v>0</v>
      </c>
      <c r="AA94" s="105">
        <f t="shared" si="24"/>
        <v>0</v>
      </c>
      <c r="AB94" s="104">
        <f t="shared" si="30"/>
        <v>0</v>
      </c>
      <c r="AC94" s="108">
        <f t="shared" si="30"/>
        <v>0</v>
      </c>
      <c r="AD94" s="109">
        <f t="shared" si="30"/>
        <v>0</v>
      </c>
      <c r="AE94" s="105">
        <f t="shared" si="30"/>
        <v>0</v>
      </c>
      <c r="AF94" s="22">
        <f t="shared" si="25"/>
      </c>
      <c r="AG94" s="137"/>
      <c r="AH94" s="156"/>
      <c r="AI94" s="66"/>
      <c r="AJ94" s="156"/>
      <c r="AK94" s="66"/>
      <c r="AL94" s="156"/>
      <c r="AM94" s="69"/>
      <c r="AN94" s="232"/>
      <c r="AO94" s="156"/>
      <c r="AP94" s="66"/>
      <c r="AQ94" s="156"/>
      <c r="AR94" s="66"/>
      <c r="AS94" s="156"/>
      <c r="AT94" s="69"/>
      <c r="AU94" s="232"/>
      <c r="AV94" s="156"/>
      <c r="AW94" s="66"/>
      <c r="AX94" s="156"/>
      <c r="AY94" s="66"/>
      <c r="AZ94" s="156"/>
      <c r="BA94" s="69"/>
      <c r="BB94" s="232"/>
      <c r="BC94" s="156"/>
      <c r="BD94" s="66"/>
      <c r="BE94" s="156"/>
      <c r="BF94" s="66"/>
      <c r="BG94" s="156"/>
      <c r="BH94" s="69"/>
      <c r="BI94" s="232"/>
      <c r="BJ94" s="156"/>
      <c r="BK94" s="82"/>
      <c r="BL94" s="62">
        <f t="shared" si="28"/>
      </c>
      <c r="BM94" s="160"/>
      <c r="BN94" s="73"/>
      <c r="BO94" s="163"/>
      <c r="BP94" s="75"/>
      <c r="BQ94" s="233"/>
      <c r="BR94" s="163"/>
      <c r="BS94" s="73"/>
      <c r="BT94" s="163"/>
      <c r="BU94" s="73"/>
      <c r="BV94" s="163"/>
      <c r="BW94" s="75"/>
      <c r="BX94" s="233"/>
      <c r="BY94" s="163"/>
      <c r="BZ94" s="73"/>
      <c r="CA94" s="163"/>
      <c r="CB94" s="73"/>
      <c r="CC94" s="163"/>
      <c r="CD94" s="75"/>
      <c r="CE94" s="233"/>
      <c r="CF94" s="163"/>
      <c r="CG94" s="73"/>
      <c r="CH94" s="163"/>
      <c r="CI94" s="73"/>
      <c r="CJ94" s="163"/>
      <c r="CK94" s="75"/>
      <c r="CL94" s="233"/>
      <c r="CM94" s="163"/>
      <c r="CN94" s="73"/>
      <c r="CO94" s="191"/>
      <c r="CP94" s="47"/>
      <c r="CQ94" s="45"/>
    </row>
    <row r="95" spans="1:95" ht="21" customHeight="1">
      <c r="A95" s="260"/>
      <c r="B95" s="261"/>
      <c r="C95" s="271"/>
      <c r="D95" s="317"/>
      <c r="E95" s="268"/>
      <c r="F95" s="269"/>
      <c r="G95" s="347">
        <f t="shared" si="12"/>
      </c>
      <c r="H95" s="348">
        <f t="shared" si="13"/>
      </c>
      <c r="I95" s="281">
        <f t="shared" si="14"/>
        <v>0</v>
      </c>
      <c r="J95" s="339">
        <f t="shared" si="15"/>
        <v>0</v>
      </c>
      <c r="K95" s="285">
        <f t="shared" si="16"/>
        <v>0</v>
      </c>
      <c r="L95" s="285">
        <f t="shared" si="17"/>
        <v>0</v>
      </c>
      <c r="M95" s="131">
        <f t="shared" si="18"/>
        <v>0</v>
      </c>
      <c r="N95" s="132">
        <f t="shared" si="19"/>
        <v>0</v>
      </c>
      <c r="O95" s="288">
        <f t="shared" si="20"/>
        <v>0</v>
      </c>
      <c r="P95" s="353">
        <f t="shared" si="21"/>
        <v>0</v>
      </c>
      <c r="Q95" s="368">
        <f t="shared" si="22"/>
        <v>0</v>
      </c>
      <c r="R95" s="369"/>
      <c r="S95" s="101">
        <f t="shared" si="29"/>
        <v>0</v>
      </c>
      <c r="T95" s="102">
        <f t="shared" si="29"/>
        <v>0</v>
      </c>
      <c r="U95" s="103">
        <f t="shared" si="29"/>
        <v>0</v>
      </c>
      <c r="V95" s="104">
        <f t="shared" si="29"/>
        <v>0</v>
      </c>
      <c r="W95" s="101">
        <f t="shared" si="29"/>
        <v>0</v>
      </c>
      <c r="X95" s="102">
        <f t="shared" si="29"/>
        <v>0</v>
      </c>
      <c r="Y95" s="103">
        <f t="shared" si="29"/>
        <v>0</v>
      </c>
      <c r="Z95" s="105">
        <f t="shared" si="23"/>
        <v>0</v>
      </c>
      <c r="AA95" s="105">
        <f t="shared" si="24"/>
        <v>0</v>
      </c>
      <c r="AB95" s="104">
        <f t="shared" si="30"/>
        <v>0</v>
      </c>
      <c r="AC95" s="108">
        <f t="shared" si="30"/>
        <v>0</v>
      </c>
      <c r="AD95" s="109">
        <f t="shared" si="30"/>
        <v>0</v>
      </c>
      <c r="AE95" s="105">
        <f t="shared" si="30"/>
        <v>0</v>
      </c>
      <c r="AF95" s="22">
        <f t="shared" si="25"/>
      </c>
      <c r="AG95" s="137"/>
      <c r="AH95" s="156"/>
      <c r="AI95" s="66"/>
      <c r="AJ95" s="156"/>
      <c r="AK95" s="66"/>
      <c r="AL95" s="156"/>
      <c r="AM95" s="69"/>
      <c r="AN95" s="232"/>
      <c r="AO95" s="156"/>
      <c r="AP95" s="66"/>
      <c r="AQ95" s="156"/>
      <c r="AR95" s="66"/>
      <c r="AS95" s="156"/>
      <c r="AT95" s="69"/>
      <c r="AU95" s="232"/>
      <c r="AV95" s="156"/>
      <c r="AW95" s="66"/>
      <c r="AX95" s="156"/>
      <c r="AY95" s="66"/>
      <c r="AZ95" s="156"/>
      <c r="BA95" s="69"/>
      <c r="BB95" s="232"/>
      <c r="BC95" s="156"/>
      <c r="BD95" s="66"/>
      <c r="BE95" s="156"/>
      <c r="BF95" s="67"/>
      <c r="BG95" s="158"/>
      <c r="BH95" s="84"/>
      <c r="BI95" s="234"/>
      <c r="BJ95" s="158"/>
      <c r="BK95" s="83"/>
      <c r="BL95" s="62">
        <f t="shared" si="28"/>
      </c>
      <c r="BM95" s="161"/>
      <c r="BN95" s="74"/>
      <c r="BO95" s="164"/>
      <c r="BP95" s="72"/>
      <c r="BQ95" s="236"/>
      <c r="BR95" s="164"/>
      <c r="BS95" s="74"/>
      <c r="BT95" s="164"/>
      <c r="BU95" s="74"/>
      <c r="BV95" s="164"/>
      <c r="BW95" s="72"/>
      <c r="BX95" s="236"/>
      <c r="BY95" s="164"/>
      <c r="BZ95" s="74"/>
      <c r="CA95" s="164"/>
      <c r="CB95" s="74"/>
      <c r="CC95" s="164"/>
      <c r="CD95" s="72"/>
      <c r="CE95" s="236"/>
      <c r="CF95" s="164"/>
      <c r="CG95" s="74"/>
      <c r="CH95" s="164"/>
      <c r="CI95" s="74"/>
      <c r="CJ95" s="164"/>
      <c r="CK95" s="72"/>
      <c r="CL95" s="236"/>
      <c r="CM95" s="164"/>
      <c r="CN95" s="74"/>
      <c r="CO95" s="191"/>
      <c r="CP95" s="47"/>
      <c r="CQ95" s="45"/>
    </row>
    <row r="96" spans="1:95" ht="21" customHeight="1">
      <c r="A96" s="264"/>
      <c r="B96" s="265"/>
      <c r="C96" s="270"/>
      <c r="D96" s="316"/>
      <c r="E96" s="266"/>
      <c r="F96" s="267"/>
      <c r="G96" s="349">
        <f t="shared" si="12"/>
      </c>
      <c r="H96" s="346">
        <f t="shared" si="13"/>
      </c>
      <c r="I96" s="282">
        <f t="shared" si="14"/>
        <v>0</v>
      </c>
      <c r="J96" s="352">
        <f t="shared" si="15"/>
        <v>0</v>
      </c>
      <c r="K96" s="286">
        <f t="shared" si="16"/>
        <v>0</v>
      </c>
      <c r="L96" s="286">
        <f t="shared" si="17"/>
        <v>0</v>
      </c>
      <c r="M96" s="223">
        <f t="shared" si="18"/>
        <v>0</v>
      </c>
      <c r="N96" s="224">
        <f t="shared" si="19"/>
        <v>0</v>
      </c>
      <c r="O96" s="289">
        <f t="shared" si="20"/>
        <v>0</v>
      </c>
      <c r="P96" s="354">
        <f t="shared" si="21"/>
        <v>0</v>
      </c>
      <c r="Q96" s="368">
        <f t="shared" si="22"/>
        <v>0</v>
      </c>
      <c r="R96" s="369"/>
      <c r="S96" s="101">
        <f t="shared" si="29"/>
        <v>0</v>
      </c>
      <c r="T96" s="102">
        <f t="shared" si="29"/>
        <v>0</v>
      </c>
      <c r="U96" s="103">
        <f t="shared" si="29"/>
        <v>0</v>
      </c>
      <c r="V96" s="104">
        <f t="shared" si="29"/>
        <v>0</v>
      </c>
      <c r="W96" s="101">
        <f t="shared" si="29"/>
        <v>0</v>
      </c>
      <c r="X96" s="102">
        <f t="shared" si="29"/>
        <v>0</v>
      </c>
      <c r="Y96" s="103">
        <f t="shared" si="29"/>
        <v>0</v>
      </c>
      <c r="Z96" s="105">
        <f t="shared" si="23"/>
        <v>0</v>
      </c>
      <c r="AA96" s="105">
        <f t="shared" si="24"/>
        <v>0</v>
      </c>
      <c r="AB96" s="104">
        <f t="shared" si="30"/>
        <v>0</v>
      </c>
      <c r="AC96" s="108">
        <f t="shared" si="30"/>
        <v>0</v>
      </c>
      <c r="AD96" s="109">
        <f t="shared" si="30"/>
        <v>0</v>
      </c>
      <c r="AE96" s="105">
        <f t="shared" si="30"/>
        <v>0</v>
      </c>
      <c r="AF96" s="22">
        <f t="shared" si="25"/>
      </c>
      <c r="AG96" s="137"/>
      <c r="AH96" s="156"/>
      <c r="AI96" s="66"/>
      <c r="AJ96" s="156"/>
      <c r="AK96" s="66"/>
      <c r="AL96" s="156"/>
      <c r="AM96" s="69"/>
      <c r="AN96" s="232"/>
      <c r="AO96" s="156"/>
      <c r="AP96" s="66"/>
      <c r="AQ96" s="156"/>
      <c r="AR96" s="66"/>
      <c r="AS96" s="156"/>
      <c r="AT96" s="69"/>
      <c r="AU96" s="232"/>
      <c r="AV96" s="156"/>
      <c r="AW96" s="66"/>
      <c r="AX96" s="156"/>
      <c r="AY96" s="66"/>
      <c r="AZ96" s="156"/>
      <c r="BA96" s="69"/>
      <c r="BB96" s="232"/>
      <c r="BC96" s="156"/>
      <c r="BD96" s="66"/>
      <c r="BE96" s="156"/>
      <c r="BF96" s="66"/>
      <c r="BG96" s="156"/>
      <c r="BH96" s="69"/>
      <c r="BI96" s="232"/>
      <c r="BJ96" s="156"/>
      <c r="BK96" s="82"/>
      <c r="BL96" s="62">
        <f t="shared" si="28"/>
      </c>
      <c r="BM96" s="160"/>
      <c r="BN96" s="73"/>
      <c r="BO96" s="163"/>
      <c r="BP96" s="75"/>
      <c r="BQ96" s="233"/>
      <c r="BR96" s="163"/>
      <c r="BS96" s="73"/>
      <c r="BT96" s="163"/>
      <c r="BU96" s="73"/>
      <c r="BV96" s="163"/>
      <c r="BW96" s="75"/>
      <c r="BX96" s="233"/>
      <c r="BY96" s="163"/>
      <c r="BZ96" s="73"/>
      <c r="CA96" s="163"/>
      <c r="CB96" s="73"/>
      <c r="CC96" s="163"/>
      <c r="CD96" s="75"/>
      <c r="CE96" s="233"/>
      <c r="CF96" s="163"/>
      <c r="CG96" s="73"/>
      <c r="CH96" s="163"/>
      <c r="CI96" s="73"/>
      <c r="CJ96" s="163"/>
      <c r="CK96" s="75"/>
      <c r="CL96" s="233"/>
      <c r="CM96" s="163"/>
      <c r="CN96" s="73"/>
      <c r="CO96" s="191"/>
      <c r="CP96" s="47"/>
      <c r="CQ96" s="45"/>
    </row>
    <row r="97" spans="1:95" s="12" customFormat="1" ht="21" customHeight="1">
      <c r="A97" s="260"/>
      <c r="B97" s="261"/>
      <c r="C97" s="271"/>
      <c r="D97" s="317"/>
      <c r="E97" s="268"/>
      <c r="F97" s="269"/>
      <c r="G97" s="347">
        <f t="shared" si="12"/>
      </c>
      <c r="H97" s="348">
        <f t="shared" si="13"/>
      </c>
      <c r="I97" s="281">
        <f t="shared" si="14"/>
        <v>0</v>
      </c>
      <c r="J97" s="339">
        <f t="shared" si="15"/>
        <v>0</v>
      </c>
      <c r="K97" s="285">
        <f t="shared" si="16"/>
        <v>0</v>
      </c>
      <c r="L97" s="285">
        <f t="shared" si="17"/>
        <v>0</v>
      </c>
      <c r="M97" s="131">
        <f t="shared" si="18"/>
        <v>0</v>
      </c>
      <c r="N97" s="132">
        <f t="shared" si="19"/>
        <v>0</v>
      </c>
      <c r="O97" s="288">
        <f t="shared" si="20"/>
        <v>0</v>
      </c>
      <c r="P97" s="353">
        <f t="shared" si="21"/>
        <v>0</v>
      </c>
      <c r="Q97" s="368">
        <f t="shared" si="22"/>
        <v>0</v>
      </c>
      <c r="R97" s="369"/>
      <c r="S97" s="101">
        <f t="shared" si="29"/>
        <v>0</v>
      </c>
      <c r="T97" s="102">
        <f t="shared" si="29"/>
        <v>0</v>
      </c>
      <c r="U97" s="103">
        <f t="shared" si="29"/>
        <v>0</v>
      </c>
      <c r="V97" s="104">
        <f t="shared" si="29"/>
        <v>0</v>
      </c>
      <c r="W97" s="101">
        <f t="shared" si="29"/>
        <v>0</v>
      </c>
      <c r="X97" s="102">
        <f t="shared" si="29"/>
        <v>0</v>
      </c>
      <c r="Y97" s="103">
        <f t="shared" si="29"/>
        <v>0</v>
      </c>
      <c r="Z97" s="105">
        <f t="shared" si="23"/>
        <v>0</v>
      </c>
      <c r="AA97" s="105">
        <f t="shared" si="24"/>
        <v>0</v>
      </c>
      <c r="AB97" s="104">
        <f t="shared" si="30"/>
        <v>0</v>
      </c>
      <c r="AC97" s="108">
        <f t="shared" si="30"/>
        <v>0</v>
      </c>
      <c r="AD97" s="109">
        <f t="shared" si="30"/>
        <v>0</v>
      </c>
      <c r="AE97" s="105">
        <f t="shared" si="30"/>
        <v>0</v>
      </c>
      <c r="AF97" s="22">
        <f t="shared" si="25"/>
      </c>
      <c r="AG97" s="137"/>
      <c r="AH97" s="156"/>
      <c r="AI97" s="66"/>
      <c r="AJ97" s="156"/>
      <c r="AK97" s="66"/>
      <c r="AL97" s="156"/>
      <c r="AM97" s="69"/>
      <c r="AN97" s="232"/>
      <c r="AO97" s="156"/>
      <c r="AP97" s="66"/>
      <c r="AQ97" s="156"/>
      <c r="AR97" s="66"/>
      <c r="AS97" s="156"/>
      <c r="AT97" s="69"/>
      <c r="AU97" s="232"/>
      <c r="AV97" s="156"/>
      <c r="AW97" s="66"/>
      <c r="AX97" s="156"/>
      <c r="AY97" s="66"/>
      <c r="AZ97" s="156"/>
      <c r="BA97" s="69"/>
      <c r="BB97" s="232"/>
      <c r="BC97" s="156"/>
      <c r="BD97" s="66"/>
      <c r="BE97" s="156"/>
      <c r="BF97" s="66"/>
      <c r="BG97" s="156"/>
      <c r="BH97" s="69"/>
      <c r="BI97" s="232"/>
      <c r="BJ97" s="156"/>
      <c r="BK97" s="82"/>
      <c r="BL97" s="62">
        <f t="shared" si="28"/>
      </c>
      <c r="BM97" s="160"/>
      <c r="BN97" s="73"/>
      <c r="BO97" s="163"/>
      <c r="BP97" s="75"/>
      <c r="BQ97" s="233"/>
      <c r="BR97" s="163"/>
      <c r="BS97" s="73"/>
      <c r="BT97" s="163"/>
      <c r="BU97" s="73"/>
      <c r="BV97" s="163"/>
      <c r="BW97" s="75"/>
      <c r="BX97" s="233"/>
      <c r="BY97" s="163"/>
      <c r="BZ97" s="73"/>
      <c r="CA97" s="163"/>
      <c r="CB97" s="73"/>
      <c r="CC97" s="163"/>
      <c r="CD97" s="75"/>
      <c r="CE97" s="233"/>
      <c r="CF97" s="163"/>
      <c r="CG97" s="73"/>
      <c r="CH97" s="163"/>
      <c r="CI97" s="73"/>
      <c r="CJ97" s="163"/>
      <c r="CK97" s="75"/>
      <c r="CL97" s="233"/>
      <c r="CM97" s="163"/>
      <c r="CN97" s="73"/>
      <c r="CO97" s="191"/>
      <c r="CP97" s="47"/>
      <c r="CQ97" s="45"/>
    </row>
    <row r="98" spans="1:102" ht="21" customHeight="1">
      <c r="A98" s="264"/>
      <c r="B98" s="265"/>
      <c r="C98" s="270"/>
      <c r="D98" s="316"/>
      <c r="E98" s="266"/>
      <c r="F98" s="267"/>
      <c r="G98" s="349">
        <f t="shared" si="12"/>
      </c>
      <c r="H98" s="346">
        <f t="shared" si="13"/>
      </c>
      <c r="I98" s="283">
        <f t="shared" si="14"/>
        <v>0</v>
      </c>
      <c r="J98" s="352">
        <f t="shared" si="15"/>
        <v>0</v>
      </c>
      <c r="K98" s="286">
        <f t="shared" si="16"/>
        <v>0</v>
      </c>
      <c r="L98" s="286">
        <f t="shared" si="17"/>
        <v>0</v>
      </c>
      <c r="M98" s="223">
        <f t="shared" si="18"/>
        <v>0</v>
      </c>
      <c r="N98" s="224">
        <f t="shared" si="19"/>
        <v>0</v>
      </c>
      <c r="O98" s="289">
        <f t="shared" si="20"/>
        <v>0</v>
      </c>
      <c r="P98" s="354">
        <f t="shared" si="21"/>
        <v>0</v>
      </c>
      <c r="Q98" s="368">
        <f t="shared" si="22"/>
        <v>0</v>
      </c>
      <c r="R98" s="369"/>
      <c r="S98" s="101">
        <f aca="true" t="shared" si="31" ref="S98:Y105">COUNTIF($AG98:$CQ98,S$22)</f>
        <v>0</v>
      </c>
      <c r="T98" s="102">
        <f t="shared" si="31"/>
        <v>0</v>
      </c>
      <c r="U98" s="103">
        <f t="shared" si="31"/>
        <v>0</v>
      </c>
      <c r="V98" s="104">
        <f t="shared" si="31"/>
        <v>0</v>
      </c>
      <c r="W98" s="101">
        <f t="shared" si="31"/>
        <v>0</v>
      </c>
      <c r="X98" s="102">
        <f t="shared" si="31"/>
        <v>0</v>
      </c>
      <c r="Y98" s="103">
        <f t="shared" si="31"/>
        <v>0</v>
      </c>
      <c r="Z98" s="105">
        <f t="shared" si="23"/>
        <v>0</v>
      </c>
      <c r="AA98" s="105">
        <f t="shared" si="24"/>
        <v>0</v>
      </c>
      <c r="AB98" s="104">
        <f t="shared" si="30"/>
        <v>0</v>
      </c>
      <c r="AC98" s="108">
        <f t="shared" si="30"/>
        <v>0</v>
      </c>
      <c r="AD98" s="109">
        <f t="shared" si="30"/>
        <v>0</v>
      </c>
      <c r="AE98" s="105">
        <f t="shared" si="30"/>
        <v>0</v>
      </c>
      <c r="AF98" s="22">
        <f t="shared" si="25"/>
      </c>
      <c r="AG98" s="137"/>
      <c r="AH98" s="156"/>
      <c r="AI98" s="66"/>
      <c r="AJ98" s="156"/>
      <c r="AK98" s="66"/>
      <c r="AL98" s="156"/>
      <c r="AM98" s="69"/>
      <c r="AN98" s="232"/>
      <c r="AO98" s="156"/>
      <c r="AP98" s="66"/>
      <c r="AQ98" s="156"/>
      <c r="AR98" s="66"/>
      <c r="AS98" s="156"/>
      <c r="AT98" s="69"/>
      <c r="AU98" s="232"/>
      <c r="AV98" s="156"/>
      <c r="AW98" s="66"/>
      <c r="AX98" s="156"/>
      <c r="AY98" s="66"/>
      <c r="AZ98" s="156"/>
      <c r="BA98" s="69"/>
      <c r="BB98" s="232"/>
      <c r="BC98" s="156"/>
      <c r="BD98" s="66"/>
      <c r="BE98" s="156"/>
      <c r="BF98" s="66"/>
      <c r="BG98" s="156"/>
      <c r="BH98" s="69"/>
      <c r="BI98" s="232"/>
      <c r="BJ98" s="156"/>
      <c r="BK98" s="82"/>
      <c r="BL98" s="62">
        <f t="shared" si="28"/>
      </c>
      <c r="BM98" s="160"/>
      <c r="BN98" s="73"/>
      <c r="BO98" s="163"/>
      <c r="BP98" s="75"/>
      <c r="BQ98" s="233"/>
      <c r="BR98" s="163"/>
      <c r="BS98" s="73"/>
      <c r="BT98" s="163"/>
      <c r="BU98" s="73"/>
      <c r="BV98" s="163"/>
      <c r="BW98" s="75"/>
      <c r="BX98" s="233"/>
      <c r="BY98" s="163"/>
      <c r="BZ98" s="73"/>
      <c r="CA98" s="163"/>
      <c r="CB98" s="73"/>
      <c r="CC98" s="163"/>
      <c r="CD98" s="75"/>
      <c r="CE98" s="233"/>
      <c r="CF98" s="163"/>
      <c r="CG98" s="73"/>
      <c r="CH98" s="163"/>
      <c r="CI98" s="73"/>
      <c r="CJ98" s="163"/>
      <c r="CK98" s="75"/>
      <c r="CL98" s="233"/>
      <c r="CM98" s="163"/>
      <c r="CN98" s="73"/>
      <c r="CO98" s="191"/>
      <c r="CP98" s="47"/>
      <c r="CQ98" s="45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47">
        <f t="shared" si="12"/>
      </c>
      <c r="H99" s="348">
        <f t="shared" si="13"/>
      </c>
      <c r="I99" s="284">
        <f t="shared" si="14"/>
        <v>0</v>
      </c>
      <c r="J99" s="339">
        <f t="shared" si="15"/>
        <v>0</v>
      </c>
      <c r="K99" s="285">
        <f t="shared" si="16"/>
        <v>0</v>
      </c>
      <c r="L99" s="285">
        <f t="shared" si="17"/>
        <v>0</v>
      </c>
      <c r="M99" s="131">
        <f t="shared" si="18"/>
        <v>0</v>
      </c>
      <c r="N99" s="133">
        <f t="shared" si="19"/>
        <v>0</v>
      </c>
      <c r="O99" s="288">
        <f t="shared" si="20"/>
        <v>0</v>
      </c>
      <c r="P99" s="353">
        <f t="shared" si="21"/>
        <v>0</v>
      </c>
      <c r="Q99" s="368">
        <f t="shared" si="22"/>
        <v>0</v>
      </c>
      <c r="R99" s="369"/>
      <c r="S99" s="101">
        <f t="shared" si="31"/>
        <v>0</v>
      </c>
      <c r="T99" s="102">
        <f t="shared" si="31"/>
        <v>0</v>
      </c>
      <c r="U99" s="103">
        <f t="shared" si="31"/>
        <v>0</v>
      </c>
      <c r="V99" s="104">
        <f t="shared" si="31"/>
        <v>0</v>
      </c>
      <c r="W99" s="101">
        <f t="shared" si="31"/>
        <v>0</v>
      </c>
      <c r="X99" s="102">
        <f t="shared" si="31"/>
        <v>0</v>
      </c>
      <c r="Y99" s="103">
        <f t="shared" si="31"/>
        <v>0</v>
      </c>
      <c r="Z99" s="105">
        <f t="shared" si="23"/>
        <v>0</v>
      </c>
      <c r="AA99" s="105">
        <f t="shared" si="24"/>
        <v>0</v>
      </c>
      <c r="AB99" s="104">
        <f t="shared" si="30"/>
        <v>0</v>
      </c>
      <c r="AC99" s="108">
        <f t="shared" si="30"/>
        <v>0</v>
      </c>
      <c r="AD99" s="109">
        <f t="shared" si="30"/>
        <v>0</v>
      </c>
      <c r="AE99" s="105">
        <f t="shared" si="30"/>
        <v>0</v>
      </c>
      <c r="AF99" s="62">
        <f t="shared" si="25"/>
      </c>
      <c r="AG99" s="137"/>
      <c r="AH99" s="156"/>
      <c r="AI99" s="66"/>
      <c r="AJ99" s="156"/>
      <c r="AK99" s="66"/>
      <c r="AL99" s="156"/>
      <c r="AM99" s="69"/>
      <c r="AN99" s="232"/>
      <c r="AO99" s="156"/>
      <c r="AP99" s="66"/>
      <c r="AQ99" s="156"/>
      <c r="AR99" s="66"/>
      <c r="AS99" s="156"/>
      <c r="AT99" s="69"/>
      <c r="AU99" s="232"/>
      <c r="AV99" s="156"/>
      <c r="AW99" s="66"/>
      <c r="AX99" s="156"/>
      <c r="AY99" s="66"/>
      <c r="AZ99" s="156"/>
      <c r="BA99" s="69"/>
      <c r="BB99" s="232"/>
      <c r="BC99" s="156"/>
      <c r="BD99" s="66"/>
      <c r="BE99" s="156"/>
      <c r="BF99" s="66"/>
      <c r="BG99" s="156"/>
      <c r="BH99" s="69"/>
      <c r="BI99" s="232"/>
      <c r="BJ99" s="156"/>
      <c r="BK99" s="82"/>
      <c r="BL99" s="62">
        <f t="shared" si="28"/>
      </c>
      <c r="BM99" s="160"/>
      <c r="BN99" s="73"/>
      <c r="BO99" s="163"/>
      <c r="BP99" s="75"/>
      <c r="BQ99" s="233"/>
      <c r="BR99" s="163"/>
      <c r="BS99" s="73"/>
      <c r="BT99" s="163"/>
      <c r="BU99" s="73"/>
      <c r="BV99" s="163"/>
      <c r="BW99" s="75"/>
      <c r="BX99" s="233"/>
      <c r="BY99" s="163"/>
      <c r="BZ99" s="73"/>
      <c r="CA99" s="163"/>
      <c r="CB99" s="73"/>
      <c r="CC99" s="163"/>
      <c r="CD99" s="75"/>
      <c r="CE99" s="233"/>
      <c r="CF99" s="163"/>
      <c r="CG99" s="73"/>
      <c r="CH99" s="163"/>
      <c r="CI99" s="73"/>
      <c r="CJ99" s="163"/>
      <c r="CK99" s="75"/>
      <c r="CL99" s="233"/>
      <c r="CM99" s="163"/>
      <c r="CN99" s="73"/>
      <c r="CO99" s="192"/>
      <c r="CP99" s="48"/>
      <c r="CQ99" s="44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49">
        <f t="shared" si="12"/>
      </c>
      <c r="H100" s="346">
        <f t="shared" si="13"/>
      </c>
      <c r="I100" s="283">
        <f t="shared" si="14"/>
        <v>0</v>
      </c>
      <c r="J100" s="352">
        <f t="shared" si="15"/>
        <v>0</v>
      </c>
      <c r="K100" s="286">
        <f t="shared" si="16"/>
        <v>0</v>
      </c>
      <c r="L100" s="286">
        <f t="shared" si="17"/>
        <v>0</v>
      </c>
      <c r="M100" s="223">
        <f t="shared" si="18"/>
        <v>0</v>
      </c>
      <c r="N100" s="224">
        <f t="shared" si="19"/>
        <v>0</v>
      </c>
      <c r="O100" s="289">
        <f t="shared" si="20"/>
        <v>0</v>
      </c>
      <c r="P100" s="354">
        <f t="shared" si="21"/>
        <v>0</v>
      </c>
      <c r="Q100" s="368">
        <f t="shared" si="22"/>
        <v>0</v>
      </c>
      <c r="R100" s="369"/>
      <c r="S100" s="101">
        <f t="shared" si="31"/>
        <v>0</v>
      </c>
      <c r="T100" s="102">
        <f t="shared" si="31"/>
        <v>0</v>
      </c>
      <c r="U100" s="103">
        <f t="shared" si="31"/>
        <v>0</v>
      </c>
      <c r="V100" s="104">
        <f t="shared" si="31"/>
        <v>0</v>
      </c>
      <c r="W100" s="101">
        <f t="shared" si="31"/>
        <v>0</v>
      </c>
      <c r="X100" s="102">
        <f t="shared" si="31"/>
        <v>0</v>
      </c>
      <c r="Y100" s="103">
        <f t="shared" si="31"/>
        <v>0</v>
      </c>
      <c r="Z100" s="105">
        <f t="shared" si="23"/>
        <v>0</v>
      </c>
      <c r="AA100" s="105">
        <f t="shared" si="24"/>
        <v>0</v>
      </c>
      <c r="AB100" s="104">
        <f t="shared" si="30"/>
        <v>0</v>
      </c>
      <c r="AC100" s="108">
        <f t="shared" si="30"/>
        <v>0</v>
      </c>
      <c r="AD100" s="109">
        <f t="shared" si="30"/>
        <v>0</v>
      </c>
      <c r="AE100" s="105">
        <f t="shared" si="30"/>
        <v>0</v>
      </c>
      <c r="AF100" s="62">
        <f t="shared" si="25"/>
      </c>
      <c r="AG100" s="137"/>
      <c r="AH100" s="156"/>
      <c r="AI100" s="66"/>
      <c r="AJ100" s="156"/>
      <c r="AK100" s="66"/>
      <c r="AL100" s="156"/>
      <c r="AM100" s="69"/>
      <c r="AN100" s="232"/>
      <c r="AO100" s="156"/>
      <c r="AP100" s="66"/>
      <c r="AQ100" s="156"/>
      <c r="AR100" s="66"/>
      <c r="AS100" s="156"/>
      <c r="AT100" s="69"/>
      <c r="AU100" s="232"/>
      <c r="AV100" s="156"/>
      <c r="AW100" s="66"/>
      <c r="AX100" s="156"/>
      <c r="AY100" s="66"/>
      <c r="AZ100" s="156"/>
      <c r="BA100" s="69"/>
      <c r="BB100" s="232"/>
      <c r="BC100" s="156"/>
      <c r="BD100" s="66"/>
      <c r="BE100" s="156"/>
      <c r="BF100" s="66"/>
      <c r="BG100" s="156"/>
      <c r="BH100" s="69"/>
      <c r="BI100" s="232"/>
      <c r="BJ100" s="156"/>
      <c r="BK100" s="82"/>
      <c r="BL100" s="62">
        <f t="shared" si="28"/>
      </c>
      <c r="BM100" s="160"/>
      <c r="BN100" s="73"/>
      <c r="BO100" s="163"/>
      <c r="BP100" s="75"/>
      <c r="BQ100" s="233"/>
      <c r="BR100" s="163"/>
      <c r="BS100" s="73"/>
      <c r="BT100" s="163"/>
      <c r="BU100" s="73"/>
      <c r="BV100" s="163"/>
      <c r="BW100" s="75"/>
      <c r="BX100" s="233"/>
      <c r="BY100" s="163"/>
      <c r="BZ100" s="73"/>
      <c r="CA100" s="163"/>
      <c r="CB100" s="73"/>
      <c r="CC100" s="163"/>
      <c r="CD100" s="75"/>
      <c r="CE100" s="233"/>
      <c r="CF100" s="163"/>
      <c r="CG100" s="73"/>
      <c r="CH100" s="163"/>
      <c r="CI100" s="73"/>
      <c r="CJ100" s="163"/>
      <c r="CK100" s="75"/>
      <c r="CL100" s="233"/>
      <c r="CM100" s="163"/>
      <c r="CN100" s="73"/>
      <c r="CO100" s="191"/>
      <c r="CP100" s="47"/>
      <c r="CQ100" s="45"/>
    </row>
    <row r="101" spans="1:95" ht="21" customHeight="1">
      <c r="A101" s="260"/>
      <c r="B101" s="261"/>
      <c r="C101" s="271"/>
      <c r="D101" s="317"/>
      <c r="E101" s="268"/>
      <c r="F101" s="269"/>
      <c r="G101" s="347">
        <f t="shared" si="12"/>
      </c>
      <c r="H101" s="348">
        <f t="shared" si="13"/>
      </c>
      <c r="I101" s="281">
        <f t="shared" si="14"/>
        <v>0</v>
      </c>
      <c r="J101" s="339">
        <f t="shared" si="15"/>
        <v>0</v>
      </c>
      <c r="K101" s="285">
        <f t="shared" si="16"/>
        <v>0</v>
      </c>
      <c r="L101" s="285">
        <f t="shared" si="17"/>
        <v>0</v>
      </c>
      <c r="M101" s="131">
        <f t="shared" si="18"/>
        <v>0</v>
      </c>
      <c r="N101" s="132">
        <f t="shared" si="19"/>
        <v>0</v>
      </c>
      <c r="O101" s="288">
        <f t="shared" si="20"/>
        <v>0</v>
      </c>
      <c r="P101" s="353">
        <f t="shared" si="21"/>
        <v>0</v>
      </c>
      <c r="Q101" s="368">
        <f t="shared" si="22"/>
        <v>0</v>
      </c>
      <c r="R101" s="369"/>
      <c r="S101" s="101">
        <f t="shared" si="31"/>
        <v>0</v>
      </c>
      <c r="T101" s="102">
        <f t="shared" si="31"/>
        <v>0</v>
      </c>
      <c r="U101" s="103">
        <f t="shared" si="31"/>
        <v>0</v>
      </c>
      <c r="V101" s="104">
        <f t="shared" si="31"/>
        <v>0</v>
      </c>
      <c r="W101" s="101">
        <f t="shared" si="31"/>
        <v>0</v>
      </c>
      <c r="X101" s="102">
        <f t="shared" si="31"/>
        <v>0</v>
      </c>
      <c r="Y101" s="103">
        <f t="shared" si="31"/>
        <v>0</v>
      </c>
      <c r="Z101" s="105">
        <f t="shared" si="23"/>
        <v>0</v>
      </c>
      <c r="AA101" s="105">
        <f t="shared" si="24"/>
        <v>0</v>
      </c>
      <c r="AB101" s="104">
        <f t="shared" si="30"/>
        <v>0</v>
      </c>
      <c r="AC101" s="108">
        <f t="shared" si="30"/>
        <v>0</v>
      </c>
      <c r="AD101" s="109">
        <f t="shared" si="30"/>
        <v>0</v>
      </c>
      <c r="AE101" s="105">
        <f t="shared" si="30"/>
        <v>0</v>
      </c>
      <c r="AF101" s="22">
        <f t="shared" si="25"/>
      </c>
      <c r="AG101" s="137"/>
      <c r="AH101" s="156"/>
      <c r="AI101" s="66"/>
      <c r="AJ101" s="156"/>
      <c r="AK101" s="66"/>
      <c r="AL101" s="156"/>
      <c r="AM101" s="69"/>
      <c r="AN101" s="232"/>
      <c r="AO101" s="156"/>
      <c r="AP101" s="66"/>
      <c r="AQ101" s="156"/>
      <c r="AR101" s="66"/>
      <c r="AS101" s="156"/>
      <c r="AT101" s="69"/>
      <c r="AU101" s="232"/>
      <c r="AV101" s="156"/>
      <c r="AW101" s="66"/>
      <c r="AX101" s="156"/>
      <c r="AY101" s="66"/>
      <c r="AZ101" s="156"/>
      <c r="BA101" s="69"/>
      <c r="BB101" s="232"/>
      <c r="BC101" s="156"/>
      <c r="BD101" s="66"/>
      <c r="BE101" s="156"/>
      <c r="BF101" s="67"/>
      <c r="BG101" s="158"/>
      <c r="BH101" s="84"/>
      <c r="BI101" s="234"/>
      <c r="BJ101" s="158"/>
      <c r="BK101" s="83"/>
      <c r="BL101" s="62">
        <f t="shared" si="28"/>
      </c>
      <c r="BM101" s="161"/>
      <c r="BN101" s="74"/>
      <c r="BO101" s="164"/>
      <c r="BP101" s="72"/>
      <c r="BQ101" s="236"/>
      <c r="BR101" s="164"/>
      <c r="BS101" s="74"/>
      <c r="BT101" s="164"/>
      <c r="BU101" s="74"/>
      <c r="BV101" s="164"/>
      <c r="BW101" s="72"/>
      <c r="BX101" s="236"/>
      <c r="BY101" s="164"/>
      <c r="BZ101" s="74"/>
      <c r="CA101" s="164"/>
      <c r="CB101" s="74"/>
      <c r="CC101" s="164"/>
      <c r="CD101" s="72"/>
      <c r="CE101" s="236"/>
      <c r="CF101" s="164"/>
      <c r="CG101" s="74"/>
      <c r="CH101" s="164"/>
      <c r="CI101" s="74"/>
      <c r="CJ101" s="164"/>
      <c r="CK101" s="72"/>
      <c r="CL101" s="236"/>
      <c r="CM101" s="164"/>
      <c r="CN101" s="74"/>
      <c r="CO101" s="191"/>
      <c r="CP101" s="47"/>
      <c r="CQ101" s="45"/>
    </row>
    <row r="102" spans="1:102" ht="21" customHeight="1">
      <c r="A102" s="264"/>
      <c r="B102" s="265"/>
      <c r="C102" s="270"/>
      <c r="D102" s="316"/>
      <c r="E102" s="266"/>
      <c r="F102" s="267"/>
      <c r="G102" s="349">
        <f>IF(COUNTA(AG102:BK102)&gt;0,"O","")</f>
      </c>
      <c r="H102" s="346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1"/>
        <v>0</v>
      </c>
      <c r="T102" s="102">
        <f t="shared" si="31"/>
        <v>0</v>
      </c>
      <c r="U102" s="103">
        <f t="shared" si="31"/>
        <v>0</v>
      </c>
      <c r="V102" s="104">
        <f t="shared" si="31"/>
        <v>0</v>
      </c>
      <c r="W102" s="101">
        <f t="shared" si="31"/>
        <v>0</v>
      </c>
      <c r="X102" s="102">
        <f t="shared" si="31"/>
        <v>0</v>
      </c>
      <c r="Y102" s="103">
        <f t="shared" si="31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30"/>
        <v>0</v>
      </c>
      <c r="AC102" s="108">
        <f t="shared" si="30"/>
        <v>0</v>
      </c>
      <c r="AD102" s="109">
        <f t="shared" si="30"/>
        <v>0</v>
      </c>
      <c r="AE102" s="105">
        <f t="shared" si="30"/>
        <v>0</v>
      </c>
      <c r="AF102" s="62">
        <f>IF(OR(A102="",B102=""),"",A102&amp;" "&amp;B102)</f>
      </c>
      <c r="AG102" s="137"/>
      <c r="AH102" s="156"/>
      <c r="AI102" s="66"/>
      <c r="AJ102" s="156"/>
      <c r="AK102" s="66"/>
      <c r="AL102" s="157"/>
      <c r="AM102" s="75"/>
      <c r="AN102" s="233"/>
      <c r="AO102" s="157"/>
      <c r="AP102" s="73"/>
      <c r="AQ102" s="157"/>
      <c r="AR102" s="73"/>
      <c r="AS102" s="157"/>
      <c r="AT102" s="75"/>
      <c r="AU102" s="233"/>
      <c r="AV102" s="157"/>
      <c r="AW102" s="73"/>
      <c r="AX102" s="157"/>
      <c r="AY102" s="73"/>
      <c r="AZ102" s="157"/>
      <c r="BA102" s="69"/>
      <c r="BB102" s="232"/>
      <c r="BC102" s="156"/>
      <c r="BD102" s="66"/>
      <c r="BE102" s="156"/>
      <c r="BF102" s="66"/>
      <c r="BG102" s="156"/>
      <c r="BH102" s="69"/>
      <c r="BI102" s="232"/>
      <c r="BJ102" s="156"/>
      <c r="BK102" s="82"/>
      <c r="BL102" s="62">
        <f>IF(OR(A102="",B102=""),"",A102&amp;" "&amp;B102)</f>
      </c>
      <c r="BM102" s="160"/>
      <c r="BN102" s="73"/>
      <c r="BO102" s="163"/>
      <c r="BP102" s="75"/>
      <c r="BQ102" s="233"/>
      <c r="BR102" s="163"/>
      <c r="BS102" s="73"/>
      <c r="BT102" s="163"/>
      <c r="BU102" s="73"/>
      <c r="BV102" s="163"/>
      <c r="BW102" s="75"/>
      <c r="BX102" s="233"/>
      <c r="BY102" s="163"/>
      <c r="BZ102" s="73"/>
      <c r="CA102" s="163"/>
      <c r="CB102" s="73"/>
      <c r="CC102" s="163"/>
      <c r="CD102" s="75"/>
      <c r="CE102" s="233"/>
      <c r="CF102" s="163"/>
      <c r="CG102" s="73"/>
      <c r="CH102" s="163"/>
      <c r="CI102" s="73"/>
      <c r="CJ102" s="163"/>
      <c r="CK102" s="75"/>
      <c r="CL102" s="233"/>
      <c r="CM102" s="163"/>
      <c r="CN102" s="73"/>
      <c r="CO102" s="191"/>
      <c r="CP102" s="47"/>
      <c r="CQ102" s="45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47">
        <f>IF(COUNTA(AG103:BK103)&gt;0,"O","")</f>
      </c>
      <c r="H103" s="348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1"/>
        <v>0</v>
      </c>
      <c r="T103" s="102">
        <f t="shared" si="31"/>
        <v>0</v>
      </c>
      <c r="U103" s="103">
        <f t="shared" si="31"/>
        <v>0</v>
      </c>
      <c r="V103" s="104">
        <f t="shared" si="31"/>
        <v>0</v>
      </c>
      <c r="W103" s="101">
        <f t="shared" si="31"/>
        <v>0</v>
      </c>
      <c r="X103" s="102">
        <f t="shared" si="31"/>
        <v>0</v>
      </c>
      <c r="Y103" s="103">
        <f t="shared" si="31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30"/>
        <v>0</v>
      </c>
      <c r="AC103" s="108">
        <f t="shared" si="30"/>
        <v>0</v>
      </c>
      <c r="AD103" s="109">
        <f t="shared" si="30"/>
        <v>0</v>
      </c>
      <c r="AE103" s="105">
        <f t="shared" si="30"/>
        <v>0</v>
      </c>
      <c r="AF103" s="62">
        <f>IF(OR(A103="",B103=""),"",A103&amp;" "&amp;B103)</f>
      </c>
      <c r="AG103" s="137"/>
      <c r="AH103" s="156"/>
      <c r="AI103" s="66"/>
      <c r="AJ103" s="156"/>
      <c r="AK103" s="66"/>
      <c r="AL103" s="157"/>
      <c r="AM103" s="75"/>
      <c r="AN103" s="233"/>
      <c r="AO103" s="157"/>
      <c r="AP103" s="73"/>
      <c r="AQ103" s="157"/>
      <c r="AR103" s="73"/>
      <c r="AS103" s="157"/>
      <c r="AT103" s="75"/>
      <c r="AU103" s="233"/>
      <c r="AV103" s="157"/>
      <c r="AW103" s="73"/>
      <c r="AX103" s="157"/>
      <c r="AY103" s="73"/>
      <c r="AZ103" s="157"/>
      <c r="BA103" s="69"/>
      <c r="BB103" s="232"/>
      <c r="BC103" s="156"/>
      <c r="BD103" s="66"/>
      <c r="BE103" s="156"/>
      <c r="BF103" s="66"/>
      <c r="BG103" s="156"/>
      <c r="BH103" s="69"/>
      <c r="BI103" s="232"/>
      <c r="BJ103" s="156"/>
      <c r="BK103" s="82"/>
      <c r="BL103" s="62">
        <f>IF(OR(A103="",B103=""),"",A103&amp;" "&amp;B103)</f>
      </c>
      <c r="BM103" s="160"/>
      <c r="BN103" s="73"/>
      <c r="BO103" s="163"/>
      <c r="BP103" s="75"/>
      <c r="BQ103" s="233"/>
      <c r="BR103" s="163"/>
      <c r="BS103" s="73"/>
      <c r="BT103" s="163"/>
      <c r="BU103" s="73"/>
      <c r="BV103" s="163"/>
      <c r="BW103" s="75"/>
      <c r="BX103" s="233"/>
      <c r="BY103" s="163"/>
      <c r="BZ103" s="73"/>
      <c r="CA103" s="163"/>
      <c r="CB103" s="73"/>
      <c r="CC103" s="163"/>
      <c r="CD103" s="75"/>
      <c r="CE103" s="233"/>
      <c r="CF103" s="163"/>
      <c r="CG103" s="73"/>
      <c r="CH103" s="163"/>
      <c r="CI103" s="73"/>
      <c r="CJ103" s="163"/>
      <c r="CK103" s="75"/>
      <c r="CL103" s="233"/>
      <c r="CM103" s="163"/>
      <c r="CN103" s="73"/>
      <c r="CO103" s="191"/>
      <c r="CP103" s="47"/>
      <c r="CQ103" s="45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49">
        <f>IF(COUNTA(AG104:BK104)&gt;0,"O","")</f>
      </c>
      <c r="H104" s="346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1"/>
        <v>0</v>
      </c>
      <c r="T104" s="102">
        <f t="shared" si="31"/>
        <v>0</v>
      </c>
      <c r="U104" s="103">
        <f t="shared" si="31"/>
        <v>0</v>
      </c>
      <c r="V104" s="104">
        <f t="shared" si="31"/>
        <v>0</v>
      </c>
      <c r="W104" s="101">
        <f t="shared" si="31"/>
        <v>0</v>
      </c>
      <c r="X104" s="102">
        <f t="shared" si="31"/>
        <v>0</v>
      </c>
      <c r="Y104" s="103">
        <f t="shared" si="31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30"/>
        <v>0</v>
      </c>
      <c r="AC104" s="108">
        <f t="shared" si="30"/>
        <v>0</v>
      </c>
      <c r="AD104" s="109">
        <f t="shared" si="30"/>
        <v>0</v>
      </c>
      <c r="AE104" s="105">
        <f t="shared" si="30"/>
        <v>0</v>
      </c>
      <c r="AF104" s="62">
        <f>IF(OR(A104="",B104=""),"",A104&amp;" "&amp;B104)</f>
      </c>
      <c r="AG104" s="137"/>
      <c r="AH104" s="156"/>
      <c r="AI104" s="66"/>
      <c r="AJ104" s="156"/>
      <c r="AK104" s="66"/>
      <c r="AL104" s="157"/>
      <c r="AM104" s="75"/>
      <c r="AN104" s="233"/>
      <c r="AO104" s="157"/>
      <c r="AP104" s="73"/>
      <c r="AQ104" s="157"/>
      <c r="AR104" s="73"/>
      <c r="AS104" s="157"/>
      <c r="AT104" s="75"/>
      <c r="AU104" s="233"/>
      <c r="AV104" s="157"/>
      <c r="AW104" s="73"/>
      <c r="AX104" s="157"/>
      <c r="AY104" s="73"/>
      <c r="AZ104" s="157"/>
      <c r="BA104" s="69"/>
      <c r="BB104" s="232"/>
      <c r="BC104" s="156"/>
      <c r="BD104" s="66"/>
      <c r="BE104" s="156"/>
      <c r="BF104" s="66"/>
      <c r="BG104" s="156"/>
      <c r="BH104" s="69"/>
      <c r="BI104" s="232"/>
      <c r="BJ104" s="156"/>
      <c r="BK104" s="82"/>
      <c r="BL104" s="62">
        <f>IF(OR(A104="",B104=""),"",A104&amp;" "&amp;B104)</f>
      </c>
      <c r="BM104" s="160"/>
      <c r="BN104" s="73"/>
      <c r="BO104" s="163"/>
      <c r="BP104" s="75"/>
      <c r="BQ104" s="233"/>
      <c r="BR104" s="163"/>
      <c r="BS104" s="73"/>
      <c r="BT104" s="163"/>
      <c r="BU104" s="73"/>
      <c r="BV104" s="163"/>
      <c r="BW104" s="75"/>
      <c r="BX104" s="233"/>
      <c r="BY104" s="163"/>
      <c r="BZ104" s="73"/>
      <c r="CA104" s="163"/>
      <c r="CB104" s="73"/>
      <c r="CC104" s="163"/>
      <c r="CD104" s="75"/>
      <c r="CE104" s="233"/>
      <c r="CF104" s="163"/>
      <c r="CG104" s="73"/>
      <c r="CH104" s="163"/>
      <c r="CI104" s="73"/>
      <c r="CJ104" s="163"/>
      <c r="CK104" s="75"/>
      <c r="CL104" s="233"/>
      <c r="CM104" s="163"/>
      <c r="CN104" s="73"/>
      <c r="CO104" s="191"/>
      <c r="CP104" s="47"/>
      <c r="CQ104" s="45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47">
        <f>IF(COUNTA(AG105:BK105)&gt;0,"O","")</f>
      </c>
      <c r="H105" s="348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1"/>
        <v>0</v>
      </c>
      <c r="T105" s="102">
        <f t="shared" si="31"/>
        <v>0</v>
      </c>
      <c r="U105" s="103">
        <f t="shared" si="31"/>
        <v>0</v>
      </c>
      <c r="V105" s="104">
        <f t="shared" si="31"/>
        <v>0</v>
      </c>
      <c r="W105" s="101">
        <f t="shared" si="31"/>
        <v>0</v>
      </c>
      <c r="X105" s="102">
        <f t="shared" si="31"/>
        <v>0</v>
      </c>
      <c r="Y105" s="103">
        <f t="shared" si="31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30"/>
        <v>0</v>
      </c>
      <c r="AC105" s="108">
        <f t="shared" si="30"/>
        <v>0</v>
      </c>
      <c r="AD105" s="109">
        <f t="shared" si="30"/>
        <v>0</v>
      </c>
      <c r="AE105" s="105">
        <f t="shared" si="30"/>
        <v>0</v>
      </c>
      <c r="AF105" s="62">
        <f>IF(OR(A105="",B105=""),"",A105&amp;" "&amp;B105)</f>
      </c>
      <c r="AG105" s="137"/>
      <c r="AH105" s="156"/>
      <c r="AI105" s="66"/>
      <c r="AJ105" s="156"/>
      <c r="AK105" s="66"/>
      <c r="AL105" s="157"/>
      <c r="AM105" s="75"/>
      <c r="AN105" s="233"/>
      <c r="AO105" s="157"/>
      <c r="AP105" s="73"/>
      <c r="AQ105" s="157"/>
      <c r="AR105" s="73"/>
      <c r="AS105" s="157"/>
      <c r="AT105" s="75"/>
      <c r="AU105" s="233"/>
      <c r="AV105" s="157"/>
      <c r="AW105" s="73"/>
      <c r="AX105" s="157"/>
      <c r="AY105" s="73"/>
      <c r="AZ105" s="157"/>
      <c r="BA105" s="69"/>
      <c r="BB105" s="232"/>
      <c r="BC105" s="156"/>
      <c r="BD105" s="66"/>
      <c r="BE105" s="156"/>
      <c r="BF105" s="66"/>
      <c r="BG105" s="156"/>
      <c r="BH105" s="69"/>
      <c r="BI105" s="232"/>
      <c r="BJ105" s="156"/>
      <c r="BK105" s="82"/>
      <c r="BL105" s="62">
        <f>IF(OR(A105="",B105=""),"",A105&amp;" "&amp;B105)</f>
      </c>
      <c r="BM105" s="160"/>
      <c r="BN105" s="73"/>
      <c r="BO105" s="163"/>
      <c r="BP105" s="75"/>
      <c r="BQ105" s="233"/>
      <c r="BR105" s="163"/>
      <c r="BS105" s="73"/>
      <c r="BT105" s="163"/>
      <c r="BU105" s="73"/>
      <c r="BV105" s="163"/>
      <c r="BW105" s="75"/>
      <c r="BX105" s="233"/>
      <c r="BY105" s="163"/>
      <c r="BZ105" s="73"/>
      <c r="CA105" s="163"/>
      <c r="CB105" s="73"/>
      <c r="CC105" s="163"/>
      <c r="CD105" s="75"/>
      <c r="CE105" s="233"/>
      <c r="CF105" s="163"/>
      <c r="CG105" s="73"/>
      <c r="CH105" s="163"/>
      <c r="CI105" s="73"/>
      <c r="CJ105" s="163"/>
      <c r="CK105" s="75"/>
      <c r="CL105" s="233"/>
      <c r="CM105" s="163"/>
      <c r="CN105" s="73"/>
      <c r="CO105" s="191"/>
      <c r="CP105" s="47"/>
      <c r="CQ105" s="45"/>
    </row>
    <row r="106" spans="1:95" ht="21" customHeight="1">
      <c r="A106" s="264"/>
      <c r="B106" s="265"/>
      <c r="C106" s="270"/>
      <c r="D106" s="316"/>
      <c r="E106" s="266"/>
      <c r="F106" s="267"/>
      <c r="G106" s="349">
        <f>IF(COUNTA(AG106:BK106)&gt;0,"O","")</f>
      </c>
      <c r="H106" s="346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>COUNTIF($AG106:$CQ106,S$22)</f>
        <v>0</v>
      </c>
      <c r="T106" s="102">
        <f>COUNTIF($AG106:$CQ106,T$22)</f>
        <v>0</v>
      </c>
      <c r="U106" s="103">
        <f>COUNTIF($AG106:$CQ106,U$22)</f>
        <v>0</v>
      </c>
      <c r="V106" s="104">
        <f>COUNTIF($AG106:$CQ106,V$22)</f>
        <v>0</v>
      </c>
      <c r="W106" s="101">
        <f>COUNTIF($AG106:$CQ106,W$22)</f>
        <v>0</v>
      </c>
      <c r="X106" s="102">
        <f>COUNTIF($AG106:$CQ106,X$22)</f>
        <v>0</v>
      </c>
      <c r="Y106" s="103">
        <f>COUNTIF($AG106:$CQ106,Y$22)</f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37"/>
      <c r="AH106" s="156"/>
      <c r="AI106" s="66"/>
      <c r="AJ106" s="156"/>
      <c r="AK106" s="66"/>
      <c r="AL106" s="156"/>
      <c r="AM106" s="69"/>
      <c r="AN106" s="232"/>
      <c r="AO106" s="156"/>
      <c r="AP106" s="66"/>
      <c r="AQ106" s="156"/>
      <c r="AR106" s="66"/>
      <c r="AS106" s="156"/>
      <c r="AT106" s="69"/>
      <c r="AU106" s="232"/>
      <c r="AV106" s="156"/>
      <c r="AW106" s="66"/>
      <c r="AX106" s="156"/>
      <c r="AY106" s="66"/>
      <c r="AZ106" s="156"/>
      <c r="BA106" s="69"/>
      <c r="BB106" s="232"/>
      <c r="BC106" s="156"/>
      <c r="BD106" s="66"/>
      <c r="BE106" s="156"/>
      <c r="BF106" s="66"/>
      <c r="BG106" s="156"/>
      <c r="BH106" s="69"/>
      <c r="BI106" s="232"/>
      <c r="BJ106" s="156"/>
      <c r="BK106" s="82"/>
      <c r="BL106" s="62">
        <f>IF(OR(A106="",B106=""),"",A106&amp;" "&amp;B106)</f>
      </c>
      <c r="BM106" s="160"/>
      <c r="BN106" s="73"/>
      <c r="BO106" s="163"/>
      <c r="BP106" s="75"/>
      <c r="BQ106" s="233"/>
      <c r="BR106" s="163"/>
      <c r="BS106" s="73"/>
      <c r="BT106" s="163"/>
      <c r="BU106" s="73"/>
      <c r="BV106" s="163"/>
      <c r="BW106" s="75"/>
      <c r="BX106" s="233"/>
      <c r="BY106" s="163"/>
      <c r="BZ106" s="73"/>
      <c r="CA106" s="163"/>
      <c r="CB106" s="73"/>
      <c r="CC106" s="163"/>
      <c r="CD106" s="75"/>
      <c r="CE106" s="233"/>
      <c r="CF106" s="163"/>
      <c r="CG106" s="73"/>
      <c r="CH106" s="163"/>
      <c r="CI106" s="73"/>
      <c r="CJ106" s="163"/>
      <c r="CK106" s="75"/>
      <c r="CL106" s="233"/>
      <c r="CM106" s="163"/>
      <c r="CN106" s="73"/>
      <c r="CO106" s="191"/>
      <c r="CP106" s="47"/>
      <c r="CQ106" s="45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47">
        <f>IF(COUNTA(AG107:BK107)&gt;0,"O","")</f>
      </c>
      <c r="H107" s="348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>COUNTIF($AG107:$CQ107,S$22)</f>
        <v>0</v>
      </c>
      <c r="T107" s="102">
        <f>COUNTIF($AG107:$CQ107,T$22)</f>
        <v>0</v>
      </c>
      <c r="U107" s="103">
        <f>COUNTIF($AG107:$CQ107,U$22)</f>
        <v>0</v>
      </c>
      <c r="V107" s="104">
        <f>COUNTIF($AG107:$CQ107,V$22)</f>
        <v>0</v>
      </c>
      <c r="W107" s="101">
        <f>COUNTIF($AG107:$CQ107,W$22)</f>
        <v>0</v>
      </c>
      <c r="X107" s="102">
        <f>COUNTIF($AG107:$CQ107,X$22)</f>
        <v>0</v>
      </c>
      <c r="Y107" s="103">
        <f>COUNTIF($AG107:$CQ107,Y$22)</f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37"/>
      <c r="AH107" s="156"/>
      <c r="AI107" s="66"/>
      <c r="AJ107" s="156"/>
      <c r="AK107" s="66"/>
      <c r="AL107" s="156"/>
      <c r="AM107" s="69"/>
      <c r="AN107" s="232"/>
      <c r="AO107" s="156"/>
      <c r="AP107" s="66"/>
      <c r="AQ107" s="156"/>
      <c r="AR107" s="66"/>
      <c r="AS107" s="156"/>
      <c r="AT107" s="69"/>
      <c r="AU107" s="232"/>
      <c r="AV107" s="156"/>
      <c r="AW107" s="66"/>
      <c r="AX107" s="156"/>
      <c r="AY107" s="66"/>
      <c r="AZ107" s="156"/>
      <c r="BA107" s="69"/>
      <c r="BB107" s="232"/>
      <c r="BC107" s="156"/>
      <c r="BD107" s="66"/>
      <c r="BE107" s="156"/>
      <c r="BF107" s="66"/>
      <c r="BG107" s="156"/>
      <c r="BH107" s="69"/>
      <c r="BI107" s="232"/>
      <c r="BJ107" s="156"/>
      <c r="BK107" s="82"/>
      <c r="BL107" s="62">
        <f>IF(OR(A107="",B107=""),"",A107&amp;" "&amp;B107)</f>
      </c>
      <c r="BM107" s="160"/>
      <c r="BN107" s="73"/>
      <c r="BO107" s="163"/>
      <c r="BP107" s="75"/>
      <c r="BQ107" s="233"/>
      <c r="BR107" s="163"/>
      <c r="BS107" s="73"/>
      <c r="BT107" s="163"/>
      <c r="BU107" s="73"/>
      <c r="BV107" s="163"/>
      <c r="BW107" s="75"/>
      <c r="BX107" s="233"/>
      <c r="BY107" s="163"/>
      <c r="BZ107" s="73"/>
      <c r="CA107" s="163"/>
      <c r="CB107" s="73"/>
      <c r="CC107" s="163"/>
      <c r="CD107" s="75"/>
      <c r="CE107" s="233"/>
      <c r="CF107" s="163"/>
      <c r="CG107" s="73"/>
      <c r="CH107" s="163"/>
      <c r="CI107" s="73"/>
      <c r="CJ107" s="163"/>
      <c r="CK107" s="75"/>
      <c r="CL107" s="233"/>
      <c r="CM107" s="163"/>
      <c r="CN107" s="73"/>
      <c r="CO107" s="191"/>
      <c r="CP107" s="47"/>
      <c r="CQ107" s="45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49">
        <f>IF(COUNTA(AG108:BK108)&gt;0,"O","")</f>
      </c>
      <c r="H108" s="346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>COUNTIF($AG108:$CQ108,S$22)</f>
        <v>0</v>
      </c>
      <c r="T108" s="102">
        <f>COUNTIF($AG108:$CQ108,T$22)</f>
        <v>0</v>
      </c>
      <c r="U108" s="103">
        <f>COUNTIF($AG108:$CQ108,U$22)</f>
        <v>0</v>
      </c>
      <c r="V108" s="104">
        <f>COUNTIF($AG108:$CQ108,V$22)</f>
        <v>0</v>
      </c>
      <c r="W108" s="101">
        <f>COUNTIF($AG108:$CQ108,W$22)</f>
        <v>0</v>
      </c>
      <c r="X108" s="102">
        <f>COUNTIF($AG108:$CQ108,X$22)</f>
        <v>0</v>
      </c>
      <c r="Y108" s="103">
        <f>COUNTIF($AG108:$CQ108,Y$22)</f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37"/>
      <c r="AH108" s="156"/>
      <c r="AI108" s="66"/>
      <c r="AJ108" s="156"/>
      <c r="AK108" s="66"/>
      <c r="AL108" s="156"/>
      <c r="AM108" s="69"/>
      <c r="AN108" s="232"/>
      <c r="AO108" s="156"/>
      <c r="AP108" s="66"/>
      <c r="AQ108" s="156"/>
      <c r="AR108" s="66"/>
      <c r="AS108" s="156"/>
      <c r="AT108" s="69"/>
      <c r="AU108" s="232"/>
      <c r="AV108" s="156"/>
      <c r="AW108" s="66"/>
      <c r="AX108" s="156"/>
      <c r="AY108" s="66"/>
      <c r="AZ108" s="156"/>
      <c r="BA108" s="69"/>
      <c r="BB108" s="232"/>
      <c r="BC108" s="156"/>
      <c r="BD108" s="66"/>
      <c r="BE108" s="156"/>
      <c r="BF108" s="66"/>
      <c r="BG108" s="156"/>
      <c r="BH108" s="69"/>
      <c r="BI108" s="232"/>
      <c r="BJ108" s="156"/>
      <c r="BK108" s="82"/>
      <c r="BL108" s="62">
        <f>IF(OR(A108="",B108=""),"",A108&amp;" "&amp;B108)</f>
      </c>
      <c r="BM108" s="160"/>
      <c r="BN108" s="73"/>
      <c r="BO108" s="163"/>
      <c r="BP108" s="75"/>
      <c r="BQ108" s="233"/>
      <c r="BR108" s="163"/>
      <c r="BS108" s="73"/>
      <c r="BT108" s="163"/>
      <c r="BU108" s="73"/>
      <c r="BV108" s="163"/>
      <c r="BW108" s="75"/>
      <c r="BX108" s="233"/>
      <c r="BY108" s="163"/>
      <c r="BZ108" s="73"/>
      <c r="CA108" s="163"/>
      <c r="CB108" s="73"/>
      <c r="CC108" s="163"/>
      <c r="CD108" s="75"/>
      <c r="CE108" s="233"/>
      <c r="CF108" s="163"/>
      <c r="CG108" s="73"/>
      <c r="CH108" s="163"/>
      <c r="CI108" s="73"/>
      <c r="CJ108" s="163"/>
      <c r="CK108" s="75"/>
      <c r="CL108" s="233"/>
      <c r="CM108" s="163"/>
      <c r="CN108" s="73"/>
      <c r="CO108" s="191"/>
      <c r="CP108" s="47"/>
      <c r="CQ108" s="45"/>
      <c r="CX108" s="12"/>
    </row>
    <row r="109" spans="1:95" ht="8.25" customHeight="1" thickBot="1">
      <c r="A109" s="23"/>
      <c r="B109" s="24"/>
      <c r="C109" s="41"/>
      <c r="D109" s="25"/>
      <c r="E109" s="42"/>
      <c r="F109" s="26"/>
      <c r="G109" s="350"/>
      <c r="H109" s="351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341"/>
      <c r="H110" s="341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2" ref="S110:AE110">SUM(S23:S109)</f>
        <v>0</v>
      </c>
      <c r="T110" s="122">
        <f t="shared" si="32"/>
        <v>0</v>
      </c>
      <c r="U110" s="123">
        <f t="shared" si="32"/>
        <v>0</v>
      </c>
      <c r="V110" s="124">
        <f t="shared" si="32"/>
        <v>0</v>
      </c>
      <c r="W110" s="121">
        <f t="shared" si="32"/>
        <v>0</v>
      </c>
      <c r="X110" s="122">
        <f t="shared" si="32"/>
        <v>0</v>
      </c>
      <c r="Y110" s="125">
        <f t="shared" si="32"/>
        <v>0</v>
      </c>
      <c r="Z110" s="126">
        <f t="shared" si="32"/>
        <v>0</v>
      </c>
      <c r="AA110" s="126">
        <f t="shared" si="32"/>
        <v>0</v>
      </c>
      <c r="AB110" s="127">
        <f t="shared" si="32"/>
        <v>0</v>
      </c>
      <c r="AC110" s="128">
        <f t="shared" si="32"/>
        <v>0</v>
      </c>
      <c r="AD110" s="128">
        <f t="shared" si="32"/>
        <v>0</v>
      </c>
      <c r="AE110" s="128">
        <f t="shared" si="32"/>
        <v>0</v>
      </c>
      <c r="AF110" s="227"/>
      <c r="AG110" s="135">
        <f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>IF(COUNTIF(AH$23:AH$109,11)+COUNTIF(AH$23:AH$109,12)+COUNTIF(AH$23:AH$109,13)+COUNTIF(AH$23:AH$109,14)+COUNTIF(AH$23:AH$109,30)+COUNTIF(AH$23:AH$109,45)+COUNTIF(AH$23:AH$109,60)+COUNTIF(AH$23:AH$109,22)+COUNTIF(AH$23:AH$109,23)+COUNTIF(AH$23:AH$109,24)+COUNTIF(AH$23:AH$109,25)+COUNTIF(AH$23:AH$109,"RS")+COUNTIF(AH$23:AH$109,"PES")=COUNTA(AH$23:AH$109),"","X")</f>
      </c>
      <c r="AI110" s="135">
        <f aca="true" t="shared" si="33" ref="AI110:BK110">IF(COUNTIF(AI$23:AI$109,11)+COUNTIF(AI$23:AI$109,12)+COUNTIF(AI$23:AI$109,13)+COUNTIF(AI$23:AI$109,14)+COUNTIF(AI$23:AI$109,30)+COUNTIF(AI$23:AI$109,45)+COUNTIF(AI$23:AI$109,60)+COUNTIF(AI$23:AI$109,22)+COUNTIF(AI$23:AI$109,23)+COUNTIF(AI$23:AI$109,24)+COUNTIF(AI$23:AI$109,25)+COUNTIF(AI$23:AI$109,"RS")+COUNTIF(AI$23:AI$109,"PES")=COUNTA(AI$23:AI$109),"","X")</f>
      </c>
      <c r="AJ110" s="135">
        <f t="shared" si="33"/>
      </c>
      <c r="AK110" s="135">
        <f t="shared" si="33"/>
      </c>
      <c r="AL110" s="135">
        <f t="shared" si="33"/>
      </c>
      <c r="AM110" s="135">
        <f t="shared" si="33"/>
      </c>
      <c r="AN110" s="135">
        <f t="shared" si="33"/>
      </c>
      <c r="AO110" s="135">
        <f>IF(COUNTIF(AO$23:AO$109,11)+COUNTIF(AO$23:AO$109,12)+COUNTIF(AO$23:AO$109,13)+COUNTIF(AO$23:AO$109,14)+COUNTIF(AO$23:AO$109,30)+COUNTIF(AO$23:AO$109,45)+COUNTIF(AO$23:AO$109,60)+COUNTIF(AO$23:AO$109,22)+COUNTIF(AO$23:AO$109,23)+COUNTIF(AO$23:AO$109,24)+COUNTIF(AO$23:AO$109,25)+COUNTIF(AO$23:AO$109,"RS")+COUNTIF(AO$23:AO$109,"PES")=COUNTA(AO$23:AO$109),"","X")</f>
      </c>
      <c r="AP110" s="135">
        <f t="shared" si="33"/>
      </c>
      <c r="AQ110" s="135">
        <f>IF(COUNTIF(AQ$23:AQ$109,11)+COUNTIF(AQ$23:AQ$109,12)+COUNTIF(AQ$23:AQ$109,13)+COUNTIF(AQ$23:AQ$109,14)+COUNTIF(AQ$23:AQ$109,30)+COUNTIF(AQ$23:AQ$109,45)+COUNTIF(AQ$23:AQ$109,60)+COUNTIF(AQ$23:AQ$109,22)+COUNTIF(AQ$23:AQ$109,23)+COUNTIF(AQ$23:AQ$109,24)+COUNTIF(AQ$23:AQ$109,25)+COUNTIF(AQ$23:AQ$109,"RS")+COUNTIF(AQ$23:AQ$109,"PES")=COUNTA(AQ$23:AQ$109),"","X")</f>
      </c>
      <c r="AR110" s="135">
        <f t="shared" si="33"/>
      </c>
      <c r="AS110" s="135">
        <f t="shared" si="33"/>
      </c>
      <c r="AT110" s="135">
        <f t="shared" si="33"/>
      </c>
      <c r="AU110" s="135">
        <f t="shared" si="33"/>
      </c>
      <c r="AV110" s="135">
        <f t="shared" si="33"/>
      </c>
      <c r="AW110" s="135">
        <f t="shared" si="33"/>
      </c>
      <c r="AX110" s="135">
        <f t="shared" si="33"/>
      </c>
      <c r="AY110" s="135">
        <f t="shared" si="33"/>
      </c>
      <c r="AZ110" s="135">
        <f t="shared" si="33"/>
      </c>
      <c r="BA110" s="135">
        <f t="shared" si="33"/>
      </c>
      <c r="BB110" s="135">
        <f t="shared" si="33"/>
      </c>
      <c r="BC110" s="135">
        <f>IF(COUNTIF(BC$23:BC$109,11)+COUNTIF(BC$23:BC$109,12)+COUNTIF(BC$23:BC$109,13)+COUNTIF(BC$23:BC$109,14)+COUNTIF(BC$23:BC$109,30)+COUNTIF(BC$23:BC$109,45)+COUNTIF(BC$23:BC$109,60)+COUNTIF(BC$23:BC$109,22)+COUNTIF(BC$23:BC$109,23)+COUNTIF(BC$23:BC$109,24)+COUNTIF(BC$23:BC$109,25)+COUNTIF(BC$23:BC$109,"RS")+COUNTIF(BC$23:BC$109,"PES")=COUNTA(BC$23:BC$109),"","X")</f>
      </c>
      <c r="BD110" s="135">
        <f t="shared" si="33"/>
      </c>
      <c r="BE110" s="135">
        <f>IF(COUNTIF(BE$23:BE$109,11)+COUNTIF(BE$23:BE$109,12)+COUNTIF(BE$23:BE$109,13)+COUNTIF(BE$23:BE$109,14)+COUNTIF(BE$23:BE$109,30)+COUNTIF(BE$23:BE$109,45)+COUNTIF(BE$23:BE$109,60)+COUNTIF(BE$23:BE$109,22)+COUNTIF(BE$23:BE$109,23)+COUNTIF(BE$23:BE$109,24)+COUNTIF(BE$23:BE$109,25)+COUNTIF(BE$23:BE$109,"RS")+COUNTIF(BE$23:BE$109,"PES")=COUNTA(BE$23:BE$109),"","X")</f>
      </c>
      <c r="BF110" s="135">
        <f t="shared" si="33"/>
      </c>
      <c r="BG110" s="135">
        <f t="shared" si="33"/>
      </c>
      <c r="BH110" s="135">
        <f t="shared" si="33"/>
      </c>
      <c r="BI110" s="135">
        <f t="shared" si="33"/>
      </c>
      <c r="BJ110" s="135">
        <f t="shared" si="33"/>
      </c>
      <c r="BK110" s="135">
        <f t="shared" si="33"/>
      </c>
      <c r="BL110" s="227"/>
      <c r="BM110" s="135">
        <f aca="true" t="shared" si="34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4"/>
      </c>
      <c r="BO110" s="135">
        <f t="shared" si="34"/>
      </c>
      <c r="BP110" s="135">
        <f t="shared" si="34"/>
      </c>
      <c r="BQ110" s="135">
        <f t="shared" si="34"/>
      </c>
      <c r="BR110" s="135">
        <f t="shared" si="34"/>
      </c>
      <c r="BS110" s="135">
        <f t="shared" si="34"/>
      </c>
      <c r="BT110" s="135">
        <f t="shared" si="34"/>
      </c>
      <c r="BU110" s="135">
        <f t="shared" si="34"/>
      </c>
      <c r="BV110" s="135">
        <f t="shared" si="34"/>
      </c>
      <c r="BW110" s="135">
        <f t="shared" si="34"/>
      </c>
      <c r="BX110" s="135">
        <f t="shared" si="34"/>
      </c>
      <c r="BY110" s="135">
        <f t="shared" si="34"/>
      </c>
      <c r="BZ110" s="135">
        <f t="shared" si="34"/>
      </c>
      <c r="CA110" s="135">
        <f t="shared" si="34"/>
      </c>
      <c r="CB110" s="135">
        <f t="shared" si="34"/>
      </c>
      <c r="CC110" s="135">
        <f t="shared" si="34"/>
      </c>
      <c r="CD110" s="135">
        <f t="shared" si="34"/>
      </c>
      <c r="CE110" s="135">
        <f t="shared" si="34"/>
      </c>
      <c r="CF110" s="135">
        <f t="shared" si="34"/>
      </c>
      <c r="CG110" s="135">
        <f t="shared" si="34"/>
      </c>
      <c r="CH110" s="135">
        <f t="shared" si="34"/>
      </c>
      <c r="CI110" s="135">
        <f t="shared" si="34"/>
      </c>
      <c r="CJ110" s="135">
        <f t="shared" si="34"/>
      </c>
      <c r="CK110" s="135">
        <f t="shared" si="34"/>
      </c>
      <c r="CL110" s="135">
        <f t="shared" si="34"/>
      </c>
      <c r="CM110" s="135">
        <f t="shared" si="34"/>
      </c>
      <c r="CN110" s="135">
        <f t="shared" si="34"/>
      </c>
      <c r="CO110" s="135">
        <f t="shared" si="34"/>
      </c>
      <c r="CP110" s="135">
        <f t="shared" si="34"/>
      </c>
      <c r="CQ110" s="135">
        <f t="shared" si="34"/>
      </c>
    </row>
    <row r="111" spans="1:101" ht="19.5" customHeight="1" thickBot="1">
      <c r="A111" s="212"/>
      <c r="B111" s="198"/>
      <c r="C111" s="198"/>
      <c r="D111" s="212"/>
      <c r="E111" s="214"/>
      <c r="F111" s="198"/>
      <c r="G111" s="342"/>
      <c r="H111" s="342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/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/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198"/>
      <c r="C112" s="198"/>
      <c r="D112" s="212"/>
      <c r="E112" s="214"/>
      <c r="F112" s="198"/>
      <c r="G112" s="342"/>
      <c r="H112" s="342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198"/>
      <c r="D113" s="212"/>
      <c r="E113" s="215"/>
      <c r="F113" s="198"/>
      <c r="G113" s="342"/>
      <c r="H113" s="342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G114" s="343"/>
      <c r="H114" s="343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277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343"/>
      <c r="H115" s="343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pans="1:8" s="3" customFormat="1" ht="13.5" hidden="1">
      <c r="A120" s="3" t="s">
        <v>83</v>
      </c>
      <c r="G120" s="340"/>
      <c r="H120" s="340"/>
    </row>
    <row r="121" spans="1:8" s="3" customFormat="1" ht="13.5" hidden="1">
      <c r="A121" s="3" t="s">
        <v>88</v>
      </c>
      <c r="G121" s="340"/>
      <c r="H121" s="340"/>
    </row>
    <row r="122" spans="1:8" s="3" customFormat="1" ht="13.5" hidden="1">
      <c r="A122" s="3" t="s">
        <v>84</v>
      </c>
      <c r="G122" s="340"/>
      <c r="H122" s="340"/>
    </row>
    <row r="123" spans="1:8" s="3" customFormat="1" ht="13.5" hidden="1">
      <c r="A123" s="3" t="s">
        <v>85</v>
      </c>
      <c r="G123" s="340"/>
      <c r="H123" s="340"/>
    </row>
    <row r="124" spans="1:8" s="3" customFormat="1" ht="13.5" hidden="1">
      <c r="A124" s="3" t="s">
        <v>86</v>
      </c>
      <c r="G124" s="340"/>
      <c r="H124" s="340"/>
    </row>
    <row r="125" spans="1:8" s="3" customFormat="1" ht="13.5" hidden="1">
      <c r="A125" s="3" t="s">
        <v>87</v>
      </c>
      <c r="G125" s="340"/>
      <c r="H125" s="340"/>
    </row>
  </sheetData>
  <sheetProtection sheet="1" selectLockedCells="1" sort="0"/>
  <mergeCells count="188">
    <mergeCell ref="Q104:R104"/>
    <mergeCell ref="Q105:R105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M21:P21"/>
    <mergeCell ref="G10:I10"/>
    <mergeCell ref="G11:I11"/>
    <mergeCell ref="G12:L12"/>
    <mergeCell ref="G13:O13"/>
    <mergeCell ref="G14:J14"/>
    <mergeCell ref="G15:R15"/>
    <mergeCell ref="G16:R16"/>
    <mergeCell ref="G17:I17"/>
    <mergeCell ref="G18:I18"/>
    <mergeCell ref="CE113:CG113"/>
    <mergeCell ref="BQ111:BQ112"/>
    <mergeCell ref="Q108:R108"/>
    <mergeCell ref="Q45:R45"/>
    <mergeCell ref="Q46:R46"/>
    <mergeCell ref="Q47:R47"/>
    <mergeCell ref="BR111:BU111"/>
    <mergeCell ref="AK111:AK112"/>
    <mergeCell ref="AY113:BA113"/>
    <mergeCell ref="BP111:BP112"/>
    <mergeCell ref="BV111:BY111"/>
    <mergeCell ref="BZ113:CD113"/>
    <mergeCell ref="BM111:BO111"/>
    <mergeCell ref="AT113:AX113"/>
    <mergeCell ref="AP111:AS111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A1:R1"/>
    <mergeCell ref="A2:R2"/>
    <mergeCell ref="I113:J113"/>
    <mergeCell ref="D21:F21"/>
    <mergeCell ref="O110:P111"/>
    <mergeCell ref="Q107:R107"/>
    <mergeCell ref="Q48:R48"/>
    <mergeCell ref="Q33:R33"/>
    <mergeCell ref="Q28:R28"/>
    <mergeCell ref="Q29:R29"/>
    <mergeCell ref="Q30:R30"/>
    <mergeCell ref="A4:B4"/>
    <mergeCell ref="A9:C9"/>
    <mergeCell ref="A5:B5"/>
    <mergeCell ref="A3:B3"/>
    <mergeCell ref="A10:C10"/>
    <mergeCell ref="E11:F11"/>
    <mergeCell ref="J11:N11"/>
    <mergeCell ref="E14:F14"/>
    <mergeCell ref="P14:R14"/>
    <mergeCell ref="A11:C11"/>
    <mergeCell ref="A12:C12"/>
    <mergeCell ref="A13:C13"/>
    <mergeCell ref="E16:F16"/>
    <mergeCell ref="BN3:BZ4"/>
    <mergeCell ref="AH3:AT4"/>
    <mergeCell ref="BN7:BZ7"/>
    <mergeCell ref="BN8:BZ8"/>
    <mergeCell ref="AH8:AT8"/>
    <mergeCell ref="BN5:BZ5"/>
    <mergeCell ref="BN6:BZ6"/>
    <mergeCell ref="AH10:AQ10"/>
    <mergeCell ref="M12:R12"/>
    <mergeCell ref="AH5:AT5"/>
    <mergeCell ref="AH6:AT6"/>
    <mergeCell ref="BN12:BQ12"/>
    <mergeCell ref="BS12:BX12"/>
    <mergeCell ref="AH7:AT7"/>
    <mergeCell ref="AM12:AR12"/>
    <mergeCell ref="J10:N10"/>
    <mergeCell ref="BN10:BW10"/>
    <mergeCell ref="AH12:AK12"/>
    <mergeCell ref="F3:R4"/>
    <mergeCell ref="F5:R5"/>
    <mergeCell ref="F6:R6"/>
    <mergeCell ref="E9:R9"/>
    <mergeCell ref="F7:R7"/>
    <mergeCell ref="E10:F10"/>
    <mergeCell ref="A14:C14"/>
    <mergeCell ref="A15:C15"/>
    <mergeCell ref="E13:F13"/>
    <mergeCell ref="E15:F15"/>
    <mergeCell ref="A16:C16"/>
    <mergeCell ref="D11:D14"/>
    <mergeCell ref="A17:C17"/>
    <mergeCell ref="A19:C19"/>
    <mergeCell ref="AB20:AE20"/>
    <mergeCell ref="P13:R13"/>
    <mergeCell ref="K14:O14"/>
    <mergeCell ref="C21:C22"/>
    <mergeCell ref="I20:P20"/>
    <mergeCell ref="Q17:R17"/>
    <mergeCell ref="AJ111:AJ112"/>
    <mergeCell ref="Q20:R20"/>
    <mergeCell ref="Q27:R27"/>
    <mergeCell ref="E17:F17"/>
    <mergeCell ref="Q22:R22"/>
    <mergeCell ref="Q23:R23"/>
    <mergeCell ref="Q34:R34"/>
    <mergeCell ref="Q35:R35"/>
    <mergeCell ref="Q36:R36"/>
    <mergeCell ref="O112:R113"/>
    <mergeCell ref="Q24:R24"/>
    <mergeCell ref="I21:J21"/>
    <mergeCell ref="E18:F18"/>
    <mergeCell ref="K21:K22"/>
    <mergeCell ref="L21:L22"/>
    <mergeCell ref="Q37:R37"/>
    <mergeCell ref="Q38:R38"/>
    <mergeCell ref="Q39:R39"/>
    <mergeCell ref="Q40:R40"/>
    <mergeCell ref="G21:G22"/>
    <mergeCell ref="H21:H22"/>
    <mergeCell ref="AH16:AN16"/>
    <mergeCell ref="AH15:AN15"/>
    <mergeCell ref="AG111:AI111"/>
    <mergeCell ref="Q49:R49"/>
    <mergeCell ref="Q106:R106"/>
    <mergeCell ref="Q110:R111"/>
    <mergeCell ref="Q26:R26"/>
    <mergeCell ref="Q31:R31"/>
    <mergeCell ref="Q32:R32"/>
    <mergeCell ref="Q25:R25"/>
    <mergeCell ref="AH18:AN18"/>
    <mergeCell ref="AL111:AO111"/>
    <mergeCell ref="S20:U20"/>
    <mergeCell ref="V20:Y20"/>
    <mergeCell ref="Z20:Z22"/>
    <mergeCell ref="AH17:AN17"/>
    <mergeCell ref="Q21:R21"/>
    <mergeCell ref="Q18:R18"/>
    <mergeCell ref="Q43:R43"/>
    <mergeCell ref="Q44:R44"/>
    <mergeCell ref="Q41:R41"/>
    <mergeCell ref="Q42:R42"/>
    <mergeCell ref="AA20:AA22"/>
    <mergeCell ref="AH19:AN19"/>
  </mergeCells>
  <dataValidations count="2">
    <dataValidation type="list" allowBlank="1" showInputMessage="1" showErrorMessage="1" sqref="A5:B5">
      <formula1>$CR$6:$CR$14</formula1>
    </dataValidation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25"/>
  <sheetViews>
    <sheetView showGridLines="0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s="6" customFormat="1" ht="31.5" customHeight="1">
      <c r="A2" s="450" t="s">
        <v>96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78" ht="16.5" customHeight="1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98">
        <f>IF('janvier-février'!A5="","",'janvier-février'!A5)</f>
      </c>
      <c r="B5" s="498"/>
      <c r="C5" s="362"/>
      <c r="D5" s="363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99">
        <f>IF('janvier-février'!A10="","",'janvier-février'!A10)</f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502">
        <f>IF('janvier-février'!A11="","",'janvier-février'!A11)</f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506">
        <f>IF('janvier-février'!A12="","",'janvier-février'!A12)</f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509">
        <f>IF('janvier-février'!A13="","",'janvier-février'!A13)</f>
      </c>
      <c r="B13" s="510"/>
      <c r="C13" s="511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512">
        <f>IF('janvier-février'!A15="","",'janvier-février'!A15)</f>
      </c>
      <c r="B15" s="513"/>
      <c r="C15" s="514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512" t="str">
        <f>IF('janvier-février'!A17="","",'janvier-février'!A17)</f>
        <v>CH</v>
      </c>
      <c r="B17" s="513"/>
      <c r="C17" s="514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103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104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95"/>
      <c r="B21" s="296"/>
      <c r="C21" s="496" t="s">
        <v>80</v>
      </c>
      <c r="D21" s="515" t="s">
        <v>82</v>
      </c>
      <c r="E21" s="516"/>
      <c r="F21" s="517"/>
      <c r="G21" s="404" t="s">
        <v>123</v>
      </c>
      <c r="H21" s="406" t="s">
        <v>124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68">
        <v>3</v>
      </c>
      <c r="AJ22" s="155">
        <v>4</v>
      </c>
      <c r="AK22" s="231">
        <v>5</v>
      </c>
      <c r="AL22" s="155">
        <v>6</v>
      </c>
      <c r="AM22" s="65">
        <v>7</v>
      </c>
      <c r="AN22" s="155">
        <v>8</v>
      </c>
      <c r="AO22" s="231">
        <v>9</v>
      </c>
      <c r="AP22" s="68">
        <v>10</v>
      </c>
      <c r="AQ22" s="155">
        <v>11</v>
      </c>
      <c r="AR22" s="231">
        <v>12</v>
      </c>
      <c r="AS22" s="155">
        <v>13</v>
      </c>
      <c r="AT22" s="65">
        <v>14</v>
      </c>
      <c r="AU22" s="155">
        <v>15</v>
      </c>
      <c r="AV22" s="231">
        <v>16</v>
      </c>
      <c r="AW22" s="68">
        <v>17</v>
      </c>
      <c r="AX22" s="155">
        <v>18</v>
      </c>
      <c r="AY22" s="231">
        <v>19</v>
      </c>
      <c r="AZ22" s="155">
        <v>20</v>
      </c>
      <c r="BA22" s="65">
        <v>21</v>
      </c>
      <c r="BB22" s="155">
        <v>22</v>
      </c>
      <c r="BC22" s="231">
        <v>23</v>
      </c>
      <c r="BD22" s="68">
        <v>24</v>
      </c>
      <c r="BE22" s="155">
        <v>25</v>
      </c>
      <c r="BF22" s="231">
        <v>26</v>
      </c>
      <c r="BG22" s="155">
        <v>27</v>
      </c>
      <c r="BH22" s="65">
        <v>28</v>
      </c>
      <c r="BI22" s="155">
        <v>29</v>
      </c>
      <c r="BJ22" s="231">
        <v>30</v>
      </c>
      <c r="BK22" s="292">
        <v>31</v>
      </c>
      <c r="BL22" s="21" t="s">
        <v>36</v>
      </c>
      <c r="BM22" s="253">
        <v>1</v>
      </c>
      <c r="BN22" s="235">
        <v>2</v>
      </c>
      <c r="BO22" s="162">
        <v>3</v>
      </c>
      <c r="BP22" s="70">
        <v>4</v>
      </c>
      <c r="BQ22" s="162">
        <v>5</v>
      </c>
      <c r="BR22" s="235">
        <v>6</v>
      </c>
      <c r="BS22" s="71">
        <v>7</v>
      </c>
      <c r="BT22" s="162">
        <v>8</v>
      </c>
      <c r="BU22" s="235">
        <v>9</v>
      </c>
      <c r="BV22" s="162">
        <v>10</v>
      </c>
      <c r="BW22" s="70">
        <v>11</v>
      </c>
      <c r="BX22" s="162">
        <v>12</v>
      </c>
      <c r="BY22" s="235">
        <v>13</v>
      </c>
      <c r="BZ22" s="71">
        <v>14</v>
      </c>
      <c r="CA22" s="162">
        <v>15</v>
      </c>
      <c r="CB22" s="235">
        <v>16</v>
      </c>
      <c r="CC22" s="162">
        <v>17</v>
      </c>
      <c r="CD22" s="70">
        <v>18</v>
      </c>
      <c r="CE22" s="162">
        <v>19</v>
      </c>
      <c r="CF22" s="235">
        <v>20</v>
      </c>
      <c r="CG22" s="71">
        <v>21</v>
      </c>
      <c r="CH22" s="162">
        <v>22</v>
      </c>
      <c r="CI22" s="235">
        <v>23</v>
      </c>
      <c r="CJ22" s="162">
        <v>24</v>
      </c>
      <c r="CK22" s="70">
        <v>25</v>
      </c>
      <c r="CL22" s="162">
        <v>26</v>
      </c>
      <c r="CM22" s="235">
        <v>27</v>
      </c>
      <c r="CN22" s="71">
        <v>28</v>
      </c>
      <c r="CO22" s="237">
        <v>29</v>
      </c>
      <c r="CP22" s="190">
        <v>30</v>
      </c>
      <c r="CQ22" s="240"/>
    </row>
    <row r="23" spans="1:102" s="12" customFormat="1" ht="21" customHeight="1">
      <c r="A23" s="260"/>
      <c r="B23" s="261"/>
      <c r="C23" s="271"/>
      <c r="D23" s="319"/>
      <c r="E23" s="262"/>
      <c r="F23" s="263"/>
      <c r="G23" s="344">
        <f>IF(COUNTA(AG23:BK23)&gt;0,"O","")</f>
      </c>
      <c r="H23" s="345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32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154"/>
      <c r="AH23" s="232"/>
      <c r="AI23" s="69"/>
      <c r="AJ23" s="156"/>
      <c r="AK23" s="232"/>
      <c r="AL23" s="157"/>
      <c r="AM23" s="73"/>
      <c r="AN23" s="157"/>
      <c r="AO23" s="233"/>
      <c r="AP23" s="75"/>
      <c r="AQ23" s="157"/>
      <c r="AR23" s="233"/>
      <c r="AS23" s="157"/>
      <c r="AT23" s="73"/>
      <c r="AU23" s="157"/>
      <c r="AV23" s="233"/>
      <c r="AW23" s="75"/>
      <c r="AX23" s="157"/>
      <c r="AY23" s="233"/>
      <c r="AZ23" s="157"/>
      <c r="BA23" s="66"/>
      <c r="BB23" s="156"/>
      <c r="BC23" s="232"/>
      <c r="BD23" s="69"/>
      <c r="BE23" s="156"/>
      <c r="BF23" s="232"/>
      <c r="BG23" s="156"/>
      <c r="BH23" s="66"/>
      <c r="BI23" s="156"/>
      <c r="BJ23" s="232"/>
      <c r="BK23" s="293"/>
      <c r="BL23" s="62">
        <f>IF(OR(A23="",B23=""),"",A23&amp;" "&amp;B23)</f>
      </c>
      <c r="BM23" s="254"/>
      <c r="BN23" s="233"/>
      <c r="BO23" s="163"/>
      <c r="BP23" s="73"/>
      <c r="BQ23" s="163"/>
      <c r="BR23" s="233"/>
      <c r="BS23" s="75"/>
      <c r="BT23" s="163"/>
      <c r="BU23" s="233"/>
      <c r="BV23" s="163"/>
      <c r="BW23" s="73"/>
      <c r="BX23" s="163"/>
      <c r="BY23" s="233"/>
      <c r="BZ23" s="75"/>
      <c r="CA23" s="163"/>
      <c r="CB23" s="233"/>
      <c r="CC23" s="163"/>
      <c r="CD23" s="73"/>
      <c r="CE23" s="163"/>
      <c r="CF23" s="233"/>
      <c r="CG23" s="75"/>
      <c r="CH23" s="163"/>
      <c r="CI23" s="233"/>
      <c r="CJ23" s="163"/>
      <c r="CK23" s="73"/>
      <c r="CL23" s="163"/>
      <c r="CM23" s="233"/>
      <c r="CN23" s="75"/>
      <c r="CO23" s="238"/>
      <c r="CP23" s="191"/>
      <c r="CQ23" s="241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49">
        <f>IF(COUNTA(AG24:BK24)&gt;0,"O","")</f>
      </c>
      <c r="H24" s="346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54"/>
      <c r="AH24" s="232"/>
      <c r="AI24" s="69"/>
      <c r="AJ24" s="156"/>
      <c r="AK24" s="232"/>
      <c r="AL24" s="157"/>
      <c r="AM24" s="73"/>
      <c r="AN24" s="157"/>
      <c r="AO24" s="233"/>
      <c r="AP24" s="75"/>
      <c r="AQ24" s="157"/>
      <c r="AR24" s="233"/>
      <c r="AS24" s="157"/>
      <c r="AT24" s="73"/>
      <c r="AU24" s="157"/>
      <c r="AV24" s="233"/>
      <c r="AW24" s="75"/>
      <c r="AX24" s="157"/>
      <c r="AY24" s="233"/>
      <c r="AZ24" s="157"/>
      <c r="BA24" s="66"/>
      <c r="BB24" s="156"/>
      <c r="BC24" s="232"/>
      <c r="BD24" s="69"/>
      <c r="BE24" s="156"/>
      <c r="BF24" s="232"/>
      <c r="BG24" s="156"/>
      <c r="BH24" s="66"/>
      <c r="BI24" s="156"/>
      <c r="BJ24" s="232"/>
      <c r="BK24" s="293"/>
      <c r="BL24" s="62">
        <f>IF(OR(A24="",B24=""),"",A24&amp;" "&amp;B24)</f>
      </c>
      <c r="BM24" s="254"/>
      <c r="BN24" s="233"/>
      <c r="BO24" s="163"/>
      <c r="BP24" s="73"/>
      <c r="BQ24" s="163"/>
      <c r="BR24" s="233"/>
      <c r="BS24" s="75"/>
      <c r="BT24" s="163"/>
      <c r="BU24" s="233"/>
      <c r="BV24" s="163"/>
      <c r="BW24" s="73"/>
      <c r="BX24" s="163"/>
      <c r="BY24" s="233"/>
      <c r="BZ24" s="75"/>
      <c r="CA24" s="163"/>
      <c r="CB24" s="233"/>
      <c r="CC24" s="163"/>
      <c r="CD24" s="73"/>
      <c r="CE24" s="163"/>
      <c r="CF24" s="233"/>
      <c r="CG24" s="75"/>
      <c r="CH24" s="163"/>
      <c r="CI24" s="233"/>
      <c r="CJ24" s="163"/>
      <c r="CK24" s="73"/>
      <c r="CL24" s="163"/>
      <c r="CM24" s="233"/>
      <c r="CN24" s="75"/>
      <c r="CO24" s="238"/>
      <c r="CP24" s="191"/>
      <c r="CQ24" s="241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47">
        <f>IF(COUNTA(AG25:BK25)&gt;0,"O","")</f>
      </c>
      <c r="H25" s="348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54"/>
      <c r="AH25" s="232"/>
      <c r="AI25" s="69"/>
      <c r="AJ25" s="156"/>
      <c r="AK25" s="232"/>
      <c r="AL25" s="157"/>
      <c r="AM25" s="73"/>
      <c r="AN25" s="157"/>
      <c r="AO25" s="233"/>
      <c r="AP25" s="75"/>
      <c r="AQ25" s="157"/>
      <c r="AR25" s="233"/>
      <c r="AS25" s="157"/>
      <c r="AT25" s="73"/>
      <c r="AU25" s="157"/>
      <c r="AV25" s="233"/>
      <c r="AW25" s="75"/>
      <c r="AX25" s="157"/>
      <c r="AY25" s="233"/>
      <c r="AZ25" s="157"/>
      <c r="BA25" s="66"/>
      <c r="BB25" s="156"/>
      <c r="BC25" s="232"/>
      <c r="BD25" s="69"/>
      <c r="BE25" s="156"/>
      <c r="BF25" s="232"/>
      <c r="BG25" s="156"/>
      <c r="BH25" s="66"/>
      <c r="BI25" s="156"/>
      <c r="BJ25" s="232"/>
      <c r="BK25" s="293"/>
      <c r="BL25" s="62">
        <f>IF(OR(A25="",B25=""),"",A25&amp;" "&amp;B25)</f>
      </c>
      <c r="BM25" s="254"/>
      <c r="BN25" s="233"/>
      <c r="BO25" s="163"/>
      <c r="BP25" s="73"/>
      <c r="BQ25" s="163"/>
      <c r="BR25" s="233"/>
      <c r="BS25" s="75"/>
      <c r="BT25" s="163"/>
      <c r="BU25" s="233"/>
      <c r="BV25" s="163"/>
      <c r="BW25" s="73"/>
      <c r="BX25" s="163"/>
      <c r="BY25" s="233"/>
      <c r="BZ25" s="75"/>
      <c r="CA25" s="163"/>
      <c r="CB25" s="233"/>
      <c r="CC25" s="163"/>
      <c r="CD25" s="73"/>
      <c r="CE25" s="163"/>
      <c r="CF25" s="233"/>
      <c r="CG25" s="75"/>
      <c r="CH25" s="163"/>
      <c r="CI25" s="233"/>
      <c r="CJ25" s="163"/>
      <c r="CK25" s="73"/>
      <c r="CL25" s="163"/>
      <c r="CM25" s="233"/>
      <c r="CN25" s="75"/>
      <c r="CO25" s="238"/>
      <c r="CP25" s="191"/>
      <c r="CQ25" s="241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49">
        <f>IF(COUNTA(AG26:BK26)&gt;0,"O","")</f>
      </c>
      <c r="H26" s="346">
        <f>IF(COUNTA(BM26:CK26)&gt;0,"O","")</f>
      </c>
      <c r="I26" s="283">
        <f>S26*30+T26*45+U26*60</f>
        <v>0</v>
      </c>
      <c r="J26" s="352">
        <f>S26*65+T26*97.5+U26*130</f>
        <v>0</v>
      </c>
      <c r="K26" s="286">
        <f>Z26</f>
        <v>0</v>
      </c>
      <c r="L26" s="286">
        <f>AA26</f>
        <v>0</v>
      </c>
      <c r="M26" s="223">
        <f>V26+W26+X26+Y26</f>
        <v>0</v>
      </c>
      <c r="N26" s="224">
        <f>AB26+AC26+AD26+AE26</f>
        <v>0</v>
      </c>
      <c r="O26" s="289">
        <f>SUM(M26:N26)*60</f>
        <v>0</v>
      </c>
      <c r="P26" s="354">
        <f>V26*130+W26*70+X26*50+Y26*40+AB26*65+AC26*46.7+AD26*37.5+AE26*32</f>
        <v>0</v>
      </c>
      <c r="Q26" s="368">
        <f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54"/>
      <c r="AH26" s="232"/>
      <c r="AI26" s="69"/>
      <c r="AJ26" s="156"/>
      <c r="AK26" s="232"/>
      <c r="AL26" s="157"/>
      <c r="AM26" s="73"/>
      <c r="AN26" s="157"/>
      <c r="AO26" s="233"/>
      <c r="AP26" s="75"/>
      <c r="AQ26" s="157"/>
      <c r="AR26" s="233"/>
      <c r="AS26" s="157"/>
      <c r="AT26" s="73"/>
      <c r="AU26" s="157"/>
      <c r="AV26" s="233"/>
      <c r="AW26" s="75"/>
      <c r="AX26" s="157"/>
      <c r="AY26" s="233"/>
      <c r="AZ26" s="157"/>
      <c r="BA26" s="66"/>
      <c r="BB26" s="156"/>
      <c r="BC26" s="232"/>
      <c r="BD26" s="69"/>
      <c r="BE26" s="156"/>
      <c r="BF26" s="232"/>
      <c r="BG26" s="156"/>
      <c r="BH26" s="66"/>
      <c r="BI26" s="156"/>
      <c r="BJ26" s="232"/>
      <c r="BK26" s="293"/>
      <c r="BL26" s="62">
        <f>IF(OR(A26="",B26=""),"",A26&amp;" "&amp;B26)</f>
      </c>
      <c r="BM26" s="254"/>
      <c r="BN26" s="233"/>
      <c r="BO26" s="163"/>
      <c r="BP26" s="73"/>
      <c r="BQ26" s="163"/>
      <c r="BR26" s="233"/>
      <c r="BS26" s="75"/>
      <c r="BT26" s="163"/>
      <c r="BU26" s="233"/>
      <c r="BV26" s="163"/>
      <c r="BW26" s="73"/>
      <c r="BX26" s="163"/>
      <c r="BY26" s="233"/>
      <c r="BZ26" s="75"/>
      <c r="CA26" s="163"/>
      <c r="CB26" s="233"/>
      <c r="CC26" s="163"/>
      <c r="CD26" s="73"/>
      <c r="CE26" s="163"/>
      <c r="CF26" s="233"/>
      <c r="CG26" s="75"/>
      <c r="CH26" s="163"/>
      <c r="CI26" s="233"/>
      <c r="CJ26" s="163"/>
      <c r="CK26" s="73"/>
      <c r="CL26" s="163"/>
      <c r="CM26" s="233"/>
      <c r="CN26" s="75"/>
      <c r="CO26" s="238"/>
      <c r="CP26" s="191"/>
      <c r="CQ26" s="241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47">
        <f>IF(COUNTA(AG27:BK27)&gt;0,"O","")</f>
      </c>
      <c r="H27" s="348">
        <f>IF(COUNTA(BM27:CK27)&gt;0,"O","")</f>
      </c>
      <c r="I27" s="281">
        <f>S27*30+T27*45+U27*60</f>
        <v>0</v>
      </c>
      <c r="J27" s="339">
        <f>S27*65+T27*97.5+U27*130</f>
        <v>0</v>
      </c>
      <c r="K27" s="285">
        <f>Z27</f>
        <v>0</v>
      </c>
      <c r="L27" s="285">
        <f>AA27</f>
        <v>0</v>
      </c>
      <c r="M27" s="131">
        <f>V27+W27+X27+Y27</f>
        <v>0</v>
      </c>
      <c r="N27" s="132">
        <f>AB27+AC27+AD27+AE27</f>
        <v>0</v>
      </c>
      <c r="O27" s="288">
        <f>SUM(M27:N27)*60</f>
        <v>0</v>
      </c>
      <c r="P27" s="353">
        <f>V27*130+W27*70+X27*50+Y27*40+AB27*65+AC27*46.7+AD27*37.5+AE27*32</f>
        <v>0</v>
      </c>
      <c r="Q27" s="368">
        <f>J27+P27+Z27*130+AA27*195</f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>COUNTIF(AG27:CQ27,"PES")</f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54"/>
      <c r="AH27" s="232"/>
      <c r="AI27" s="69"/>
      <c r="AJ27" s="156"/>
      <c r="AK27" s="232"/>
      <c r="AL27" s="157"/>
      <c r="AM27" s="73"/>
      <c r="AN27" s="157"/>
      <c r="AO27" s="233"/>
      <c r="AP27" s="75"/>
      <c r="AQ27" s="157"/>
      <c r="AR27" s="233"/>
      <c r="AS27" s="157"/>
      <c r="AT27" s="73"/>
      <c r="AU27" s="157"/>
      <c r="AV27" s="233"/>
      <c r="AW27" s="75"/>
      <c r="AX27" s="157"/>
      <c r="AY27" s="233"/>
      <c r="AZ27" s="157"/>
      <c r="BA27" s="66"/>
      <c r="BB27" s="156"/>
      <c r="BC27" s="232"/>
      <c r="BD27" s="69"/>
      <c r="BE27" s="156"/>
      <c r="BF27" s="232"/>
      <c r="BG27" s="156"/>
      <c r="BH27" s="66"/>
      <c r="BI27" s="156"/>
      <c r="BJ27" s="232"/>
      <c r="BK27" s="293"/>
      <c r="BL27" s="62">
        <f>IF(OR(A27="",B27=""),"",A27&amp;" "&amp;B27)</f>
      </c>
      <c r="BM27" s="254"/>
      <c r="BN27" s="233"/>
      <c r="BO27" s="163"/>
      <c r="BP27" s="73"/>
      <c r="BQ27" s="163"/>
      <c r="BR27" s="233"/>
      <c r="BS27" s="75"/>
      <c r="BT27" s="163"/>
      <c r="BU27" s="233"/>
      <c r="BV27" s="163"/>
      <c r="BW27" s="73"/>
      <c r="BX27" s="163"/>
      <c r="BY27" s="233"/>
      <c r="BZ27" s="75"/>
      <c r="CA27" s="163"/>
      <c r="CB27" s="233"/>
      <c r="CC27" s="163"/>
      <c r="CD27" s="73"/>
      <c r="CE27" s="163"/>
      <c r="CF27" s="233"/>
      <c r="CG27" s="75"/>
      <c r="CH27" s="163"/>
      <c r="CI27" s="233"/>
      <c r="CJ27" s="163"/>
      <c r="CK27" s="73"/>
      <c r="CL27" s="163"/>
      <c r="CM27" s="233"/>
      <c r="CN27" s="75"/>
      <c r="CO27" s="238"/>
      <c r="CP27" s="191"/>
      <c r="CQ27" s="241"/>
    </row>
    <row r="28" spans="1:102" s="12" customFormat="1" ht="21" customHeight="1">
      <c r="A28" s="264"/>
      <c r="B28" s="265"/>
      <c r="C28" s="270"/>
      <c r="D28" s="316"/>
      <c r="E28" s="266"/>
      <c r="F28" s="267"/>
      <c r="G28" s="349">
        <f>IF(COUNTA(AG28:BK28)&gt;0,"O","")</f>
      </c>
      <c r="H28" s="346">
        <f>IF(COUNTA(BM28:CK28)&gt;0,"O","")</f>
      </c>
      <c r="I28" s="283">
        <f>S28*30+T28*45+U28*60</f>
        <v>0</v>
      </c>
      <c r="J28" s="352">
        <f>S28*65+T28*97.5+U28*130</f>
        <v>0</v>
      </c>
      <c r="K28" s="286">
        <f>Z28</f>
        <v>0</v>
      </c>
      <c r="L28" s="286">
        <f>AA28</f>
        <v>0</v>
      </c>
      <c r="M28" s="223">
        <f>V28+W28+X28+Y28</f>
        <v>0</v>
      </c>
      <c r="N28" s="224">
        <f>AB28+AC28+AD28+AE28</f>
        <v>0</v>
      </c>
      <c r="O28" s="289">
        <f>SUM(M28:N28)*60</f>
        <v>0</v>
      </c>
      <c r="P28" s="354">
        <f>V28*130+W28*70+X28*50+Y28*40+AB28*65+AC28*46.7+AD28*37.5+AE28*32</f>
        <v>0</v>
      </c>
      <c r="Q28" s="368">
        <f>J28+P28+Z28*130+AA28*195</f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>COUNTIF(AG28:CQ28,"PES")</f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54"/>
      <c r="AH28" s="232"/>
      <c r="AI28" s="69"/>
      <c r="AJ28" s="156"/>
      <c r="AK28" s="232"/>
      <c r="AL28" s="157"/>
      <c r="AM28" s="73"/>
      <c r="AN28" s="157"/>
      <c r="AO28" s="233"/>
      <c r="AP28" s="75"/>
      <c r="AQ28" s="157"/>
      <c r="AR28" s="233"/>
      <c r="AS28" s="157"/>
      <c r="AT28" s="73"/>
      <c r="AU28" s="157"/>
      <c r="AV28" s="233"/>
      <c r="AW28" s="75"/>
      <c r="AX28" s="157"/>
      <c r="AY28" s="233"/>
      <c r="AZ28" s="157"/>
      <c r="BA28" s="66"/>
      <c r="BB28" s="156"/>
      <c r="BC28" s="232"/>
      <c r="BD28" s="69"/>
      <c r="BE28" s="156"/>
      <c r="BF28" s="234"/>
      <c r="BG28" s="158"/>
      <c r="BH28" s="67"/>
      <c r="BI28" s="158"/>
      <c r="BJ28" s="234"/>
      <c r="BK28" s="294"/>
      <c r="BL28" s="62">
        <f>IF(OR(A28="",B28=""),"",A28&amp;" "&amp;B28)</f>
      </c>
      <c r="BM28" s="255"/>
      <c r="BN28" s="233"/>
      <c r="BO28" s="163"/>
      <c r="BP28" s="73"/>
      <c r="BQ28" s="163"/>
      <c r="BR28" s="233"/>
      <c r="BS28" s="75"/>
      <c r="BT28" s="164"/>
      <c r="BU28" s="236"/>
      <c r="BV28" s="164"/>
      <c r="BW28" s="74"/>
      <c r="BX28" s="164"/>
      <c r="BY28" s="236"/>
      <c r="BZ28" s="72"/>
      <c r="CA28" s="164"/>
      <c r="CB28" s="236"/>
      <c r="CC28" s="164"/>
      <c r="CD28" s="74"/>
      <c r="CE28" s="164"/>
      <c r="CF28" s="236"/>
      <c r="CG28" s="72"/>
      <c r="CH28" s="164"/>
      <c r="CI28" s="236"/>
      <c r="CJ28" s="164"/>
      <c r="CK28" s="74"/>
      <c r="CL28" s="164"/>
      <c r="CM28" s="236"/>
      <c r="CN28" s="72"/>
      <c r="CO28" s="238"/>
      <c r="CP28" s="191"/>
      <c r="CQ28" s="241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47">
        <f>IF(COUNTA(AG29:BK29)&gt;0,"O","")</f>
      </c>
      <c r="H29" s="348">
        <f>IF(COUNTA(BM29:CK29)&gt;0,"O","")</f>
      </c>
      <c r="I29" s="281">
        <f>S29*30+T29*45+U29*60</f>
        <v>0</v>
      </c>
      <c r="J29" s="339">
        <f>S29*65+T29*97.5+U29*130</f>
        <v>0</v>
      </c>
      <c r="K29" s="285">
        <f>Z29</f>
        <v>0</v>
      </c>
      <c r="L29" s="285">
        <f>AA29</f>
        <v>0</v>
      </c>
      <c r="M29" s="131">
        <f>V29+W29+X29+Y29</f>
        <v>0</v>
      </c>
      <c r="N29" s="132">
        <f>AB29+AC29+AD29+AE29</f>
        <v>0</v>
      </c>
      <c r="O29" s="288">
        <f>SUM(M29:N29)*60</f>
        <v>0</v>
      </c>
      <c r="P29" s="353">
        <f>V29*130+W29*70+X29*50+Y29*40+AB29*65+AC29*46.7+AD29*37.5+AE29*32</f>
        <v>0</v>
      </c>
      <c r="Q29" s="368">
        <f>J29+P29+Z29*130+AA29*195</f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>COUNTIF(AG29:CQ29,"PES")</f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54"/>
      <c r="AH29" s="232"/>
      <c r="AI29" s="69"/>
      <c r="AJ29" s="156"/>
      <c r="AK29" s="232"/>
      <c r="AL29" s="157"/>
      <c r="AM29" s="73"/>
      <c r="AN29" s="157"/>
      <c r="AO29" s="233"/>
      <c r="AP29" s="75"/>
      <c r="AQ29" s="157"/>
      <c r="AR29" s="233"/>
      <c r="AS29" s="157"/>
      <c r="AT29" s="73"/>
      <c r="AU29" s="157"/>
      <c r="AV29" s="233"/>
      <c r="AW29" s="75"/>
      <c r="AX29" s="157"/>
      <c r="AY29" s="233"/>
      <c r="AZ29" s="157"/>
      <c r="BA29" s="66"/>
      <c r="BB29" s="156"/>
      <c r="BC29" s="232"/>
      <c r="BD29" s="69"/>
      <c r="BE29" s="156"/>
      <c r="BF29" s="232"/>
      <c r="BG29" s="156"/>
      <c r="BH29" s="66"/>
      <c r="BI29" s="156"/>
      <c r="BJ29" s="232"/>
      <c r="BK29" s="293"/>
      <c r="BL29" s="22">
        <f>IF(OR(A29="",B29=""),"",A29&amp;" "&amp;B29)</f>
      </c>
      <c r="BM29" s="254"/>
      <c r="BN29" s="233"/>
      <c r="BO29" s="163"/>
      <c r="BP29" s="73"/>
      <c r="BQ29" s="163"/>
      <c r="BR29" s="233"/>
      <c r="BS29" s="75"/>
      <c r="BT29" s="163"/>
      <c r="BU29" s="233"/>
      <c r="BV29" s="163"/>
      <c r="BW29" s="73"/>
      <c r="BX29" s="163"/>
      <c r="BY29" s="233"/>
      <c r="BZ29" s="75"/>
      <c r="CA29" s="163"/>
      <c r="CB29" s="233"/>
      <c r="CC29" s="163"/>
      <c r="CD29" s="73"/>
      <c r="CE29" s="163"/>
      <c r="CF29" s="233"/>
      <c r="CG29" s="75"/>
      <c r="CH29" s="163"/>
      <c r="CI29" s="233"/>
      <c r="CJ29" s="163"/>
      <c r="CK29" s="73"/>
      <c r="CL29" s="163"/>
      <c r="CM29" s="233"/>
      <c r="CN29" s="75"/>
      <c r="CO29" s="238"/>
      <c r="CP29" s="191"/>
      <c r="CQ29" s="241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49">
        <f>IF(COUNTA(AG30:BK30)&gt;0,"O","")</f>
      </c>
      <c r="H30" s="346">
        <f>IF(COUNTA(BM30:CK30)&gt;0,"O","")</f>
      </c>
      <c r="I30" s="283">
        <f>S30*30+T30*45+U30*60</f>
        <v>0</v>
      </c>
      <c r="J30" s="352">
        <f>S30*65+T30*97.5+U30*130</f>
        <v>0</v>
      </c>
      <c r="K30" s="286">
        <f>Z30</f>
        <v>0</v>
      </c>
      <c r="L30" s="286">
        <f>AA30</f>
        <v>0</v>
      </c>
      <c r="M30" s="223">
        <f>V30+W30+X30+Y30</f>
        <v>0</v>
      </c>
      <c r="N30" s="224">
        <f>AB30+AC30+AD30+AE30</f>
        <v>0</v>
      </c>
      <c r="O30" s="289">
        <f>SUM(M30:N30)*60</f>
        <v>0</v>
      </c>
      <c r="P30" s="354">
        <f>V30*130+W30*70+X30*50+Y30*40+AB30*65+AC30*46.7+AD30*37.5+AE30*32</f>
        <v>0</v>
      </c>
      <c r="Q30" s="368">
        <f>J30+P30+Z30*130+AA30*195</f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>COUNTIF(AG30:CQ30,"PES")</f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54"/>
      <c r="AH30" s="232"/>
      <c r="AI30" s="69"/>
      <c r="AJ30" s="156"/>
      <c r="AK30" s="232"/>
      <c r="AL30" s="157"/>
      <c r="AM30" s="73"/>
      <c r="AN30" s="157"/>
      <c r="AO30" s="233"/>
      <c r="AP30" s="75"/>
      <c r="AQ30" s="157"/>
      <c r="AR30" s="233"/>
      <c r="AS30" s="157"/>
      <c r="AT30" s="73"/>
      <c r="AU30" s="157"/>
      <c r="AV30" s="233"/>
      <c r="AW30" s="75"/>
      <c r="AX30" s="157"/>
      <c r="AY30" s="233"/>
      <c r="AZ30" s="157"/>
      <c r="BA30" s="66"/>
      <c r="BB30" s="156"/>
      <c r="BC30" s="232"/>
      <c r="BD30" s="69"/>
      <c r="BE30" s="156"/>
      <c r="BF30" s="232"/>
      <c r="BG30" s="156"/>
      <c r="BH30" s="66"/>
      <c r="BI30" s="156"/>
      <c r="BJ30" s="232"/>
      <c r="BK30" s="293"/>
      <c r="BL30" s="62">
        <f>IF(OR(A30="",B30=""),"",A30&amp;" "&amp;B30)</f>
      </c>
      <c r="BM30" s="254"/>
      <c r="BN30" s="233"/>
      <c r="BO30" s="163"/>
      <c r="BP30" s="73"/>
      <c r="BQ30" s="163"/>
      <c r="BR30" s="233"/>
      <c r="BS30" s="75"/>
      <c r="BT30" s="163"/>
      <c r="BU30" s="233"/>
      <c r="BV30" s="163"/>
      <c r="BW30" s="73"/>
      <c r="BX30" s="163"/>
      <c r="BY30" s="233"/>
      <c r="BZ30" s="75"/>
      <c r="CA30" s="163"/>
      <c r="CB30" s="233"/>
      <c r="CC30" s="163"/>
      <c r="CD30" s="73"/>
      <c r="CE30" s="163"/>
      <c r="CF30" s="233"/>
      <c r="CG30" s="75"/>
      <c r="CH30" s="163"/>
      <c r="CI30" s="233"/>
      <c r="CJ30" s="163"/>
      <c r="CK30" s="73"/>
      <c r="CL30" s="163"/>
      <c r="CM30" s="233"/>
      <c r="CN30" s="75"/>
      <c r="CO30" s="238"/>
      <c r="CP30" s="191"/>
      <c r="CQ30" s="241"/>
    </row>
    <row r="31" spans="1:102" ht="21" customHeight="1">
      <c r="A31" s="260"/>
      <c r="B31" s="261"/>
      <c r="C31" s="271"/>
      <c r="D31" s="317"/>
      <c r="E31" s="268"/>
      <c r="F31" s="269"/>
      <c r="G31" s="347">
        <f>IF(COUNTA(AG31:BK31)&gt;0,"O","")</f>
      </c>
      <c r="H31" s="348">
        <f>IF(COUNTA(BM31:CK31)&gt;0,"O","")</f>
      </c>
      <c r="I31" s="284">
        <f>S31*30+T31*45+U31*60</f>
        <v>0</v>
      </c>
      <c r="J31" s="339">
        <f>S31*65+T31*97.5+U31*130</f>
        <v>0</v>
      </c>
      <c r="K31" s="285">
        <f>Z31</f>
        <v>0</v>
      </c>
      <c r="L31" s="285">
        <f>AA31</f>
        <v>0</v>
      </c>
      <c r="M31" s="131">
        <f>V31+W31+X31+Y31</f>
        <v>0</v>
      </c>
      <c r="N31" s="133">
        <f>AB31+AC31+AD31+AE31</f>
        <v>0</v>
      </c>
      <c r="O31" s="288">
        <f>SUM(M31:N31)*60</f>
        <v>0</v>
      </c>
      <c r="P31" s="353">
        <f>V31*130+W31*70+X31*50+Y31*40+AB31*65+AC31*46.7+AD31*37.5+AE31*32</f>
        <v>0</v>
      </c>
      <c r="Q31" s="368">
        <f>J31+P31+Z31*130+AA31*195</f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>COUNTIF(AG31:CQ31,"PES")</f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54"/>
      <c r="AH31" s="232"/>
      <c r="AI31" s="69"/>
      <c r="AJ31" s="156"/>
      <c r="AK31" s="232"/>
      <c r="AL31" s="157"/>
      <c r="AM31" s="73"/>
      <c r="AN31" s="157"/>
      <c r="AO31" s="233"/>
      <c r="AP31" s="75"/>
      <c r="AQ31" s="157"/>
      <c r="AR31" s="233"/>
      <c r="AS31" s="157"/>
      <c r="AT31" s="73"/>
      <c r="AU31" s="157"/>
      <c r="AV31" s="233"/>
      <c r="AW31" s="75"/>
      <c r="AX31" s="157"/>
      <c r="AY31" s="233"/>
      <c r="AZ31" s="157"/>
      <c r="BA31" s="66"/>
      <c r="BB31" s="156"/>
      <c r="BC31" s="232"/>
      <c r="BD31" s="69"/>
      <c r="BE31" s="156"/>
      <c r="BF31" s="232"/>
      <c r="BG31" s="156"/>
      <c r="BH31" s="66"/>
      <c r="BI31" s="156"/>
      <c r="BJ31" s="232"/>
      <c r="BK31" s="293"/>
      <c r="BL31" s="63">
        <f>IF(OR(A31="",B31=""),"",A31&amp;" "&amp;B31)</f>
      </c>
      <c r="BM31" s="254"/>
      <c r="BN31" s="233"/>
      <c r="BO31" s="163"/>
      <c r="BP31" s="73"/>
      <c r="BQ31" s="163"/>
      <c r="BR31" s="233"/>
      <c r="BS31" s="75"/>
      <c r="BT31" s="163"/>
      <c r="BU31" s="233"/>
      <c r="BV31" s="163"/>
      <c r="BW31" s="73"/>
      <c r="BX31" s="163"/>
      <c r="BY31" s="233"/>
      <c r="BZ31" s="75"/>
      <c r="CA31" s="163"/>
      <c r="CB31" s="233"/>
      <c r="CC31" s="163"/>
      <c r="CD31" s="73"/>
      <c r="CE31" s="163"/>
      <c r="CF31" s="233"/>
      <c r="CG31" s="75"/>
      <c r="CH31" s="163"/>
      <c r="CI31" s="233"/>
      <c r="CJ31" s="163"/>
      <c r="CK31" s="73"/>
      <c r="CL31" s="163"/>
      <c r="CM31" s="233"/>
      <c r="CN31" s="75"/>
      <c r="CO31" s="239"/>
      <c r="CP31" s="192"/>
      <c r="CQ31" s="242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49">
        <f>IF(COUNTA(AG32:BK32)&gt;0,"O","")</f>
      </c>
      <c r="H32" s="346">
        <f>IF(COUNTA(BM32:CK32)&gt;0,"O","")</f>
      </c>
      <c r="I32" s="283">
        <f>S32*30+T32*45+U32*60</f>
        <v>0</v>
      </c>
      <c r="J32" s="352">
        <f>S32*65+T32*97.5+U32*130</f>
        <v>0</v>
      </c>
      <c r="K32" s="286">
        <f>Z32</f>
        <v>0</v>
      </c>
      <c r="L32" s="286">
        <f>AA32</f>
        <v>0</v>
      </c>
      <c r="M32" s="223">
        <f>V32+W32+X32+Y32</f>
        <v>0</v>
      </c>
      <c r="N32" s="224">
        <f>AB32+AC32+AD32+AE32</f>
        <v>0</v>
      </c>
      <c r="O32" s="289">
        <f>SUM(M32:N32)*60</f>
        <v>0</v>
      </c>
      <c r="P32" s="354">
        <f>V32*130+W32*70+X32*50+Y32*40+AB32*65+AC32*46.7+AD32*37.5+AE32*32</f>
        <v>0</v>
      </c>
      <c r="Q32" s="368">
        <f>J32+P32+Z32*130+AA32*195</f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>COUNTIF(AG32:CQ32,"PES")</f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54"/>
      <c r="AH32" s="232"/>
      <c r="AI32" s="69"/>
      <c r="AJ32" s="156"/>
      <c r="AK32" s="232"/>
      <c r="AL32" s="157"/>
      <c r="AM32" s="73"/>
      <c r="AN32" s="157"/>
      <c r="AO32" s="233"/>
      <c r="AP32" s="75"/>
      <c r="AQ32" s="157"/>
      <c r="AR32" s="233"/>
      <c r="AS32" s="157"/>
      <c r="AT32" s="73"/>
      <c r="AU32" s="157"/>
      <c r="AV32" s="233"/>
      <c r="AW32" s="75"/>
      <c r="AX32" s="157"/>
      <c r="AY32" s="233"/>
      <c r="AZ32" s="157"/>
      <c r="BA32" s="66"/>
      <c r="BB32" s="156"/>
      <c r="BC32" s="232"/>
      <c r="BD32" s="69"/>
      <c r="BE32" s="156"/>
      <c r="BF32" s="232"/>
      <c r="BG32" s="156"/>
      <c r="BH32" s="66"/>
      <c r="BI32" s="156"/>
      <c r="BJ32" s="232"/>
      <c r="BK32" s="293"/>
      <c r="BL32" s="22">
        <f>IF(OR(A32="",B32=""),"",A32&amp;" "&amp;B32)</f>
      </c>
      <c r="BM32" s="254"/>
      <c r="BN32" s="233"/>
      <c r="BO32" s="163"/>
      <c r="BP32" s="73"/>
      <c r="BQ32" s="163"/>
      <c r="BR32" s="233"/>
      <c r="BS32" s="75"/>
      <c r="BT32" s="163"/>
      <c r="BU32" s="233"/>
      <c r="BV32" s="163"/>
      <c r="BW32" s="73"/>
      <c r="BX32" s="163"/>
      <c r="BY32" s="233"/>
      <c r="BZ32" s="75"/>
      <c r="CA32" s="163"/>
      <c r="CB32" s="233"/>
      <c r="CC32" s="163"/>
      <c r="CD32" s="73"/>
      <c r="CE32" s="163"/>
      <c r="CF32" s="233"/>
      <c r="CG32" s="75"/>
      <c r="CH32" s="163"/>
      <c r="CI32" s="233"/>
      <c r="CJ32" s="163"/>
      <c r="CK32" s="73"/>
      <c r="CL32" s="163"/>
      <c r="CM32" s="233"/>
      <c r="CN32" s="75"/>
      <c r="CO32" s="238"/>
      <c r="CP32" s="191"/>
      <c r="CQ32" s="241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47">
        <f>IF(COUNTA(AG33:BK33)&gt;0,"O","")</f>
      </c>
      <c r="H33" s="348">
        <f>IF(COUNTA(BM33:CK33)&gt;0,"O","")</f>
      </c>
      <c r="I33" s="281">
        <f>S33*30+T33*45+U33*60</f>
        <v>0</v>
      </c>
      <c r="J33" s="339">
        <f>S33*65+T33*97.5+U33*130</f>
        <v>0</v>
      </c>
      <c r="K33" s="285">
        <f>Z33</f>
        <v>0</v>
      </c>
      <c r="L33" s="285">
        <f>AA33</f>
        <v>0</v>
      </c>
      <c r="M33" s="131">
        <f>V33+W33+X33+Y33</f>
        <v>0</v>
      </c>
      <c r="N33" s="132">
        <f>AB33+AC33+AD33+AE33</f>
        <v>0</v>
      </c>
      <c r="O33" s="288">
        <f>SUM(M33:N33)*60</f>
        <v>0</v>
      </c>
      <c r="P33" s="353">
        <f>V33*130+W33*70+X33*50+Y33*40+AB33*65+AC33*46.7+AD33*37.5+AE33*32</f>
        <v>0</v>
      </c>
      <c r="Q33" s="368">
        <f>J33+P33+Z33*130+AA33*195</f>
        <v>0</v>
      </c>
      <c r="R33" s="369"/>
      <c r="S33" s="101">
        <f aca="true" t="shared" si="2" ref="S33:Y46">COUNTIF($AG33:$CQ33,S$22)</f>
        <v>0</v>
      </c>
      <c r="T33" s="102">
        <f t="shared" si="2"/>
        <v>0</v>
      </c>
      <c r="U33" s="103">
        <f t="shared" si="2"/>
        <v>0</v>
      </c>
      <c r="V33" s="104">
        <f t="shared" si="2"/>
        <v>0</v>
      </c>
      <c r="W33" s="101">
        <f t="shared" si="2"/>
        <v>0</v>
      </c>
      <c r="X33" s="102">
        <f t="shared" si="2"/>
        <v>0</v>
      </c>
      <c r="Y33" s="103">
        <f t="shared" si="2"/>
        <v>0</v>
      </c>
      <c r="Z33" s="105">
        <f>COUNTIF(AG33:CQ33,"RS")</f>
        <v>0</v>
      </c>
      <c r="AA33" s="105">
        <f>COUNTIF(AG33:CQ33,"PES")</f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54"/>
      <c r="AH33" s="232"/>
      <c r="AI33" s="69"/>
      <c r="AJ33" s="156"/>
      <c r="AK33" s="232"/>
      <c r="AL33" s="157"/>
      <c r="AM33" s="73"/>
      <c r="AN33" s="157"/>
      <c r="AO33" s="233"/>
      <c r="AP33" s="75"/>
      <c r="AQ33" s="157"/>
      <c r="AR33" s="233"/>
      <c r="AS33" s="157"/>
      <c r="AT33" s="73"/>
      <c r="AU33" s="157"/>
      <c r="AV33" s="233"/>
      <c r="AW33" s="75"/>
      <c r="AX33" s="157"/>
      <c r="AY33" s="233"/>
      <c r="AZ33" s="157"/>
      <c r="BA33" s="66"/>
      <c r="BB33" s="156"/>
      <c r="BC33" s="232"/>
      <c r="BD33" s="69"/>
      <c r="BE33" s="156"/>
      <c r="BF33" s="232"/>
      <c r="BG33" s="156"/>
      <c r="BH33" s="66"/>
      <c r="BI33" s="156"/>
      <c r="BJ33" s="232"/>
      <c r="BK33" s="293"/>
      <c r="BL33" s="22">
        <f>IF(OR(A33="",B33=""),"",A33&amp;" "&amp;B33)</f>
      </c>
      <c r="BM33" s="254"/>
      <c r="BN33" s="233"/>
      <c r="BO33" s="163"/>
      <c r="BP33" s="73"/>
      <c r="BQ33" s="163"/>
      <c r="BR33" s="233"/>
      <c r="BS33" s="75"/>
      <c r="BT33" s="163"/>
      <c r="BU33" s="233"/>
      <c r="BV33" s="163"/>
      <c r="BW33" s="73"/>
      <c r="BX33" s="163"/>
      <c r="BY33" s="233"/>
      <c r="BZ33" s="75"/>
      <c r="CA33" s="163"/>
      <c r="CB33" s="233"/>
      <c r="CC33" s="163"/>
      <c r="CD33" s="73"/>
      <c r="CE33" s="163"/>
      <c r="CF33" s="233"/>
      <c r="CG33" s="75"/>
      <c r="CH33" s="163"/>
      <c r="CI33" s="233"/>
      <c r="CJ33" s="163"/>
      <c r="CK33" s="73"/>
      <c r="CL33" s="163"/>
      <c r="CM33" s="233"/>
      <c r="CN33" s="75"/>
      <c r="CO33" s="238"/>
      <c r="CP33" s="191"/>
      <c r="CQ33" s="241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49">
        <f>IF(COUNTA(AG34:BK34)&gt;0,"O","")</f>
      </c>
      <c r="H34" s="346">
        <f>IF(COUNTA(BM34:CK34)&gt;0,"O","")</f>
      </c>
      <c r="I34" s="283">
        <f aca="true" t="shared" si="3" ref="I34:I41">S34*30+T34*45+U34*60</f>
        <v>0</v>
      </c>
      <c r="J34" s="352">
        <f aca="true" t="shared" si="4" ref="J34:J41">S34*65+T34*97.5+U34*130</f>
        <v>0</v>
      </c>
      <c r="K34" s="286">
        <f>Z34</f>
        <v>0</v>
      </c>
      <c r="L34" s="286">
        <f aca="true" t="shared" si="5" ref="L34:L41">AA34</f>
        <v>0</v>
      </c>
      <c r="M34" s="223">
        <f aca="true" t="shared" si="6" ref="M34:M41">V34+W34+X34+Y34</f>
        <v>0</v>
      </c>
      <c r="N34" s="224">
        <f aca="true" t="shared" si="7" ref="N34:N41">AB34+AC34+AD34+AE34</f>
        <v>0</v>
      </c>
      <c r="O34" s="289">
        <f aca="true" t="shared" si="8" ref="O34:O41">SUM(M34:N34)*60</f>
        <v>0</v>
      </c>
      <c r="P34" s="354">
        <f aca="true" t="shared" si="9" ref="P34:P41">V34*130+W34*70+X34*50+Y34*40+AB34*65+AC34*46.7+AD34*37.5+AE34*32</f>
        <v>0</v>
      </c>
      <c r="Q34" s="368">
        <f aca="true" t="shared" si="10" ref="Q34:Q41">J34+P34+Z34*130+AA34*195</f>
        <v>0</v>
      </c>
      <c r="R34" s="369"/>
      <c r="S34" s="101">
        <f t="shared" si="2"/>
        <v>0</v>
      </c>
      <c r="T34" s="102">
        <f t="shared" si="2"/>
        <v>0</v>
      </c>
      <c r="U34" s="103">
        <f t="shared" si="2"/>
        <v>0</v>
      </c>
      <c r="V34" s="104">
        <f t="shared" si="2"/>
        <v>0</v>
      </c>
      <c r="W34" s="101">
        <f t="shared" si="2"/>
        <v>0</v>
      </c>
      <c r="X34" s="102">
        <f t="shared" si="2"/>
        <v>0</v>
      </c>
      <c r="Y34" s="103">
        <f t="shared" si="2"/>
        <v>0</v>
      </c>
      <c r="Z34" s="105">
        <f>COUNTIF(AG34:CQ34,"RS")</f>
        <v>0</v>
      </c>
      <c r="AA34" s="105">
        <f aca="true" t="shared" si="11" ref="AA34:AA41">COUNTIF(AG34:CQ34,"PES")</f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22">
        <f>IF(OR(A34="",B34=""),"",A34&amp;" "&amp;B34)</f>
      </c>
      <c r="AG34" s="154"/>
      <c r="AH34" s="232"/>
      <c r="AI34" s="69"/>
      <c r="AJ34" s="156"/>
      <c r="AK34" s="232"/>
      <c r="AL34" s="156"/>
      <c r="AM34" s="66"/>
      <c r="AN34" s="156"/>
      <c r="AO34" s="232"/>
      <c r="AP34" s="69"/>
      <c r="AQ34" s="156"/>
      <c r="AR34" s="232"/>
      <c r="AS34" s="156"/>
      <c r="AT34" s="66"/>
      <c r="AU34" s="156"/>
      <c r="AV34" s="232"/>
      <c r="AW34" s="69"/>
      <c r="AX34" s="156"/>
      <c r="AY34" s="232"/>
      <c r="AZ34" s="156"/>
      <c r="BA34" s="66"/>
      <c r="BB34" s="156"/>
      <c r="BC34" s="232"/>
      <c r="BD34" s="69"/>
      <c r="BE34" s="156"/>
      <c r="BF34" s="232"/>
      <c r="BG34" s="156"/>
      <c r="BH34" s="66"/>
      <c r="BI34" s="156"/>
      <c r="BJ34" s="232"/>
      <c r="BK34" s="293"/>
      <c r="BL34" s="22">
        <f>IF(OR(A34="",B34=""),"",A34&amp;" "&amp;B34)</f>
      </c>
      <c r="BM34" s="254"/>
      <c r="BN34" s="233"/>
      <c r="BO34" s="163"/>
      <c r="BP34" s="73"/>
      <c r="BQ34" s="163"/>
      <c r="BR34" s="233"/>
      <c r="BS34" s="75"/>
      <c r="BT34" s="163"/>
      <c r="BU34" s="233"/>
      <c r="BV34" s="163"/>
      <c r="BW34" s="73"/>
      <c r="BX34" s="163"/>
      <c r="BY34" s="233"/>
      <c r="BZ34" s="75"/>
      <c r="CA34" s="163"/>
      <c r="CB34" s="233"/>
      <c r="CC34" s="163"/>
      <c r="CD34" s="73"/>
      <c r="CE34" s="163"/>
      <c r="CF34" s="233"/>
      <c r="CG34" s="75"/>
      <c r="CH34" s="163"/>
      <c r="CI34" s="233"/>
      <c r="CJ34" s="163"/>
      <c r="CK34" s="73"/>
      <c r="CL34" s="163"/>
      <c r="CM34" s="233"/>
      <c r="CN34" s="75"/>
      <c r="CO34" s="238"/>
      <c r="CP34" s="191"/>
      <c r="CQ34" s="241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60"/>
      <c r="B35" s="261"/>
      <c r="C35" s="271"/>
      <c r="D35" s="317"/>
      <c r="E35" s="268"/>
      <c r="F35" s="269"/>
      <c r="G35" s="347">
        <f>IF(COUNTA(AG35:BK35)&gt;0,"O","")</f>
      </c>
      <c r="H35" s="348">
        <f>IF(COUNTA(BM35:CK35)&gt;0,"O","")</f>
      </c>
      <c r="I35" s="281">
        <f t="shared" si="3"/>
        <v>0</v>
      </c>
      <c r="J35" s="339">
        <f t="shared" si="4"/>
        <v>0</v>
      </c>
      <c r="K35" s="285">
        <f>Z35</f>
        <v>0</v>
      </c>
      <c r="L35" s="285">
        <f t="shared" si="5"/>
        <v>0</v>
      </c>
      <c r="M35" s="131">
        <f t="shared" si="6"/>
        <v>0</v>
      </c>
      <c r="N35" s="132">
        <f t="shared" si="7"/>
        <v>0</v>
      </c>
      <c r="O35" s="288">
        <f t="shared" si="8"/>
        <v>0</v>
      </c>
      <c r="P35" s="353">
        <f t="shared" si="9"/>
        <v>0</v>
      </c>
      <c r="Q35" s="368">
        <f t="shared" si="10"/>
        <v>0</v>
      </c>
      <c r="R35" s="369"/>
      <c r="S35" s="101">
        <f t="shared" si="2"/>
        <v>0</v>
      </c>
      <c r="T35" s="102">
        <f t="shared" si="2"/>
        <v>0</v>
      </c>
      <c r="U35" s="103">
        <f t="shared" si="2"/>
        <v>0</v>
      </c>
      <c r="V35" s="104">
        <f t="shared" si="2"/>
        <v>0</v>
      </c>
      <c r="W35" s="101">
        <f t="shared" si="2"/>
        <v>0</v>
      </c>
      <c r="X35" s="102">
        <f t="shared" si="2"/>
        <v>0</v>
      </c>
      <c r="Y35" s="103">
        <f t="shared" si="2"/>
        <v>0</v>
      </c>
      <c r="Z35" s="105">
        <f>COUNTIF(AG35:CQ35,"RS")</f>
        <v>0</v>
      </c>
      <c r="AA35" s="105">
        <f t="shared" si="11"/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22">
        <f>IF(OR(A35="",B35=""),"",A35&amp;" "&amp;B35)</f>
      </c>
      <c r="AG35" s="154"/>
      <c r="AH35" s="232"/>
      <c r="AI35" s="69"/>
      <c r="AJ35" s="156"/>
      <c r="AK35" s="232"/>
      <c r="AL35" s="156"/>
      <c r="AM35" s="66"/>
      <c r="AN35" s="156"/>
      <c r="AO35" s="232"/>
      <c r="AP35" s="69"/>
      <c r="AQ35" s="156"/>
      <c r="AR35" s="232"/>
      <c r="AS35" s="156"/>
      <c r="AT35" s="66"/>
      <c r="AU35" s="156"/>
      <c r="AV35" s="232"/>
      <c r="AW35" s="69"/>
      <c r="AX35" s="156"/>
      <c r="AY35" s="232"/>
      <c r="AZ35" s="156"/>
      <c r="BA35" s="66"/>
      <c r="BB35" s="156"/>
      <c r="BC35" s="232"/>
      <c r="BD35" s="69"/>
      <c r="BE35" s="156"/>
      <c r="BF35" s="232"/>
      <c r="BG35" s="156"/>
      <c r="BH35" s="66"/>
      <c r="BI35" s="156"/>
      <c r="BJ35" s="232"/>
      <c r="BK35" s="293"/>
      <c r="BL35" s="22">
        <f>IF(OR(A35="",B35=""),"",A35&amp;" "&amp;B35)</f>
      </c>
      <c r="BM35" s="254"/>
      <c r="BN35" s="233"/>
      <c r="BO35" s="163"/>
      <c r="BP35" s="73"/>
      <c r="BQ35" s="163"/>
      <c r="BR35" s="233"/>
      <c r="BS35" s="75"/>
      <c r="BT35" s="163"/>
      <c r="BU35" s="233"/>
      <c r="BV35" s="163"/>
      <c r="BW35" s="73"/>
      <c r="BX35" s="163"/>
      <c r="BY35" s="233"/>
      <c r="BZ35" s="75"/>
      <c r="CA35" s="163"/>
      <c r="CB35" s="233"/>
      <c r="CC35" s="163"/>
      <c r="CD35" s="73"/>
      <c r="CE35" s="163"/>
      <c r="CF35" s="233"/>
      <c r="CG35" s="75"/>
      <c r="CH35" s="163"/>
      <c r="CI35" s="233"/>
      <c r="CJ35" s="163"/>
      <c r="CK35" s="73"/>
      <c r="CL35" s="163"/>
      <c r="CM35" s="233"/>
      <c r="CN35" s="75"/>
      <c r="CO35" s="238"/>
      <c r="CP35" s="191"/>
      <c r="CQ35" s="241"/>
      <c r="CR35" s="1"/>
      <c r="CS35" s="1"/>
      <c r="CT35" s="1"/>
      <c r="CU35" s="1"/>
      <c r="CV35" s="1"/>
      <c r="CW35" s="1"/>
      <c r="CX35" s="1"/>
    </row>
    <row r="36" spans="1:95" s="12" customFormat="1" ht="21" customHeight="1">
      <c r="A36" s="264"/>
      <c r="B36" s="265"/>
      <c r="C36" s="270"/>
      <c r="D36" s="316"/>
      <c r="E36" s="266"/>
      <c r="F36" s="267"/>
      <c r="G36" s="349">
        <f>IF(COUNTA(AG36:BK36)&gt;0,"O","")</f>
      </c>
      <c r="H36" s="346">
        <f>IF(COUNTA(BM36:CK36)&gt;0,"O","")</f>
      </c>
      <c r="I36" s="283">
        <f t="shared" si="3"/>
        <v>0</v>
      </c>
      <c r="J36" s="352">
        <f t="shared" si="4"/>
        <v>0</v>
      </c>
      <c r="K36" s="286">
        <f>Z36</f>
        <v>0</v>
      </c>
      <c r="L36" s="286">
        <f t="shared" si="5"/>
        <v>0</v>
      </c>
      <c r="M36" s="223">
        <f t="shared" si="6"/>
        <v>0</v>
      </c>
      <c r="N36" s="224">
        <f t="shared" si="7"/>
        <v>0</v>
      </c>
      <c r="O36" s="289">
        <f t="shared" si="8"/>
        <v>0</v>
      </c>
      <c r="P36" s="354">
        <f t="shared" si="9"/>
        <v>0</v>
      </c>
      <c r="Q36" s="368">
        <f t="shared" si="10"/>
        <v>0</v>
      </c>
      <c r="R36" s="369"/>
      <c r="S36" s="101">
        <f t="shared" si="2"/>
        <v>0</v>
      </c>
      <c r="T36" s="102">
        <f t="shared" si="2"/>
        <v>0</v>
      </c>
      <c r="U36" s="103">
        <f t="shared" si="2"/>
        <v>0</v>
      </c>
      <c r="V36" s="104">
        <f t="shared" si="2"/>
        <v>0</v>
      </c>
      <c r="W36" s="101">
        <f t="shared" si="2"/>
        <v>0</v>
      </c>
      <c r="X36" s="102">
        <f t="shared" si="2"/>
        <v>0</v>
      </c>
      <c r="Y36" s="103">
        <f t="shared" si="2"/>
        <v>0</v>
      </c>
      <c r="Z36" s="105">
        <f>COUNTIF(AG36:CQ36,"RS")</f>
        <v>0</v>
      </c>
      <c r="AA36" s="105">
        <f t="shared" si="11"/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22">
        <f>IF(OR(A36="",B36=""),"",A36&amp;" "&amp;B36)</f>
      </c>
      <c r="AG36" s="154"/>
      <c r="AH36" s="232"/>
      <c r="AI36" s="69"/>
      <c r="AJ36" s="156"/>
      <c r="AK36" s="232"/>
      <c r="AL36" s="156"/>
      <c r="AM36" s="66"/>
      <c r="AN36" s="156"/>
      <c r="AO36" s="232"/>
      <c r="AP36" s="69"/>
      <c r="AQ36" s="156"/>
      <c r="AR36" s="232"/>
      <c r="AS36" s="156"/>
      <c r="AT36" s="66"/>
      <c r="AU36" s="156"/>
      <c r="AV36" s="232"/>
      <c r="AW36" s="69"/>
      <c r="AX36" s="156"/>
      <c r="AY36" s="232"/>
      <c r="AZ36" s="156"/>
      <c r="BA36" s="66"/>
      <c r="BB36" s="156"/>
      <c r="BC36" s="232"/>
      <c r="BD36" s="69"/>
      <c r="BE36" s="156"/>
      <c r="BF36" s="232"/>
      <c r="BG36" s="156"/>
      <c r="BH36" s="66"/>
      <c r="BI36" s="156"/>
      <c r="BJ36" s="232"/>
      <c r="BK36" s="293"/>
      <c r="BL36" s="22">
        <f>IF(OR(A36="",B36=""),"",A36&amp;" "&amp;B36)</f>
      </c>
      <c r="BM36" s="254"/>
      <c r="BN36" s="233"/>
      <c r="BO36" s="163"/>
      <c r="BP36" s="73"/>
      <c r="BQ36" s="163"/>
      <c r="BR36" s="233"/>
      <c r="BS36" s="75"/>
      <c r="BT36" s="163"/>
      <c r="BU36" s="233"/>
      <c r="BV36" s="163"/>
      <c r="BW36" s="73"/>
      <c r="BX36" s="163"/>
      <c r="BY36" s="233"/>
      <c r="BZ36" s="75"/>
      <c r="CA36" s="163"/>
      <c r="CB36" s="233"/>
      <c r="CC36" s="163"/>
      <c r="CD36" s="73"/>
      <c r="CE36" s="163"/>
      <c r="CF36" s="233"/>
      <c r="CG36" s="75"/>
      <c r="CH36" s="163"/>
      <c r="CI36" s="233"/>
      <c r="CJ36" s="163"/>
      <c r="CK36" s="73"/>
      <c r="CL36" s="163"/>
      <c r="CM36" s="233"/>
      <c r="CN36" s="75"/>
      <c r="CO36" s="238"/>
      <c r="CP36" s="191"/>
      <c r="CQ36" s="241"/>
    </row>
    <row r="37" spans="1:95" s="12" customFormat="1" ht="21" customHeight="1">
      <c r="A37" s="260"/>
      <c r="B37" s="261"/>
      <c r="C37" s="271"/>
      <c r="D37" s="317"/>
      <c r="E37" s="268"/>
      <c r="F37" s="269"/>
      <c r="G37" s="347">
        <f>IF(COUNTA(AG37:BK37)&gt;0,"O","")</f>
      </c>
      <c r="H37" s="348">
        <f>IF(COUNTA(BM37:CK37)&gt;0,"O","")</f>
      </c>
      <c r="I37" s="281">
        <f t="shared" si="3"/>
        <v>0</v>
      </c>
      <c r="J37" s="339">
        <f t="shared" si="4"/>
        <v>0</v>
      </c>
      <c r="K37" s="285">
        <f>Z37</f>
        <v>0</v>
      </c>
      <c r="L37" s="285">
        <f t="shared" si="5"/>
        <v>0</v>
      </c>
      <c r="M37" s="131">
        <f t="shared" si="6"/>
        <v>0</v>
      </c>
      <c r="N37" s="132">
        <f t="shared" si="7"/>
        <v>0</v>
      </c>
      <c r="O37" s="288">
        <f t="shared" si="8"/>
        <v>0</v>
      </c>
      <c r="P37" s="353">
        <f t="shared" si="9"/>
        <v>0</v>
      </c>
      <c r="Q37" s="368">
        <f t="shared" si="10"/>
        <v>0</v>
      </c>
      <c r="R37" s="369"/>
      <c r="S37" s="101">
        <f t="shared" si="2"/>
        <v>0</v>
      </c>
      <c r="T37" s="102">
        <f t="shared" si="2"/>
        <v>0</v>
      </c>
      <c r="U37" s="103">
        <f t="shared" si="2"/>
        <v>0</v>
      </c>
      <c r="V37" s="104">
        <f t="shared" si="2"/>
        <v>0</v>
      </c>
      <c r="W37" s="101">
        <f t="shared" si="2"/>
        <v>0</v>
      </c>
      <c r="X37" s="102">
        <f t="shared" si="2"/>
        <v>0</v>
      </c>
      <c r="Y37" s="103">
        <f t="shared" si="2"/>
        <v>0</v>
      </c>
      <c r="Z37" s="105">
        <f>COUNTIF(AG37:CQ37,"RS")</f>
        <v>0</v>
      </c>
      <c r="AA37" s="105">
        <f t="shared" si="11"/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22">
        <f>IF(OR(A37="",B37=""),"",A37&amp;" "&amp;B37)</f>
      </c>
      <c r="AG37" s="154"/>
      <c r="AH37" s="232"/>
      <c r="AI37" s="69"/>
      <c r="AJ37" s="156"/>
      <c r="AK37" s="232"/>
      <c r="AL37" s="156"/>
      <c r="AM37" s="66"/>
      <c r="AN37" s="156"/>
      <c r="AO37" s="232"/>
      <c r="AP37" s="69"/>
      <c r="AQ37" s="156"/>
      <c r="AR37" s="232"/>
      <c r="AS37" s="156"/>
      <c r="AT37" s="66"/>
      <c r="AU37" s="156"/>
      <c r="AV37" s="232"/>
      <c r="AW37" s="69"/>
      <c r="AX37" s="156"/>
      <c r="AY37" s="232"/>
      <c r="AZ37" s="156"/>
      <c r="BA37" s="66"/>
      <c r="BB37" s="156"/>
      <c r="BC37" s="232"/>
      <c r="BD37" s="69"/>
      <c r="BE37" s="156"/>
      <c r="BF37" s="232"/>
      <c r="BG37" s="156"/>
      <c r="BH37" s="66"/>
      <c r="BI37" s="156"/>
      <c r="BJ37" s="232"/>
      <c r="BK37" s="293"/>
      <c r="BL37" s="22">
        <f>IF(OR(A37="",B37=""),"",A37&amp;" "&amp;B37)</f>
      </c>
      <c r="BM37" s="254"/>
      <c r="BN37" s="233"/>
      <c r="BO37" s="163"/>
      <c r="BP37" s="73"/>
      <c r="BQ37" s="163"/>
      <c r="BR37" s="233"/>
      <c r="BS37" s="75"/>
      <c r="BT37" s="163"/>
      <c r="BU37" s="233"/>
      <c r="BV37" s="163"/>
      <c r="BW37" s="73"/>
      <c r="BX37" s="163"/>
      <c r="BY37" s="233"/>
      <c r="BZ37" s="75"/>
      <c r="CA37" s="163"/>
      <c r="CB37" s="233"/>
      <c r="CC37" s="163"/>
      <c r="CD37" s="73"/>
      <c r="CE37" s="163"/>
      <c r="CF37" s="233"/>
      <c r="CG37" s="75"/>
      <c r="CH37" s="163"/>
      <c r="CI37" s="233"/>
      <c r="CJ37" s="163"/>
      <c r="CK37" s="73"/>
      <c r="CL37" s="163"/>
      <c r="CM37" s="233"/>
      <c r="CN37" s="75"/>
      <c r="CO37" s="238"/>
      <c r="CP37" s="191"/>
      <c r="CQ37" s="241"/>
    </row>
    <row r="38" spans="1:102" ht="21" customHeight="1">
      <c r="A38" s="264"/>
      <c r="B38" s="265"/>
      <c r="C38" s="270"/>
      <c r="D38" s="316"/>
      <c r="E38" s="266"/>
      <c r="F38" s="267"/>
      <c r="G38" s="349">
        <f>IF(COUNTA(AG38:BK38)&gt;0,"O","")</f>
      </c>
      <c r="H38" s="346">
        <f>IF(COUNTA(BM38:CK38)&gt;0,"O","")</f>
      </c>
      <c r="I38" s="283">
        <f t="shared" si="3"/>
        <v>0</v>
      </c>
      <c r="J38" s="352">
        <f t="shared" si="4"/>
        <v>0</v>
      </c>
      <c r="K38" s="286">
        <f>Z38</f>
        <v>0</v>
      </c>
      <c r="L38" s="286">
        <f t="shared" si="5"/>
        <v>0</v>
      </c>
      <c r="M38" s="223">
        <f t="shared" si="6"/>
        <v>0</v>
      </c>
      <c r="N38" s="224">
        <f t="shared" si="7"/>
        <v>0</v>
      </c>
      <c r="O38" s="289">
        <f t="shared" si="8"/>
        <v>0</v>
      </c>
      <c r="P38" s="354">
        <f t="shared" si="9"/>
        <v>0</v>
      </c>
      <c r="Q38" s="368">
        <f t="shared" si="10"/>
        <v>0</v>
      </c>
      <c r="R38" s="369"/>
      <c r="S38" s="101">
        <f t="shared" si="2"/>
        <v>0</v>
      </c>
      <c r="T38" s="102">
        <f t="shared" si="2"/>
        <v>0</v>
      </c>
      <c r="U38" s="103">
        <f t="shared" si="2"/>
        <v>0</v>
      </c>
      <c r="V38" s="104">
        <f t="shared" si="2"/>
        <v>0</v>
      </c>
      <c r="W38" s="101">
        <f t="shared" si="2"/>
        <v>0</v>
      </c>
      <c r="X38" s="102">
        <f t="shared" si="2"/>
        <v>0</v>
      </c>
      <c r="Y38" s="103">
        <f t="shared" si="2"/>
        <v>0</v>
      </c>
      <c r="Z38" s="105">
        <f>COUNTIF(AG38:CQ38,"RS")</f>
        <v>0</v>
      </c>
      <c r="AA38" s="105">
        <f t="shared" si="11"/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22">
        <f>IF(OR(A38="",B38=""),"",A38&amp;" "&amp;B38)</f>
      </c>
      <c r="AG38" s="154"/>
      <c r="AH38" s="232"/>
      <c r="AI38" s="69"/>
      <c r="AJ38" s="156"/>
      <c r="AK38" s="232"/>
      <c r="AL38" s="156"/>
      <c r="AM38" s="66"/>
      <c r="AN38" s="156"/>
      <c r="AO38" s="232"/>
      <c r="AP38" s="69"/>
      <c r="AQ38" s="156"/>
      <c r="AR38" s="232"/>
      <c r="AS38" s="156"/>
      <c r="AT38" s="66"/>
      <c r="AU38" s="156"/>
      <c r="AV38" s="232"/>
      <c r="AW38" s="69"/>
      <c r="AX38" s="156"/>
      <c r="AY38" s="232"/>
      <c r="AZ38" s="156"/>
      <c r="BA38" s="66"/>
      <c r="BB38" s="156"/>
      <c r="BC38" s="232"/>
      <c r="BD38" s="69"/>
      <c r="BE38" s="156"/>
      <c r="BF38" s="232"/>
      <c r="BG38" s="156"/>
      <c r="BH38" s="66"/>
      <c r="BI38" s="156"/>
      <c r="BJ38" s="232"/>
      <c r="BK38" s="293"/>
      <c r="BL38" s="22">
        <f>IF(OR(A38="",B38=""),"",A38&amp;" "&amp;B38)</f>
      </c>
      <c r="BM38" s="254"/>
      <c r="BN38" s="233"/>
      <c r="BO38" s="163"/>
      <c r="BP38" s="73"/>
      <c r="BQ38" s="163"/>
      <c r="BR38" s="233"/>
      <c r="BS38" s="75"/>
      <c r="BT38" s="163"/>
      <c r="BU38" s="233"/>
      <c r="BV38" s="163"/>
      <c r="BW38" s="73"/>
      <c r="BX38" s="163"/>
      <c r="BY38" s="233"/>
      <c r="BZ38" s="75"/>
      <c r="CA38" s="163"/>
      <c r="CB38" s="233"/>
      <c r="CC38" s="163"/>
      <c r="CD38" s="73"/>
      <c r="CE38" s="163"/>
      <c r="CF38" s="233"/>
      <c r="CG38" s="75"/>
      <c r="CH38" s="163"/>
      <c r="CI38" s="233"/>
      <c r="CJ38" s="163"/>
      <c r="CK38" s="73"/>
      <c r="CL38" s="163"/>
      <c r="CM38" s="233"/>
      <c r="CN38" s="75"/>
      <c r="CO38" s="238"/>
      <c r="CP38" s="191"/>
      <c r="CQ38" s="241"/>
      <c r="CR38" s="12"/>
      <c r="CS38" s="12"/>
      <c r="CT38" s="12"/>
      <c r="CU38" s="12"/>
      <c r="CV38" s="12"/>
      <c r="CW38" s="12"/>
      <c r="CX38" s="12"/>
    </row>
    <row r="39" spans="1:102" ht="21" customHeight="1">
      <c r="A39" s="260"/>
      <c r="B39" s="261"/>
      <c r="C39" s="271"/>
      <c r="D39" s="317"/>
      <c r="E39" s="268"/>
      <c r="F39" s="269"/>
      <c r="G39" s="347">
        <f>IF(COUNTA(AG39:BK39)&gt;0,"O","")</f>
      </c>
      <c r="H39" s="348">
        <f>IF(COUNTA(BM39:CK39)&gt;0,"O","")</f>
      </c>
      <c r="I39" s="284">
        <f t="shared" si="3"/>
        <v>0</v>
      </c>
      <c r="J39" s="339">
        <f t="shared" si="4"/>
        <v>0</v>
      </c>
      <c r="K39" s="285">
        <f>Z39</f>
        <v>0</v>
      </c>
      <c r="L39" s="285">
        <f t="shared" si="5"/>
        <v>0</v>
      </c>
      <c r="M39" s="131">
        <f t="shared" si="6"/>
        <v>0</v>
      </c>
      <c r="N39" s="133">
        <f t="shared" si="7"/>
        <v>0</v>
      </c>
      <c r="O39" s="288">
        <f t="shared" si="8"/>
        <v>0</v>
      </c>
      <c r="P39" s="353">
        <f t="shared" si="9"/>
        <v>0</v>
      </c>
      <c r="Q39" s="368">
        <f t="shared" si="10"/>
        <v>0</v>
      </c>
      <c r="R39" s="369"/>
      <c r="S39" s="101">
        <f t="shared" si="2"/>
        <v>0</v>
      </c>
      <c r="T39" s="102">
        <f t="shared" si="2"/>
        <v>0</v>
      </c>
      <c r="U39" s="103">
        <f t="shared" si="2"/>
        <v>0</v>
      </c>
      <c r="V39" s="104">
        <f t="shared" si="2"/>
        <v>0</v>
      </c>
      <c r="W39" s="101">
        <f t="shared" si="2"/>
        <v>0</v>
      </c>
      <c r="X39" s="102">
        <f t="shared" si="2"/>
        <v>0</v>
      </c>
      <c r="Y39" s="103">
        <f t="shared" si="2"/>
        <v>0</v>
      </c>
      <c r="Z39" s="105">
        <f>COUNTIF(AG39:CQ39,"RS")</f>
        <v>0</v>
      </c>
      <c r="AA39" s="105">
        <f t="shared" si="11"/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62">
        <f>IF(OR(A39="",B39=""),"",A39&amp;" "&amp;B39)</f>
      </c>
      <c r="AG39" s="154"/>
      <c r="AH39" s="232"/>
      <c r="AI39" s="69"/>
      <c r="AJ39" s="156"/>
      <c r="AK39" s="232"/>
      <c r="AL39" s="156"/>
      <c r="AM39" s="66"/>
      <c r="AN39" s="156"/>
      <c r="AO39" s="232"/>
      <c r="AP39" s="69"/>
      <c r="AQ39" s="156"/>
      <c r="AR39" s="232"/>
      <c r="AS39" s="156"/>
      <c r="AT39" s="66"/>
      <c r="AU39" s="156"/>
      <c r="AV39" s="232"/>
      <c r="AW39" s="69"/>
      <c r="AX39" s="156"/>
      <c r="AY39" s="232"/>
      <c r="AZ39" s="156"/>
      <c r="BA39" s="66"/>
      <c r="BB39" s="156"/>
      <c r="BC39" s="232"/>
      <c r="BD39" s="69"/>
      <c r="BE39" s="156"/>
      <c r="BF39" s="232"/>
      <c r="BG39" s="156"/>
      <c r="BH39" s="66"/>
      <c r="BI39" s="156"/>
      <c r="BJ39" s="232"/>
      <c r="BK39" s="293"/>
      <c r="BL39" s="62">
        <f>IF(OR(A39="",B39=""),"",A39&amp;" "&amp;B39)</f>
      </c>
      <c r="BM39" s="254"/>
      <c r="BN39" s="233"/>
      <c r="BO39" s="163"/>
      <c r="BP39" s="73"/>
      <c r="BQ39" s="163"/>
      <c r="BR39" s="233"/>
      <c r="BS39" s="75"/>
      <c r="BT39" s="163"/>
      <c r="BU39" s="233"/>
      <c r="BV39" s="163"/>
      <c r="BW39" s="73"/>
      <c r="BX39" s="163"/>
      <c r="BY39" s="233"/>
      <c r="BZ39" s="75"/>
      <c r="CA39" s="163"/>
      <c r="CB39" s="233"/>
      <c r="CC39" s="163"/>
      <c r="CD39" s="73"/>
      <c r="CE39" s="163"/>
      <c r="CF39" s="233"/>
      <c r="CG39" s="75"/>
      <c r="CH39" s="163"/>
      <c r="CI39" s="233"/>
      <c r="CJ39" s="163"/>
      <c r="CK39" s="73"/>
      <c r="CL39" s="163"/>
      <c r="CM39" s="233"/>
      <c r="CN39" s="75"/>
      <c r="CO39" s="239"/>
      <c r="CP39" s="192"/>
      <c r="CQ39" s="242"/>
      <c r="CR39" s="12"/>
      <c r="CS39" s="12"/>
      <c r="CT39" s="12"/>
      <c r="CU39" s="12"/>
      <c r="CV39" s="12"/>
      <c r="CW39" s="12"/>
      <c r="CX39" s="12"/>
    </row>
    <row r="40" spans="1:95" s="12" customFormat="1" ht="21" customHeight="1">
      <c r="A40" s="264"/>
      <c r="B40" s="265"/>
      <c r="C40" s="270"/>
      <c r="D40" s="316"/>
      <c r="E40" s="266"/>
      <c r="F40" s="267"/>
      <c r="G40" s="349">
        <f>IF(COUNTA(AG40:BK40)&gt;0,"O","")</f>
      </c>
      <c r="H40" s="346">
        <f>IF(COUNTA(BM40:CK40)&gt;0,"O","")</f>
      </c>
      <c r="I40" s="283">
        <f t="shared" si="3"/>
        <v>0</v>
      </c>
      <c r="J40" s="352">
        <f t="shared" si="4"/>
        <v>0</v>
      </c>
      <c r="K40" s="286">
        <f>Z40</f>
        <v>0</v>
      </c>
      <c r="L40" s="286">
        <f t="shared" si="5"/>
        <v>0</v>
      </c>
      <c r="M40" s="223">
        <f t="shared" si="6"/>
        <v>0</v>
      </c>
      <c r="N40" s="224">
        <f t="shared" si="7"/>
        <v>0</v>
      </c>
      <c r="O40" s="289">
        <f t="shared" si="8"/>
        <v>0</v>
      </c>
      <c r="P40" s="354">
        <f t="shared" si="9"/>
        <v>0</v>
      </c>
      <c r="Q40" s="368">
        <f t="shared" si="10"/>
        <v>0</v>
      </c>
      <c r="R40" s="369"/>
      <c r="S40" s="101">
        <f t="shared" si="2"/>
        <v>0</v>
      </c>
      <c r="T40" s="102">
        <f t="shared" si="2"/>
        <v>0</v>
      </c>
      <c r="U40" s="103">
        <f t="shared" si="2"/>
        <v>0</v>
      </c>
      <c r="V40" s="104">
        <f t="shared" si="2"/>
        <v>0</v>
      </c>
      <c r="W40" s="101">
        <f t="shared" si="2"/>
        <v>0</v>
      </c>
      <c r="X40" s="102">
        <f t="shared" si="2"/>
        <v>0</v>
      </c>
      <c r="Y40" s="103">
        <f t="shared" si="2"/>
        <v>0</v>
      </c>
      <c r="Z40" s="105">
        <f>COUNTIF(AG40:CQ40,"RS")</f>
        <v>0</v>
      </c>
      <c r="AA40" s="105">
        <f t="shared" si="11"/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54"/>
      <c r="AH40" s="232"/>
      <c r="AI40" s="69"/>
      <c r="AJ40" s="156"/>
      <c r="AK40" s="232"/>
      <c r="AL40" s="156"/>
      <c r="AM40" s="66"/>
      <c r="AN40" s="156"/>
      <c r="AO40" s="232"/>
      <c r="AP40" s="69"/>
      <c r="AQ40" s="156"/>
      <c r="AR40" s="232"/>
      <c r="AS40" s="156"/>
      <c r="AT40" s="66"/>
      <c r="AU40" s="156"/>
      <c r="AV40" s="232"/>
      <c r="AW40" s="69"/>
      <c r="AX40" s="156"/>
      <c r="AY40" s="232"/>
      <c r="AZ40" s="156"/>
      <c r="BA40" s="66"/>
      <c r="BB40" s="156"/>
      <c r="BC40" s="232"/>
      <c r="BD40" s="69"/>
      <c r="BE40" s="156"/>
      <c r="BF40" s="232"/>
      <c r="BG40" s="156"/>
      <c r="BH40" s="66"/>
      <c r="BI40" s="156"/>
      <c r="BJ40" s="232"/>
      <c r="BK40" s="293"/>
      <c r="BL40" s="62">
        <f>IF(OR(A40="",B40=""),"",A40&amp;" "&amp;B40)</f>
      </c>
      <c r="BM40" s="254"/>
      <c r="BN40" s="233"/>
      <c r="BO40" s="163"/>
      <c r="BP40" s="73"/>
      <c r="BQ40" s="163"/>
      <c r="BR40" s="233"/>
      <c r="BS40" s="75"/>
      <c r="BT40" s="163"/>
      <c r="BU40" s="233"/>
      <c r="BV40" s="163"/>
      <c r="BW40" s="73"/>
      <c r="BX40" s="163"/>
      <c r="BY40" s="233"/>
      <c r="BZ40" s="75"/>
      <c r="CA40" s="163"/>
      <c r="CB40" s="233"/>
      <c r="CC40" s="163"/>
      <c r="CD40" s="73"/>
      <c r="CE40" s="163"/>
      <c r="CF40" s="233"/>
      <c r="CG40" s="75"/>
      <c r="CH40" s="163"/>
      <c r="CI40" s="233"/>
      <c r="CJ40" s="163"/>
      <c r="CK40" s="73"/>
      <c r="CL40" s="163"/>
      <c r="CM40" s="233"/>
      <c r="CN40" s="75"/>
      <c r="CO40" s="238"/>
      <c r="CP40" s="191"/>
      <c r="CQ40" s="241"/>
    </row>
    <row r="41" spans="1:95" ht="21" customHeight="1">
      <c r="A41" s="260"/>
      <c r="B41" s="261"/>
      <c r="C41" s="271"/>
      <c r="D41" s="317"/>
      <c r="E41" s="268"/>
      <c r="F41" s="269"/>
      <c r="G41" s="347">
        <f>IF(COUNTA(AG41:BK41)&gt;0,"O","")</f>
      </c>
      <c r="H41" s="348">
        <f>IF(COUNTA(BM41:CK41)&gt;0,"O","")</f>
      </c>
      <c r="I41" s="281">
        <f t="shared" si="3"/>
        <v>0</v>
      </c>
      <c r="J41" s="339">
        <f t="shared" si="4"/>
        <v>0</v>
      </c>
      <c r="K41" s="285">
        <f>Z41</f>
        <v>0</v>
      </c>
      <c r="L41" s="285">
        <f t="shared" si="5"/>
        <v>0</v>
      </c>
      <c r="M41" s="131">
        <f t="shared" si="6"/>
        <v>0</v>
      </c>
      <c r="N41" s="132">
        <f t="shared" si="7"/>
        <v>0</v>
      </c>
      <c r="O41" s="288">
        <f t="shared" si="8"/>
        <v>0</v>
      </c>
      <c r="P41" s="353">
        <f t="shared" si="9"/>
        <v>0</v>
      </c>
      <c r="Q41" s="368">
        <f t="shared" si="10"/>
        <v>0</v>
      </c>
      <c r="R41" s="369"/>
      <c r="S41" s="101">
        <f t="shared" si="2"/>
        <v>0</v>
      </c>
      <c r="T41" s="102">
        <f t="shared" si="2"/>
        <v>0</v>
      </c>
      <c r="U41" s="103">
        <f t="shared" si="2"/>
        <v>0</v>
      </c>
      <c r="V41" s="104">
        <f t="shared" si="2"/>
        <v>0</v>
      </c>
      <c r="W41" s="101">
        <f t="shared" si="2"/>
        <v>0</v>
      </c>
      <c r="X41" s="102">
        <f t="shared" si="2"/>
        <v>0</v>
      </c>
      <c r="Y41" s="103">
        <f t="shared" si="2"/>
        <v>0</v>
      </c>
      <c r="Z41" s="105">
        <f>COUNTIF(AG41:CQ41,"RS")</f>
        <v>0</v>
      </c>
      <c r="AA41" s="105">
        <f t="shared" si="11"/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22">
        <f>IF(OR(A41="",B41=""),"",A41&amp;" "&amp;B41)</f>
      </c>
      <c r="AG41" s="154"/>
      <c r="AH41" s="232"/>
      <c r="AI41" s="69"/>
      <c r="AJ41" s="156"/>
      <c r="AK41" s="232"/>
      <c r="AL41" s="156"/>
      <c r="AM41" s="66"/>
      <c r="AN41" s="156"/>
      <c r="AO41" s="232"/>
      <c r="AP41" s="69"/>
      <c r="AQ41" s="156"/>
      <c r="AR41" s="232"/>
      <c r="AS41" s="156"/>
      <c r="AT41" s="66"/>
      <c r="AU41" s="156"/>
      <c r="AV41" s="232"/>
      <c r="AW41" s="69"/>
      <c r="AX41" s="156"/>
      <c r="AY41" s="232"/>
      <c r="AZ41" s="156"/>
      <c r="BA41" s="66"/>
      <c r="BB41" s="156"/>
      <c r="BC41" s="232"/>
      <c r="BD41" s="69"/>
      <c r="BE41" s="156"/>
      <c r="BF41" s="234"/>
      <c r="BG41" s="158"/>
      <c r="BH41" s="67"/>
      <c r="BI41" s="158"/>
      <c r="BJ41" s="234"/>
      <c r="BK41" s="294"/>
      <c r="BL41" s="22">
        <f>IF(OR(A41="",B41=""),"",A41&amp;" "&amp;B41)</f>
      </c>
      <c r="BM41" s="255"/>
      <c r="BN41" s="236"/>
      <c r="BO41" s="164"/>
      <c r="BP41" s="74"/>
      <c r="BQ41" s="164"/>
      <c r="BR41" s="236"/>
      <c r="BS41" s="72"/>
      <c r="BT41" s="164"/>
      <c r="BU41" s="236"/>
      <c r="BV41" s="164"/>
      <c r="BW41" s="74"/>
      <c r="BX41" s="164"/>
      <c r="BY41" s="236"/>
      <c r="BZ41" s="72"/>
      <c r="CA41" s="164"/>
      <c r="CB41" s="236"/>
      <c r="CC41" s="164"/>
      <c r="CD41" s="74"/>
      <c r="CE41" s="164"/>
      <c r="CF41" s="236"/>
      <c r="CG41" s="72"/>
      <c r="CH41" s="164"/>
      <c r="CI41" s="236"/>
      <c r="CJ41" s="164"/>
      <c r="CK41" s="74"/>
      <c r="CL41" s="164"/>
      <c r="CM41" s="236"/>
      <c r="CN41" s="72"/>
      <c r="CO41" s="238"/>
      <c r="CP41" s="191"/>
      <c r="CQ41" s="241"/>
    </row>
    <row r="42" spans="1:102" s="12" customFormat="1" ht="21" customHeight="1">
      <c r="A42" s="264"/>
      <c r="B42" s="265"/>
      <c r="C42" s="270"/>
      <c r="D42" s="316"/>
      <c r="E42" s="266"/>
      <c r="F42" s="267"/>
      <c r="G42" s="349">
        <f>IF(COUNTA(AG42:BK42)&gt;0,"O","")</f>
      </c>
      <c r="H42" s="346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 t="shared" si="2"/>
        <v>0</v>
      </c>
      <c r="T42" s="102">
        <f t="shared" si="2"/>
        <v>0</v>
      </c>
      <c r="U42" s="103">
        <f t="shared" si="2"/>
        <v>0</v>
      </c>
      <c r="V42" s="104">
        <f t="shared" si="2"/>
        <v>0</v>
      </c>
      <c r="W42" s="101">
        <f t="shared" si="2"/>
        <v>0</v>
      </c>
      <c r="X42" s="102">
        <f t="shared" si="2"/>
        <v>0</v>
      </c>
      <c r="Y42" s="103">
        <f t="shared" si="2"/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54"/>
      <c r="AH42" s="232"/>
      <c r="AI42" s="69"/>
      <c r="AJ42" s="156"/>
      <c r="AK42" s="232"/>
      <c r="AL42" s="156"/>
      <c r="AM42" s="66"/>
      <c r="AN42" s="156"/>
      <c r="AO42" s="232"/>
      <c r="AP42" s="69"/>
      <c r="AQ42" s="156"/>
      <c r="AR42" s="232"/>
      <c r="AS42" s="156"/>
      <c r="AT42" s="66"/>
      <c r="AU42" s="156"/>
      <c r="AV42" s="232"/>
      <c r="AW42" s="69"/>
      <c r="AX42" s="156"/>
      <c r="AY42" s="232"/>
      <c r="AZ42" s="156"/>
      <c r="BA42" s="66"/>
      <c r="BB42" s="156"/>
      <c r="BC42" s="232"/>
      <c r="BD42" s="69"/>
      <c r="BE42" s="156"/>
      <c r="BF42" s="232"/>
      <c r="BG42" s="156"/>
      <c r="BH42" s="66"/>
      <c r="BI42" s="156"/>
      <c r="BJ42" s="232"/>
      <c r="BK42" s="293"/>
      <c r="BL42" s="22">
        <f>IF(OR(A42="",B42=""),"",A42&amp;" "&amp;B42)</f>
      </c>
      <c r="BM42" s="254"/>
      <c r="BN42" s="233"/>
      <c r="BO42" s="163"/>
      <c r="BP42" s="73"/>
      <c r="BQ42" s="163"/>
      <c r="BR42" s="233"/>
      <c r="BS42" s="75"/>
      <c r="BT42" s="163"/>
      <c r="BU42" s="233"/>
      <c r="BV42" s="163"/>
      <c r="BW42" s="73"/>
      <c r="BX42" s="163"/>
      <c r="BY42" s="233"/>
      <c r="BZ42" s="75"/>
      <c r="CA42" s="163"/>
      <c r="CB42" s="233"/>
      <c r="CC42" s="163"/>
      <c r="CD42" s="73"/>
      <c r="CE42" s="163"/>
      <c r="CF42" s="233"/>
      <c r="CG42" s="75"/>
      <c r="CH42" s="163"/>
      <c r="CI42" s="233"/>
      <c r="CJ42" s="163"/>
      <c r="CK42" s="73"/>
      <c r="CL42" s="163"/>
      <c r="CM42" s="233"/>
      <c r="CN42" s="75"/>
      <c r="CO42" s="238"/>
      <c r="CP42" s="191"/>
      <c r="CQ42" s="241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60"/>
      <c r="B43" s="261"/>
      <c r="C43" s="271"/>
      <c r="D43" s="317"/>
      <c r="E43" s="268"/>
      <c r="F43" s="269"/>
      <c r="G43" s="347">
        <f>IF(COUNTA(AG43:BK43)&gt;0,"O","")</f>
      </c>
      <c r="H43" s="348">
        <f>IF(COUNTA(BM43:CK43)&gt;0,"O","")</f>
      </c>
      <c r="I43" s="281">
        <f>S43*30+T43*45+U43*60</f>
        <v>0</v>
      </c>
      <c r="J43" s="339">
        <f>S43*65+T43*97.5+U43*130</f>
        <v>0</v>
      </c>
      <c r="K43" s="285">
        <f>Z43</f>
        <v>0</v>
      </c>
      <c r="L43" s="285">
        <f>AA43</f>
        <v>0</v>
      </c>
      <c r="M43" s="131">
        <f>V43+W43+X43+Y43</f>
        <v>0</v>
      </c>
      <c r="N43" s="132">
        <f>AB43+AC43+AD43+AE43</f>
        <v>0</v>
      </c>
      <c r="O43" s="288">
        <f>SUM(M43:N43)*60</f>
        <v>0</v>
      </c>
      <c r="P43" s="353">
        <f>V43*130+W43*70+X43*50+Y43*40+AB43*65+AC43*46.7+AD43*37.5+AE43*32</f>
        <v>0</v>
      </c>
      <c r="Q43" s="368">
        <f>J43+P43+Z43*130+AA43*195</f>
        <v>0</v>
      </c>
      <c r="R43" s="369"/>
      <c r="S43" s="101">
        <f t="shared" si="2"/>
        <v>0</v>
      </c>
      <c r="T43" s="102">
        <f t="shared" si="2"/>
        <v>0</v>
      </c>
      <c r="U43" s="103">
        <f t="shared" si="2"/>
        <v>0</v>
      </c>
      <c r="V43" s="104">
        <f t="shared" si="2"/>
        <v>0</v>
      </c>
      <c r="W43" s="101">
        <f t="shared" si="2"/>
        <v>0</v>
      </c>
      <c r="X43" s="102">
        <f t="shared" si="2"/>
        <v>0</v>
      </c>
      <c r="Y43" s="103">
        <f t="shared" si="2"/>
        <v>0</v>
      </c>
      <c r="Z43" s="105">
        <f>COUNTIF(AG43:CQ43,"RS")</f>
        <v>0</v>
      </c>
      <c r="AA43" s="105">
        <f>COUNTIF(AG43:CQ43,"PES")</f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54"/>
      <c r="AH43" s="232"/>
      <c r="AI43" s="69"/>
      <c r="AJ43" s="156"/>
      <c r="AK43" s="232"/>
      <c r="AL43" s="156"/>
      <c r="AM43" s="66"/>
      <c r="AN43" s="156"/>
      <c r="AO43" s="232"/>
      <c r="AP43" s="69"/>
      <c r="AQ43" s="156"/>
      <c r="AR43" s="232"/>
      <c r="AS43" s="156"/>
      <c r="AT43" s="66"/>
      <c r="AU43" s="156"/>
      <c r="AV43" s="232"/>
      <c r="AW43" s="69"/>
      <c r="AX43" s="156"/>
      <c r="AY43" s="232"/>
      <c r="AZ43" s="156"/>
      <c r="BA43" s="66"/>
      <c r="BB43" s="156"/>
      <c r="BC43" s="232"/>
      <c r="BD43" s="69"/>
      <c r="BE43" s="156"/>
      <c r="BF43" s="232"/>
      <c r="BG43" s="156"/>
      <c r="BH43" s="66"/>
      <c r="BI43" s="156"/>
      <c r="BJ43" s="232"/>
      <c r="BK43" s="293"/>
      <c r="BL43" s="22">
        <f>IF(OR(A43="",B43=""),"",A43&amp;" "&amp;B43)</f>
      </c>
      <c r="BM43" s="254"/>
      <c r="BN43" s="233"/>
      <c r="BO43" s="163"/>
      <c r="BP43" s="73"/>
      <c r="BQ43" s="163"/>
      <c r="BR43" s="233"/>
      <c r="BS43" s="75"/>
      <c r="BT43" s="163"/>
      <c r="BU43" s="233"/>
      <c r="BV43" s="163"/>
      <c r="BW43" s="73"/>
      <c r="BX43" s="163"/>
      <c r="BY43" s="233"/>
      <c r="BZ43" s="75"/>
      <c r="CA43" s="163"/>
      <c r="CB43" s="233"/>
      <c r="CC43" s="163"/>
      <c r="CD43" s="73"/>
      <c r="CE43" s="163"/>
      <c r="CF43" s="233"/>
      <c r="CG43" s="75"/>
      <c r="CH43" s="163"/>
      <c r="CI43" s="233"/>
      <c r="CJ43" s="163"/>
      <c r="CK43" s="73"/>
      <c r="CL43" s="163"/>
      <c r="CM43" s="233"/>
      <c r="CN43" s="75"/>
      <c r="CO43" s="238"/>
      <c r="CP43" s="191"/>
      <c r="CQ43" s="241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64"/>
      <c r="B44" s="265"/>
      <c r="C44" s="270"/>
      <c r="D44" s="316"/>
      <c r="E44" s="266"/>
      <c r="F44" s="267"/>
      <c r="G44" s="349">
        <f>IF(COUNTA(AG44:BK44)&gt;0,"O","")</f>
      </c>
      <c r="H44" s="346">
        <f>IF(COUNTA(BM44:CK44)&gt;0,"O","")</f>
      </c>
      <c r="I44" s="282">
        <f>S44*30+T44*45+U44*60</f>
        <v>0</v>
      </c>
      <c r="J44" s="352">
        <f>S44*65+T44*97.5+U44*130</f>
        <v>0</v>
      </c>
      <c r="K44" s="286">
        <f>Z44</f>
        <v>0</v>
      </c>
      <c r="L44" s="286">
        <f>AA44</f>
        <v>0</v>
      </c>
      <c r="M44" s="223">
        <f>V44+W44+X44+Y44</f>
        <v>0</v>
      </c>
      <c r="N44" s="224">
        <f>AB44+AC44+AD44+AE44</f>
        <v>0</v>
      </c>
      <c r="O44" s="289">
        <f>SUM(M44:N44)*60</f>
        <v>0</v>
      </c>
      <c r="P44" s="354">
        <f>V44*130+W44*70+X44*50+Y44*40+AB44*65+AC44*46.7+AD44*37.5+AE44*32</f>
        <v>0</v>
      </c>
      <c r="Q44" s="368">
        <f>J44+P44+Z44*130+AA44*195</f>
        <v>0</v>
      </c>
      <c r="R44" s="369"/>
      <c r="S44" s="101">
        <f t="shared" si="2"/>
        <v>0</v>
      </c>
      <c r="T44" s="102">
        <f t="shared" si="2"/>
        <v>0</v>
      </c>
      <c r="U44" s="103">
        <f t="shared" si="2"/>
        <v>0</v>
      </c>
      <c r="V44" s="104">
        <f t="shared" si="2"/>
        <v>0</v>
      </c>
      <c r="W44" s="101">
        <f t="shared" si="2"/>
        <v>0</v>
      </c>
      <c r="X44" s="102">
        <f t="shared" si="2"/>
        <v>0</v>
      </c>
      <c r="Y44" s="103">
        <f t="shared" si="2"/>
        <v>0</v>
      </c>
      <c r="Z44" s="105">
        <f>COUNTIF(AG44:CQ44,"RS")</f>
        <v>0</v>
      </c>
      <c r="AA44" s="105">
        <f>COUNTIF(AG44:CQ44,"PES")</f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54"/>
      <c r="AH44" s="232"/>
      <c r="AI44" s="69"/>
      <c r="AJ44" s="156"/>
      <c r="AK44" s="232"/>
      <c r="AL44" s="156"/>
      <c r="AM44" s="66"/>
      <c r="AN44" s="156"/>
      <c r="AO44" s="232"/>
      <c r="AP44" s="69"/>
      <c r="AQ44" s="156"/>
      <c r="AR44" s="232"/>
      <c r="AS44" s="156"/>
      <c r="AT44" s="66"/>
      <c r="AU44" s="156"/>
      <c r="AV44" s="232"/>
      <c r="AW44" s="69"/>
      <c r="AX44" s="156"/>
      <c r="AY44" s="232"/>
      <c r="AZ44" s="156"/>
      <c r="BA44" s="66"/>
      <c r="BB44" s="156"/>
      <c r="BC44" s="232"/>
      <c r="BD44" s="69"/>
      <c r="BE44" s="156"/>
      <c r="BF44" s="232"/>
      <c r="BG44" s="156"/>
      <c r="BH44" s="66"/>
      <c r="BI44" s="156"/>
      <c r="BJ44" s="232"/>
      <c r="BK44" s="293"/>
      <c r="BL44" s="22">
        <f>IF(OR(A44="",B44=""),"",A44&amp;" "&amp;B44)</f>
      </c>
      <c r="BM44" s="254"/>
      <c r="BN44" s="233"/>
      <c r="BO44" s="163"/>
      <c r="BP44" s="73"/>
      <c r="BQ44" s="163"/>
      <c r="BR44" s="233"/>
      <c r="BS44" s="75"/>
      <c r="BT44" s="163"/>
      <c r="BU44" s="233"/>
      <c r="BV44" s="163"/>
      <c r="BW44" s="73"/>
      <c r="BX44" s="163"/>
      <c r="BY44" s="233"/>
      <c r="BZ44" s="75"/>
      <c r="CA44" s="163"/>
      <c r="CB44" s="233"/>
      <c r="CC44" s="163"/>
      <c r="CD44" s="73"/>
      <c r="CE44" s="163"/>
      <c r="CF44" s="233"/>
      <c r="CG44" s="75"/>
      <c r="CH44" s="163"/>
      <c r="CI44" s="233"/>
      <c r="CJ44" s="163"/>
      <c r="CK44" s="73"/>
      <c r="CL44" s="163"/>
      <c r="CM44" s="233"/>
      <c r="CN44" s="75"/>
      <c r="CO44" s="238"/>
      <c r="CP44" s="191"/>
      <c r="CQ44" s="241"/>
    </row>
    <row r="45" spans="1:95" s="12" customFormat="1" ht="21" customHeight="1">
      <c r="A45" s="260"/>
      <c r="B45" s="261"/>
      <c r="C45" s="271"/>
      <c r="D45" s="317"/>
      <c r="E45" s="268"/>
      <c r="F45" s="269"/>
      <c r="G45" s="347">
        <f>IF(COUNTA(AG45:BK45)&gt;0,"O","")</f>
      </c>
      <c r="H45" s="348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 t="shared" si="2"/>
        <v>0</v>
      </c>
      <c r="T45" s="102">
        <f t="shared" si="2"/>
        <v>0</v>
      </c>
      <c r="U45" s="103">
        <f t="shared" si="2"/>
        <v>0</v>
      </c>
      <c r="V45" s="104">
        <f t="shared" si="2"/>
        <v>0</v>
      </c>
      <c r="W45" s="101">
        <f t="shared" si="2"/>
        <v>0</v>
      </c>
      <c r="X45" s="102">
        <f t="shared" si="2"/>
        <v>0</v>
      </c>
      <c r="Y45" s="103">
        <f t="shared" si="2"/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54"/>
      <c r="AH45" s="232"/>
      <c r="AI45" s="69"/>
      <c r="AJ45" s="156"/>
      <c r="AK45" s="232"/>
      <c r="AL45" s="156"/>
      <c r="AM45" s="66"/>
      <c r="AN45" s="156"/>
      <c r="AO45" s="232"/>
      <c r="AP45" s="69"/>
      <c r="AQ45" s="156"/>
      <c r="AR45" s="232"/>
      <c r="AS45" s="156"/>
      <c r="AT45" s="66"/>
      <c r="AU45" s="156"/>
      <c r="AV45" s="232"/>
      <c r="AW45" s="69"/>
      <c r="AX45" s="156"/>
      <c r="AY45" s="232"/>
      <c r="AZ45" s="156"/>
      <c r="BA45" s="66"/>
      <c r="BB45" s="156"/>
      <c r="BC45" s="232"/>
      <c r="BD45" s="69"/>
      <c r="BE45" s="156"/>
      <c r="BF45" s="232"/>
      <c r="BG45" s="156"/>
      <c r="BH45" s="66"/>
      <c r="BI45" s="156"/>
      <c r="BJ45" s="232"/>
      <c r="BK45" s="293"/>
      <c r="BL45" s="22">
        <f>IF(OR(A45="",B45=""),"",A45&amp;" "&amp;B45)</f>
      </c>
      <c r="BM45" s="254"/>
      <c r="BN45" s="233"/>
      <c r="BO45" s="163"/>
      <c r="BP45" s="73"/>
      <c r="BQ45" s="163"/>
      <c r="BR45" s="233"/>
      <c r="BS45" s="75"/>
      <c r="BT45" s="163"/>
      <c r="BU45" s="233"/>
      <c r="BV45" s="163"/>
      <c r="BW45" s="73"/>
      <c r="BX45" s="163"/>
      <c r="BY45" s="233"/>
      <c r="BZ45" s="75"/>
      <c r="CA45" s="163"/>
      <c r="CB45" s="233"/>
      <c r="CC45" s="163"/>
      <c r="CD45" s="73"/>
      <c r="CE45" s="163"/>
      <c r="CF45" s="233"/>
      <c r="CG45" s="75"/>
      <c r="CH45" s="163"/>
      <c r="CI45" s="233"/>
      <c r="CJ45" s="163"/>
      <c r="CK45" s="73"/>
      <c r="CL45" s="163"/>
      <c r="CM45" s="233"/>
      <c r="CN45" s="75"/>
      <c r="CO45" s="238"/>
      <c r="CP45" s="191"/>
      <c r="CQ45" s="241"/>
    </row>
    <row r="46" spans="1:102" ht="21" customHeight="1">
      <c r="A46" s="264"/>
      <c r="B46" s="265"/>
      <c r="C46" s="270"/>
      <c r="D46" s="316"/>
      <c r="E46" s="266"/>
      <c r="F46" s="267"/>
      <c r="G46" s="349">
        <f>IF(COUNTA(AG46:BK46)&gt;0,"O","")</f>
      </c>
      <c r="H46" s="346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 t="shared" si="2"/>
        <v>0</v>
      </c>
      <c r="T46" s="102">
        <f t="shared" si="2"/>
        <v>0</v>
      </c>
      <c r="U46" s="103">
        <f t="shared" si="2"/>
        <v>0</v>
      </c>
      <c r="V46" s="104">
        <f t="shared" si="2"/>
        <v>0</v>
      </c>
      <c r="W46" s="101">
        <f t="shared" si="2"/>
        <v>0</v>
      </c>
      <c r="X46" s="102">
        <f t="shared" si="2"/>
        <v>0</v>
      </c>
      <c r="Y46" s="103">
        <f t="shared" si="2"/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54"/>
      <c r="AH46" s="232"/>
      <c r="AI46" s="69"/>
      <c r="AJ46" s="156"/>
      <c r="AK46" s="232"/>
      <c r="AL46" s="156"/>
      <c r="AM46" s="66"/>
      <c r="AN46" s="156"/>
      <c r="AO46" s="232"/>
      <c r="AP46" s="69"/>
      <c r="AQ46" s="156"/>
      <c r="AR46" s="232"/>
      <c r="AS46" s="156"/>
      <c r="AT46" s="66"/>
      <c r="AU46" s="156"/>
      <c r="AV46" s="232"/>
      <c r="AW46" s="69"/>
      <c r="AX46" s="156"/>
      <c r="AY46" s="232"/>
      <c r="AZ46" s="156"/>
      <c r="BA46" s="66"/>
      <c r="BB46" s="156"/>
      <c r="BC46" s="232"/>
      <c r="BD46" s="69"/>
      <c r="BE46" s="156"/>
      <c r="BF46" s="232"/>
      <c r="BG46" s="156"/>
      <c r="BH46" s="66"/>
      <c r="BI46" s="156"/>
      <c r="BJ46" s="232"/>
      <c r="BK46" s="293"/>
      <c r="BL46" s="22">
        <f>IF(OR(A46="",B46=""),"",A46&amp;" "&amp;B46)</f>
      </c>
      <c r="BM46" s="254"/>
      <c r="BN46" s="233"/>
      <c r="BO46" s="163"/>
      <c r="BP46" s="73"/>
      <c r="BQ46" s="163"/>
      <c r="BR46" s="233"/>
      <c r="BS46" s="75"/>
      <c r="BT46" s="163"/>
      <c r="BU46" s="233"/>
      <c r="BV46" s="163"/>
      <c r="BW46" s="73"/>
      <c r="BX46" s="163"/>
      <c r="BY46" s="233"/>
      <c r="BZ46" s="75"/>
      <c r="CA46" s="163"/>
      <c r="CB46" s="233"/>
      <c r="CC46" s="163"/>
      <c r="CD46" s="73"/>
      <c r="CE46" s="163"/>
      <c r="CF46" s="233"/>
      <c r="CG46" s="75"/>
      <c r="CH46" s="163"/>
      <c r="CI46" s="233"/>
      <c r="CJ46" s="163"/>
      <c r="CK46" s="73"/>
      <c r="CL46" s="163"/>
      <c r="CM46" s="233"/>
      <c r="CN46" s="75"/>
      <c r="CO46" s="238"/>
      <c r="CP46" s="191"/>
      <c r="CQ46" s="241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47">
        <f>IF(COUNTA(AG47:BK47)&gt;0,"O","")</f>
      </c>
      <c r="H47" s="348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 aca="true" t="shared" si="12" ref="S47:Y108">COUNTIF($AG47:$CQ47,S$22)</f>
        <v>0</v>
      </c>
      <c r="T47" s="102">
        <f t="shared" si="12"/>
        <v>0</v>
      </c>
      <c r="U47" s="103">
        <f t="shared" si="12"/>
        <v>0</v>
      </c>
      <c r="V47" s="104">
        <f t="shared" si="12"/>
        <v>0</v>
      </c>
      <c r="W47" s="101">
        <f t="shared" si="12"/>
        <v>0</v>
      </c>
      <c r="X47" s="102">
        <f t="shared" si="12"/>
        <v>0</v>
      </c>
      <c r="Y47" s="103">
        <f t="shared" si="12"/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54"/>
      <c r="AH47" s="232"/>
      <c r="AI47" s="69"/>
      <c r="AJ47" s="156"/>
      <c r="AK47" s="232"/>
      <c r="AL47" s="156"/>
      <c r="AM47" s="66"/>
      <c r="AN47" s="156"/>
      <c r="AO47" s="232"/>
      <c r="AP47" s="69"/>
      <c r="AQ47" s="156"/>
      <c r="AR47" s="232"/>
      <c r="AS47" s="156"/>
      <c r="AT47" s="66"/>
      <c r="AU47" s="156"/>
      <c r="AV47" s="232"/>
      <c r="AW47" s="69"/>
      <c r="AX47" s="156"/>
      <c r="AY47" s="232"/>
      <c r="AZ47" s="156"/>
      <c r="BA47" s="66"/>
      <c r="BB47" s="156"/>
      <c r="BC47" s="232"/>
      <c r="BD47" s="69"/>
      <c r="BE47" s="156"/>
      <c r="BF47" s="232"/>
      <c r="BG47" s="156"/>
      <c r="BH47" s="66"/>
      <c r="BI47" s="156"/>
      <c r="BJ47" s="232"/>
      <c r="BK47" s="293"/>
      <c r="BL47" s="62">
        <f>IF(OR(A47="",B47=""),"",A47&amp;" "&amp;B47)</f>
      </c>
      <c r="BM47" s="254"/>
      <c r="BN47" s="233"/>
      <c r="BO47" s="163"/>
      <c r="BP47" s="73"/>
      <c r="BQ47" s="163"/>
      <c r="BR47" s="233"/>
      <c r="BS47" s="75"/>
      <c r="BT47" s="163"/>
      <c r="BU47" s="233"/>
      <c r="BV47" s="163"/>
      <c r="BW47" s="73"/>
      <c r="BX47" s="163"/>
      <c r="BY47" s="233"/>
      <c r="BZ47" s="75"/>
      <c r="CA47" s="163"/>
      <c r="CB47" s="233"/>
      <c r="CC47" s="163"/>
      <c r="CD47" s="73"/>
      <c r="CE47" s="163"/>
      <c r="CF47" s="233"/>
      <c r="CG47" s="75"/>
      <c r="CH47" s="163"/>
      <c r="CI47" s="233"/>
      <c r="CJ47" s="163"/>
      <c r="CK47" s="73"/>
      <c r="CL47" s="163"/>
      <c r="CM47" s="233"/>
      <c r="CN47" s="75"/>
      <c r="CO47" s="239"/>
      <c r="CP47" s="192"/>
      <c r="CQ47" s="242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49">
        <f>IF(COUNTA(AG48:BK48)&gt;0,"O","")</f>
      </c>
      <c r="H48" s="346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 t="shared" si="12"/>
        <v>0</v>
      </c>
      <c r="T48" s="102">
        <f t="shared" si="12"/>
        <v>0</v>
      </c>
      <c r="U48" s="103">
        <f t="shared" si="12"/>
        <v>0</v>
      </c>
      <c r="V48" s="104">
        <f t="shared" si="12"/>
        <v>0</v>
      </c>
      <c r="W48" s="101">
        <f t="shared" si="12"/>
        <v>0</v>
      </c>
      <c r="X48" s="102">
        <f t="shared" si="12"/>
        <v>0</v>
      </c>
      <c r="Y48" s="103">
        <f t="shared" si="12"/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54"/>
      <c r="AH48" s="232"/>
      <c r="AI48" s="69"/>
      <c r="AJ48" s="156"/>
      <c r="AK48" s="232"/>
      <c r="AL48" s="156"/>
      <c r="AM48" s="66"/>
      <c r="AN48" s="156"/>
      <c r="AO48" s="232"/>
      <c r="AP48" s="69"/>
      <c r="AQ48" s="156"/>
      <c r="AR48" s="232"/>
      <c r="AS48" s="156"/>
      <c r="AT48" s="66"/>
      <c r="AU48" s="156"/>
      <c r="AV48" s="232"/>
      <c r="AW48" s="69"/>
      <c r="AX48" s="156"/>
      <c r="AY48" s="232"/>
      <c r="AZ48" s="156"/>
      <c r="BA48" s="66"/>
      <c r="BB48" s="156"/>
      <c r="BC48" s="232"/>
      <c r="BD48" s="69"/>
      <c r="BE48" s="156"/>
      <c r="BF48" s="232"/>
      <c r="BG48" s="156"/>
      <c r="BH48" s="66"/>
      <c r="BI48" s="156"/>
      <c r="BJ48" s="232"/>
      <c r="BK48" s="293"/>
      <c r="BL48" s="62">
        <f>IF(OR(A48="",B48=""),"",A48&amp;" "&amp;B48)</f>
      </c>
      <c r="BM48" s="254"/>
      <c r="BN48" s="233"/>
      <c r="BO48" s="163"/>
      <c r="BP48" s="73"/>
      <c r="BQ48" s="163"/>
      <c r="BR48" s="233"/>
      <c r="BS48" s="75"/>
      <c r="BT48" s="163"/>
      <c r="BU48" s="233"/>
      <c r="BV48" s="163"/>
      <c r="BW48" s="73"/>
      <c r="BX48" s="163"/>
      <c r="BY48" s="233"/>
      <c r="BZ48" s="75"/>
      <c r="CA48" s="163"/>
      <c r="CB48" s="233"/>
      <c r="CC48" s="163"/>
      <c r="CD48" s="73"/>
      <c r="CE48" s="163"/>
      <c r="CF48" s="233"/>
      <c r="CG48" s="75"/>
      <c r="CH48" s="163"/>
      <c r="CI48" s="233"/>
      <c r="CJ48" s="163"/>
      <c r="CK48" s="73"/>
      <c r="CL48" s="163"/>
      <c r="CM48" s="233"/>
      <c r="CN48" s="75"/>
      <c r="CO48" s="238"/>
      <c r="CP48" s="191"/>
      <c r="CQ48" s="241"/>
    </row>
    <row r="49" spans="1:95" ht="21" customHeight="1">
      <c r="A49" s="260"/>
      <c r="B49" s="261"/>
      <c r="C49" s="271"/>
      <c r="D49" s="317"/>
      <c r="E49" s="268"/>
      <c r="F49" s="269"/>
      <c r="G49" s="347">
        <f>IF(COUNTA(AG49:BK49)&gt;0,"O","")</f>
      </c>
      <c r="H49" s="348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 t="shared" si="12"/>
        <v>0</v>
      </c>
      <c r="T49" s="102">
        <f t="shared" si="12"/>
        <v>0</v>
      </c>
      <c r="U49" s="103">
        <f t="shared" si="12"/>
        <v>0</v>
      </c>
      <c r="V49" s="104">
        <f t="shared" si="12"/>
        <v>0</v>
      </c>
      <c r="W49" s="101">
        <f t="shared" si="12"/>
        <v>0</v>
      </c>
      <c r="X49" s="102">
        <f t="shared" si="12"/>
        <v>0</v>
      </c>
      <c r="Y49" s="103">
        <f t="shared" si="12"/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54"/>
      <c r="AH49" s="232"/>
      <c r="AI49" s="69"/>
      <c r="AJ49" s="156"/>
      <c r="AK49" s="232"/>
      <c r="AL49" s="156"/>
      <c r="AM49" s="66"/>
      <c r="AN49" s="156"/>
      <c r="AO49" s="232"/>
      <c r="AP49" s="69"/>
      <c r="AQ49" s="156"/>
      <c r="AR49" s="232"/>
      <c r="AS49" s="156"/>
      <c r="AT49" s="66"/>
      <c r="AU49" s="156"/>
      <c r="AV49" s="232"/>
      <c r="AW49" s="69"/>
      <c r="AX49" s="156"/>
      <c r="AY49" s="232"/>
      <c r="AZ49" s="156"/>
      <c r="BA49" s="66"/>
      <c r="BB49" s="156"/>
      <c r="BC49" s="232"/>
      <c r="BD49" s="69"/>
      <c r="BE49" s="156"/>
      <c r="BF49" s="234"/>
      <c r="BG49" s="158"/>
      <c r="BH49" s="67"/>
      <c r="BI49" s="158"/>
      <c r="BJ49" s="234"/>
      <c r="BK49" s="294"/>
      <c r="BL49" s="22">
        <f>IF(OR(A49="",B49=""),"",A49&amp;" "&amp;B49)</f>
      </c>
      <c r="BM49" s="255"/>
      <c r="BN49" s="236"/>
      <c r="BO49" s="164"/>
      <c r="BP49" s="74"/>
      <c r="BQ49" s="164"/>
      <c r="BR49" s="236"/>
      <c r="BS49" s="72"/>
      <c r="BT49" s="164"/>
      <c r="BU49" s="236"/>
      <c r="BV49" s="164"/>
      <c r="BW49" s="74"/>
      <c r="BX49" s="164"/>
      <c r="BY49" s="236"/>
      <c r="BZ49" s="72"/>
      <c r="CA49" s="164"/>
      <c r="CB49" s="236"/>
      <c r="CC49" s="164"/>
      <c r="CD49" s="74"/>
      <c r="CE49" s="164"/>
      <c r="CF49" s="236"/>
      <c r="CG49" s="72"/>
      <c r="CH49" s="164"/>
      <c r="CI49" s="236"/>
      <c r="CJ49" s="164"/>
      <c r="CK49" s="74"/>
      <c r="CL49" s="164"/>
      <c r="CM49" s="236"/>
      <c r="CN49" s="72"/>
      <c r="CO49" s="238"/>
      <c r="CP49" s="191"/>
      <c r="CQ49" s="241"/>
    </row>
    <row r="50" spans="1:102" ht="21" customHeight="1">
      <c r="A50" s="264"/>
      <c r="B50" s="265"/>
      <c r="C50" s="270"/>
      <c r="D50" s="316"/>
      <c r="E50" s="266"/>
      <c r="F50" s="267"/>
      <c r="G50" s="349">
        <f aca="true" t="shared" si="13" ref="G50:G101">IF(COUNTA(AG50:BK50)&gt;0,"O","")</f>
      </c>
      <c r="H50" s="346">
        <f aca="true" t="shared" si="14" ref="H50:H101">IF(COUNTA(BM50:CK50)&gt;0,"O","")</f>
      </c>
      <c r="I50" s="282">
        <f aca="true" t="shared" si="15" ref="I50:I101">S50*30+T50*45+U50*60</f>
        <v>0</v>
      </c>
      <c r="J50" s="352">
        <f aca="true" t="shared" si="16" ref="J50:J101">S50*65+T50*97.5+U50*130</f>
        <v>0</v>
      </c>
      <c r="K50" s="286">
        <f aca="true" t="shared" si="17" ref="K50:K101">Z50</f>
        <v>0</v>
      </c>
      <c r="L50" s="286">
        <f aca="true" t="shared" si="18" ref="L50:L101">AA50</f>
        <v>0</v>
      </c>
      <c r="M50" s="223">
        <f aca="true" t="shared" si="19" ref="M50:M101">V50+W50+X50+Y50</f>
        <v>0</v>
      </c>
      <c r="N50" s="224">
        <f aca="true" t="shared" si="20" ref="N50:N101">AB50+AC50+AD50+AE50</f>
        <v>0</v>
      </c>
      <c r="O50" s="289">
        <f aca="true" t="shared" si="21" ref="O50:O101">SUM(M50:N50)*60</f>
        <v>0</v>
      </c>
      <c r="P50" s="354">
        <f aca="true" t="shared" si="22" ref="P50:P101">V50*130+W50*70+X50*50+Y50*40+AB50*65+AC50*46.7+AD50*37.5+AE50*32</f>
        <v>0</v>
      </c>
      <c r="Q50" s="368">
        <f aca="true" t="shared" si="23" ref="Q50:Q101">J50+P50+Z50*130+AA50*195</f>
        <v>0</v>
      </c>
      <c r="R50" s="369"/>
      <c r="S50" s="101">
        <f t="shared" si="12"/>
        <v>0</v>
      </c>
      <c r="T50" s="102">
        <f t="shared" si="12"/>
        <v>0</v>
      </c>
      <c r="U50" s="103">
        <f t="shared" si="12"/>
        <v>0</v>
      </c>
      <c r="V50" s="104">
        <f t="shared" si="12"/>
        <v>0</v>
      </c>
      <c r="W50" s="101">
        <f t="shared" si="12"/>
        <v>0</v>
      </c>
      <c r="X50" s="102">
        <f t="shared" si="12"/>
        <v>0</v>
      </c>
      <c r="Y50" s="103">
        <f t="shared" si="12"/>
        <v>0</v>
      </c>
      <c r="Z50" s="105">
        <f aca="true" t="shared" si="24" ref="Z50:Z101">COUNTIF(AG50:CQ50,"RS")</f>
        <v>0</v>
      </c>
      <c r="AA50" s="105">
        <f aca="true" t="shared" si="25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6" ref="AF50:AF101">IF(OR(A50="",B50=""),"",A50&amp;" "&amp;B50)</f>
      </c>
      <c r="AG50" s="154"/>
      <c r="AH50" s="232"/>
      <c r="AI50" s="69"/>
      <c r="AJ50" s="156"/>
      <c r="AK50" s="232"/>
      <c r="AL50" s="157"/>
      <c r="AM50" s="73"/>
      <c r="AN50" s="157"/>
      <c r="AO50" s="233"/>
      <c r="AP50" s="75"/>
      <c r="AQ50" s="157"/>
      <c r="AR50" s="233"/>
      <c r="AS50" s="157"/>
      <c r="AT50" s="73"/>
      <c r="AU50" s="157"/>
      <c r="AV50" s="233"/>
      <c r="AW50" s="75"/>
      <c r="AX50" s="157"/>
      <c r="AY50" s="233"/>
      <c r="AZ50" s="157"/>
      <c r="BA50" s="66"/>
      <c r="BB50" s="156"/>
      <c r="BC50" s="232"/>
      <c r="BD50" s="69"/>
      <c r="BE50" s="156"/>
      <c r="BF50" s="232"/>
      <c r="BG50" s="156"/>
      <c r="BH50" s="66"/>
      <c r="BI50" s="156"/>
      <c r="BJ50" s="232"/>
      <c r="BK50" s="293"/>
      <c r="BL50" s="62">
        <f aca="true" t="shared" si="27" ref="BL50:BL101">IF(OR(A50="",B50=""),"",A50&amp;" "&amp;B50)</f>
      </c>
      <c r="BM50" s="254"/>
      <c r="BN50" s="233"/>
      <c r="BO50" s="163"/>
      <c r="BP50" s="73"/>
      <c r="BQ50" s="163"/>
      <c r="BR50" s="233"/>
      <c r="BS50" s="75"/>
      <c r="BT50" s="163"/>
      <c r="BU50" s="233"/>
      <c r="BV50" s="163"/>
      <c r="BW50" s="73"/>
      <c r="BX50" s="163"/>
      <c r="BY50" s="233"/>
      <c r="BZ50" s="75"/>
      <c r="CA50" s="163"/>
      <c r="CB50" s="233"/>
      <c r="CC50" s="163"/>
      <c r="CD50" s="73"/>
      <c r="CE50" s="163"/>
      <c r="CF50" s="233"/>
      <c r="CG50" s="75"/>
      <c r="CH50" s="163"/>
      <c r="CI50" s="233"/>
      <c r="CJ50" s="163"/>
      <c r="CK50" s="73"/>
      <c r="CL50" s="163"/>
      <c r="CM50" s="233"/>
      <c r="CN50" s="75"/>
      <c r="CO50" s="238"/>
      <c r="CP50" s="191"/>
      <c r="CQ50" s="241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47">
        <f t="shared" si="13"/>
      </c>
      <c r="H51" s="348">
        <f t="shared" si="14"/>
      </c>
      <c r="I51" s="281">
        <f t="shared" si="15"/>
        <v>0</v>
      </c>
      <c r="J51" s="339">
        <f t="shared" si="16"/>
        <v>0</v>
      </c>
      <c r="K51" s="285">
        <f t="shared" si="17"/>
        <v>0</v>
      </c>
      <c r="L51" s="285">
        <f t="shared" si="18"/>
        <v>0</v>
      </c>
      <c r="M51" s="131">
        <f t="shared" si="19"/>
        <v>0</v>
      </c>
      <c r="N51" s="132">
        <f t="shared" si="20"/>
        <v>0</v>
      </c>
      <c r="O51" s="288">
        <f t="shared" si="21"/>
        <v>0</v>
      </c>
      <c r="P51" s="353">
        <f t="shared" si="22"/>
        <v>0</v>
      </c>
      <c r="Q51" s="368">
        <f t="shared" si="23"/>
        <v>0</v>
      </c>
      <c r="R51" s="369"/>
      <c r="S51" s="101">
        <f t="shared" si="12"/>
        <v>0</v>
      </c>
      <c r="T51" s="102">
        <f t="shared" si="12"/>
        <v>0</v>
      </c>
      <c r="U51" s="103">
        <f t="shared" si="12"/>
        <v>0</v>
      </c>
      <c r="V51" s="104">
        <f t="shared" si="12"/>
        <v>0</v>
      </c>
      <c r="W51" s="101">
        <f t="shared" si="12"/>
        <v>0</v>
      </c>
      <c r="X51" s="102">
        <f t="shared" si="12"/>
        <v>0</v>
      </c>
      <c r="Y51" s="103">
        <f t="shared" si="12"/>
        <v>0</v>
      </c>
      <c r="Z51" s="105">
        <f t="shared" si="24"/>
        <v>0</v>
      </c>
      <c r="AA51" s="105">
        <f t="shared" si="25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6"/>
      </c>
      <c r="AG51" s="154"/>
      <c r="AH51" s="232"/>
      <c r="AI51" s="69"/>
      <c r="AJ51" s="156"/>
      <c r="AK51" s="232"/>
      <c r="AL51" s="157"/>
      <c r="AM51" s="73"/>
      <c r="AN51" s="157"/>
      <c r="AO51" s="233"/>
      <c r="AP51" s="75"/>
      <c r="AQ51" s="157"/>
      <c r="AR51" s="233"/>
      <c r="AS51" s="157"/>
      <c r="AT51" s="73"/>
      <c r="AU51" s="157"/>
      <c r="AV51" s="233"/>
      <c r="AW51" s="75"/>
      <c r="AX51" s="157"/>
      <c r="AY51" s="233"/>
      <c r="AZ51" s="157"/>
      <c r="BA51" s="66"/>
      <c r="BB51" s="156"/>
      <c r="BC51" s="232"/>
      <c r="BD51" s="69"/>
      <c r="BE51" s="156"/>
      <c r="BF51" s="232"/>
      <c r="BG51" s="156"/>
      <c r="BH51" s="66"/>
      <c r="BI51" s="156"/>
      <c r="BJ51" s="232"/>
      <c r="BK51" s="293"/>
      <c r="BL51" s="62">
        <f t="shared" si="27"/>
      </c>
      <c r="BM51" s="254"/>
      <c r="BN51" s="233"/>
      <c r="BO51" s="163"/>
      <c r="BP51" s="73"/>
      <c r="BQ51" s="163"/>
      <c r="BR51" s="233"/>
      <c r="BS51" s="75"/>
      <c r="BT51" s="163"/>
      <c r="BU51" s="233"/>
      <c r="BV51" s="163"/>
      <c r="BW51" s="73"/>
      <c r="BX51" s="163"/>
      <c r="BY51" s="233"/>
      <c r="BZ51" s="75"/>
      <c r="CA51" s="163"/>
      <c r="CB51" s="233"/>
      <c r="CC51" s="163"/>
      <c r="CD51" s="73"/>
      <c r="CE51" s="163"/>
      <c r="CF51" s="233"/>
      <c r="CG51" s="75"/>
      <c r="CH51" s="163"/>
      <c r="CI51" s="233"/>
      <c r="CJ51" s="163"/>
      <c r="CK51" s="73"/>
      <c r="CL51" s="163"/>
      <c r="CM51" s="233"/>
      <c r="CN51" s="75"/>
      <c r="CO51" s="238"/>
      <c r="CP51" s="191"/>
      <c r="CQ51" s="241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49">
        <f t="shared" si="13"/>
      </c>
      <c r="H52" s="346">
        <f t="shared" si="14"/>
      </c>
      <c r="I52" s="283">
        <f t="shared" si="15"/>
        <v>0</v>
      </c>
      <c r="J52" s="352">
        <f t="shared" si="16"/>
        <v>0</v>
      </c>
      <c r="K52" s="286">
        <f t="shared" si="17"/>
        <v>0</v>
      </c>
      <c r="L52" s="286">
        <f t="shared" si="18"/>
        <v>0</v>
      </c>
      <c r="M52" s="223">
        <f t="shared" si="19"/>
        <v>0</v>
      </c>
      <c r="N52" s="224">
        <f t="shared" si="20"/>
        <v>0</v>
      </c>
      <c r="O52" s="289">
        <f t="shared" si="21"/>
        <v>0</v>
      </c>
      <c r="P52" s="354">
        <f t="shared" si="22"/>
        <v>0</v>
      </c>
      <c r="Q52" s="368">
        <f t="shared" si="23"/>
        <v>0</v>
      </c>
      <c r="R52" s="369"/>
      <c r="S52" s="101">
        <f t="shared" si="12"/>
        <v>0</v>
      </c>
      <c r="T52" s="102">
        <f t="shared" si="12"/>
        <v>0</v>
      </c>
      <c r="U52" s="103">
        <f t="shared" si="12"/>
        <v>0</v>
      </c>
      <c r="V52" s="104">
        <f t="shared" si="12"/>
        <v>0</v>
      </c>
      <c r="W52" s="101">
        <f t="shared" si="12"/>
        <v>0</v>
      </c>
      <c r="X52" s="102">
        <f t="shared" si="12"/>
        <v>0</v>
      </c>
      <c r="Y52" s="103">
        <f t="shared" si="12"/>
        <v>0</v>
      </c>
      <c r="Z52" s="105">
        <f t="shared" si="24"/>
        <v>0</v>
      </c>
      <c r="AA52" s="105">
        <f t="shared" si="25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6"/>
      </c>
      <c r="AG52" s="154"/>
      <c r="AH52" s="232"/>
      <c r="AI52" s="69"/>
      <c r="AJ52" s="156"/>
      <c r="AK52" s="232"/>
      <c r="AL52" s="157"/>
      <c r="AM52" s="73"/>
      <c r="AN52" s="157"/>
      <c r="AO52" s="233"/>
      <c r="AP52" s="75"/>
      <c r="AQ52" s="157"/>
      <c r="AR52" s="233"/>
      <c r="AS52" s="157"/>
      <c r="AT52" s="73"/>
      <c r="AU52" s="157"/>
      <c r="AV52" s="233"/>
      <c r="AW52" s="75"/>
      <c r="AX52" s="157"/>
      <c r="AY52" s="233"/>
      <c r="AZ52" s="157"/>
      <c r="BA52" s="66"/>
      <c r="BB52" s="156"/>
      <c r="BC52" s="232"/>
      <c r="BD52" s="69"/>
      <c r="BE52" s="156"/>
      <c r="BF52" s="232"/>
      <c r="BG52" s="156"/>
      <c r="BH52" s="66"/>
      <c r="BI52" s="156"/>
      <c r="BJ52" s="232"/>
      <c r="BK52" s="293"/>
      <c r="BL52" s="62">
        <f t="shared" si="27"/>
      </c>
      <c r="BM52" s="254"/>
      <c r="BN52" s="233"/>
      <c r="BO52" s="163"/>
      <c r="BP52" s="73"/>
      <c r="BQ52" s="163"/>
      <c r="BR52" s="233"/>
      <c r="BS52" s="75"/>
      <c r="BT52" s="163"/>
      <c r="BU52" s="233"/>
      <c r="BV52" s="163"/>
      <c r="BW52" s="73"/>
      <c r="BX52" s="163"/>
      <c r="BY52" s="233"/>
      <c r="BZ52" s="75"/>
      <c r="CA52" s="163"/>
      <c r="CB52" s="233"/>
      <c r="CC52" s="163"/>
      <c r="CD52" s="73"/>
      <c r="CE52" s="163"/>
      <c r="CF52" s="233"/>
      <c r="CG52" s="75"/>
      <c r="CH52" s="163"/>
      <c r="CI52" s="233"/>
      <c r="CJ52" s="163"/>
      <c r="CK52" s="73"/>
      <c r="CL52" s="163"/>
      <c r="CM52" s="233"/>
      <c r="CN52" s="75"/>
      <c r="CO52" s="238"/>
      <c r="CP52" s="191"/>
      <c r="CQ52" s="241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47">
        <f t="shared" si="13"/>
      </c>
      <c r="H53" s="348">
        <f t="shared" si="14"/>
      </c>
      <c r="I53" s="281">
        <f t="shared" si="15"/>
        <v>0</v>
      </c>
      <c r="J53" s="339">
        <f t="shared" si="16"/>
        <v>0</v>
      </c>
      <c r="K53" s="285">
        <f t="shared" si="17"/>
        <v>0</v>
      </c>
      <c r="L53" s="285">
        <f t="shared" si="18"/>
        <v>0</v>
      </c>
      <c r="M53" s="131">
        <f t="shared" si="19"/>
        <v>0</v>
      </c>
      <c r="N53" s="132">
        <f t="shared" si="20"/>
        <v>0</v>
      </c>
      <c r="O53" s="288">
        <f t="shared" si="21"/>
        <v>0</v>
      </c>
      <c r="P53" s="353">
        <f t="shared" si="22"/>
        <v>0</v>
      </c>
      <c r="Q53" s="368">
        <f t="shared" si="23"/>
        <v>0</v>
      </c>
      <c r="R53" s="369"/>
      <c r="S53" s="101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1">
        <f t="shared" si="12"/>
        <v>0</v>
      </c>
      <c r="X53" s="102">
        <f t="shared" si="12"/>
        <v>0</v>
      </c>
      <c r="Y53" s="103">
        <f t="shared" si="12"/>
        <v>0</v>
      </c>
      <c r="Z53" s="105">
        <f t="shared" si="24"/>
        <v>0</v>
      </c>
      <c r="AA53" s="105">
        <f t="shared" si="25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6"/>
      </c>
      <c r="AG53" s="154"/>
      <c r="AH53" s="232"/>
      <c r="AI53" s="69"/>
      <c r="AJ53" s="156"/>
      <c r="AK53" s="232"/>
      <c r="AL53" s="157"/>
      <c r="AM53" s="73"/>
      <c r="AN53" s="157"/>
      <c r="AO53" s="233"/>
      <c r="AP53" s="75"/>
      <c r="AQ53" s="157"/>
      <c r="AR53" s="233"/>
      <c r="AS53" s="157"/>
      <c r="AT53" s="73"/>
      <c r="AU53" s="157"/>
      <c r="AV53" s="233"/>
      <c r="AW53" s="75"/>
      <c r="AX53" s="157"/>
      <c r="AY53" s="233"/>
      <c r="AZ53" s="157"/>
      <c r="BA53" s="66"/>
      <c r="BB53" s="156"/>
      <c r="BC53" s="232"/>
      <c r="BD53" s="69"/>
      <c r="BE53" s="156"/>
      <c r="BF53" s="232"/>
      <c r="BG53" s="156"/>
      <c r="BH53" s="66"/>
      <c r="BI53" s="156"/>
      <c r="BJ53" s="232"/>
      <c r="BK53" s="293"/>
      <c r="BL53" s="62">
        <f t="shared" si="27"/>
      </c>
      <c r="BM53" s="254"/>
      <c r="BN53" s="233"/>
      <c r="BO53" s="163"/>
      <c r="BP53" s="73"/>
      <c r="BQ53" s="163"/>
      <c r="BR53" s="233"/>
      <c r="BS53" s="75"/>
      <c r="BT53" s="163"/>
      <c r="BU53" s="233"/>
      <c r="BV53" s="163"/>
      <c r="BW53" s="73"/>
      <c r="BX53" s="163"/>
      <c r="BY53" s="233"/>
      <c r="BZ53" s="75"/>
      <c r="CA53" s="163"/>
      <c r="CB53" s="233"/>
      <c r="CC53" s="163"/>
      <c r="CD53" s="73"/>
      <c r="CE53" s="163"/>
      <c r="CF53" s="233"/>
      <c r="CG53" s="75"/>
      <c r="CH53" s="163"/>
      <c r="CI53" s="233"/>
      <c r="CJ53" s="163"/>
      <c r="CK53" s="73"/>
      <c r="CL53" s="163"/>
      <c r="CM53" s="233"/>
      <c r="CN53" s="75"/>
      <c r="CO53" s="238"/>
      <c r="CP53" s="191"/>
      <c r="CQ53" s="241"/>
    </row>
    <row r="54" spans="1:102" s="12" customFormat="1" ht="21" customHeight="1">
      <c r="A54" s="264"/>
      <c r="B54" s="265"/>
      <c r="C54" s="270"/>
      <c r="D54" s="316"/>
      <c r="E54" s="266"/>
      <c r="F54" s="267"/>
      <c r="G54" s="349">
        <f t="shared" si="13"/>
      </c>
      <c r="H54" s="346">
        <f t="shared" si="14"/>
      </c>
      <c r="I54" s="283">
        <f t="shared" si="15"/>
        <v>0</v>
      </c>
      <c r="J54" s="352">
        <f t="shared" si="16"/>
        <v>0</v>
      </c>
      <c r="K54" s="286">
        <f t="shared" si="17"/>
        <v>0</v>
      </c>
      <c r="L54" s="286">
        <f t="shared" si="18"/>
        <v>0</v>
      </c>
      <c r="M54" s="223">
        <f t="shared" si="19"/>
        <v>0</v>
      </c>
      <c r="N54" s="224">
        <f t="shared" si="20"/>
        <v>0</v>
      </c>
      <c r="O54" s="289">
        <f t="shared" si="21"/>
        <v>0</v>
      </c>
      <c r="P54" s="354">
        <f t="shared" si="22"/>
        <v>0</v>
      </c>
      <c r="Q54" s="368">
        <f t="shared" si="23"/>
        <v>0</v>
      </c>
      <c r="R54" s="369"/>
      <c r="S54" s="101">
        <f t="shared" si="12"/>
        <v>0</v>
      </c>
      <c r="T54" s="102">
        <f t="shared" si="12"/>
        <v>0</v>
      </c>
      <c r="U54" s="103">
        <f t="shared" si="12"/>
        <v>0</v>
      </c>
      <c r="V54" s="104">
        <f t="shared" si="12"/>
        <v>0</v>
      </c>
      <c r="W54" s="101">
        <f t="shared" si="12"/>
        <v>0</v>
      </c>
      <c r="X54" s="102">
        <f t="shared" si="12"/>
        <v>0</v>
      </c>
      <c r="Y54" s="103">
        <f t="shared" si="12"/>
        <v>0</v>
      </c>
      <c r="Z54" s="105">
        <f t="shared" si="24"/>
        <v>0</v>
      </c>
      <c r="AA54" s="105">
        <f t="shared" si="25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6"/>
      </c>
      <c r="AG54" s="154"/>
      <c r="AH54" s="232"/>
      <c r="AI54" s="69"/>
      <c r="AJ54" s="156"/>
      <c r="AK54" s="232"/>
      <c r="AL54" s="157"/>
      <c r="AM54" s="73"/>
      <c r="AN54" s="157"/>
      <c r="AO54" s="233"/>
      <c r="AP54" s="75"/>
      <c r="AQ54" s="157"/>
      <c r="AR54" s="233"/>
      <c r="AS54" s="157"/>
      <c r="AT54" s="73"/>
      <c r="AU54" s="157"/>
      <c r="AV54" s="233"/>
      <c r="AW54" s="75"/>
      <c r="AX54" s="157"/>
      <c r="AY54" s="233"/>
      <c r="AZ54" s="157"/>
      <c r="BA54" s="66"/>
      <c r="BB54" s="156"/>
      <c r="BC54" s="232"/>
      <c r="BD54" s="69"/>
      <c r="BE54" s="156"/>
      <c r="BF54" s="234"/>
      <c r="BG54" s="158"/>
      <c r="BH54" s="67"/>
      <c r="BI54" s="158"/>
      <c r="BJ54" s="234"/>
      <c r="BK54" s="294"/>
      <c r="BL54" s="62">
        <f t="shared" si="27"/>
      </c>
      <c r="BM54" s="255"/>
      <c r="BN54" s="233"/>
      <c r="BO54" s="163"/>
      <c r="BP54" s="73"/>
      <c r="BQ54" s="163"/>
      <c r="BR54" s="233"/>
      <c r="BS54" s="75"/>
      <c r="BT54" s="164"/>
      <c r="BU54" s="236"/>
      <c r="BV54" s="164"/>
      <c r="BW54" s="74"/>
      <c r="BX54" s="164"/>
      <c r="BY54" s="236"/>
      <c r="BZ54" s="72"/>
      <c r="CA54" s="164"/>
      <c r="CB54" s="236"/>
      <c r="CC54" s="164"/>
      <c r="CD54" s="74"/>
      <c r="CE54" s="164"/>
      <c r="CF54" s="236"/>
      <c r="CG54" s="72"/>
      <c r="CH54" s="164"/>
      <c r="CI54" s="236"/>
      <c r="CJ54" s="164"/>
      <c r="CK54" s="74"/>
      <c r="CL54" s="164"/>
      <c r="CM54" s="236"/>
      <c r="CN54" s="72"/>
      <c r="CO54" s="238"/>
      <c r="CP54" s="191"/>
      <c r="CQ54" s="241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47">
        <f t="shared" si="13"/>
      </c>
      <c r="H55" s="348">
        <f t="shared" si="14"/>
      </c>
      <c r="I55" s="281">
        <f t="shared" si="15"/>
        <v>0</v>
      </c>
      <c r="J55" s="339">
        <f t="shared" si="16"/>
        <v>0</v>
      </c>
      <c r="K55" s="285">
        <f t="shared" si="17"/>
        <v>0</v>
      </c>
      <c r="L55" s="285">
        <f t="shared" si="18"/>
        <v>0</v>
      </c>
      <c r="M55" s="131">
        <f t="shared" si="19"/>
        <v>0</v>
      </c>
      <c r="N55" s="132">
        <f t="shared" si="20"/>
        <v>0</v>
      </c>
      <c r="O55" s="288">
        <f t="shared" si="21"/>
        <v>0</v>
      </c>
      <c r="P55" s="353">
        <f t="shared" si="22"/>
        <v>0</v>
      </c>
      <c r="Q55" s="368">
        <f t="shared" si="23"/>
        <v>0</v>
      </c>
      <c r="R55" s="369"/>
      <c r="S55" s="101">
        <f t="shared" si="12"/>
        <v>0</v>
      </c>
      <c r="T55" s="102">
        <f t="shared" si="12"/>
        <v>0</v>
      </c>
      <c r="U55" s="103">
        <f t="shared" si="12"/>
        <v>0</v>
      </c>
      <c r="V55" s="104">
        <f t="shared" si="12"/>
        <v>0</v>
      </c>
      <c r="W55" s="101">
        <f t="shared" si="12"/>
        <v>0</v>
      </c>
      <c r="X55" s="102">
        <f t="shared" si="12"/>
        <v>0</v>
      </c>
      <c r="Y55" s="103">
        <f t="shared" si="12"/>
        <v>0</v>
      </c>
      <c r="Z55" s="105">
        <f t="shared" si="24"/>
        <v>0</v>
      </c>
      <c r="AA55" s="105">
        <f t="shared" si="25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6"/>
      </c>
      <c r="AG55" s="154"/>
      <c r="AH55" s="232"/>
      <c r="AI55" s="69"/>
      <c r="AJ55" s="156"/>
      <c r="AK55" s="232"/>
      <c r="AL55" s="157"/>
      <c r="AM55" s="73"/>
      <c r="AN55" s="157"/>
      <c r="AO55" s="233"/>
      <c r="AP55" s="75"/>
      <c r="AQ55" s="157"/>
      <c r="AR55" s="233"/>
      <c r="AS55" s="157"/>
      <c r="AT55" s="73"/>
      <c r="AU55" s="157"/>
      <c r="AV55" s="233"/>
      <c r="AW55" s="75"/>
      <c r="AX55" s="157"/>
      <c r="AY55" s="233"/>
      <c r="AZ55" s="157"/>
      <c r="BA55" s="66"/>
      <c r="BB55" s="156"/>
      <c r="BC55" s="232"/>
      <c r="BD55" s="69"/>
      <c r="BE55" s="156"/>
      <c r="BF55" s="232"/>
      <c r="BG55" s="156"/>
      <c r="BH55" s="66"/>
      <c r="BI55" s="156"/>
      <c r="BJ55" s="232"/>
      <c r="BK55" s="293"/>
      <c r="BL55" s="22">
        <f t="shared" si="27"/>
      </c>
      <c r="BM55" s="254"/>
      <c r="BN55" s="233"/>
      <c r="BO55" s="163"/>
      <c r="BP55" s="73"/>
      <c r="BQ55" s="163"/>
      <c r="BR55" s="233"/>
      <c r="BS55" s="75"/>
      <c r="BT55" s="163"/>
      <c r="BU55" s="233"/>
      <c r="BV55" s="163"/>
      <c r="BW55" s="73"/>
      <c r="BX55" s="163"/>
      <c r="BY55" s="233"/>
      <c r="BZ55" s="75"/>
      <c r="CA55" s="163"/>
      <c r="CB55" s="233"/>
      <c r="CC55" s="163"/>
      <c r="CD55" s="73"/>
      <c r="CE55" s="163"/>
      <c r="CF55" s="233"/>
      <c r="CG55" s="75"/>
      <c r="CH55" s="163"/>
      <c r="CI55" s="233"/>
      <c r="CJ55" s="163"/>
      <c r="CK55" s="73"/>
      <c r="CL55" s="163"/>
      <c r="CM55" s="233"/>
      <c r="CN55" s="75"/>
      <c r="CO55" s="238"/>
      <c r="CP55" s="191"/>
      <c r="CQ55" s="241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49">
        <f t="shared" si="13"/>
      </c>
      <c r="H56" s="346">
        <f t="shared" si="14"/>
      </c>
      <c r="I56" s="283">
        <f t="shared" si="15"/>
        <v>0</v>
      </c>
      <c r="J56" s="352">
        <f t="shared" si="16"/>
        <v>0</v>
      </c>
      <c r="K56" s="286">
        <f t="shared" si="17"/>
        <v>0</v>
      </c>
      <c r="L56" s="286">
        <f t="shared" si="18"/>
        <v>0</v>
      </c>
      <c r="M56" s="223">
        <f t="shared" si="19"/>
        <v>0</v>
      </c>
      <c r="N56" s="224">
        <f t="shared" si="20"/>
        <v>0</v>
      </c>
      <c r="O56" s="289">
        <f t="shared" si="21"/>
        <v>0</v>
      </c>
      <c r="P56" s="354">
        <f t="shared" si="22"/>
        <v>0</v>
      </c>
      <c r="Q56" s="368">
        <f t="shared" si="23"/>
        <v>0</v>
      </c>
      <c r="R56" s="369"/>
      <c r="S56" s="101">
        <f t="shared" si="12"/>
        <v>0</v>
      </c>
      <c r="T56" s="102">
        <f t="shared" si="12"/>
        <v>0</v>
      </c>
      <c r="U56" s="103">
        <f t="shared" si="12"/>
        <v>0</v>
      </c>
      <c r="V56" s="104">
        <f t="shared" si="12"/>
        <v>0</v>
      </c>
      <c r="W56" s="101">
        <f t="shared" si="12"/>
        <v>0</v>
      </c>
      <c r="X56" s="102">
        <f t="shared" si="12"/>
        <v>0</v>
      </c>
      <c r="Y56" s="103">
        <f t="shared" si="12"/>
        <v>0</v>
      </c>
      <c r="Z56" s="105">
        <f t="shared" si="24"/>
        <v>0</v>
      </c>
      <c r="AA56" s="105">
        <f t="shared" si="25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6"/>
      </c>
      <c r="AG56" s="154"/>
      <c r="AH56" s="232"/>
      <c r="AI56" s="69"/>
      <c r="AJ56" s="156"/>
      <c r="AK56" s="232"/>
      <c r="AL56" s="157"/>
      <c r="AM56" s="73"/>
      <c r="AN56" s="157"/>
      <c r="AO56" s="233"/>
      <c r="AP56" s="75"/>
      <c r="AQ56" s="157"/>
      <c r="AR56" s="233"/>
      <c r="AS56" s="157"/>
      <c r="AT56" s="73"/>
      <c r="AU56" s="157"/>
      <c r="AV56" s="233"/>
      <c r="AW56" s="75"/>
      <c r="AX56" s="157"/>
      <c r="AY56" s="233"/>
      <c r="AZ56" s="157"/>
      <c r="BA56" s="66"/>
      <c r="BB56" s="156"/>
      <c r="BC56" s="232"/>
      <c r="BD56" s="69"/>
      <c r="BE56" s="156"/>
      <c r="BF56" s="232"/>
      <c r="BG56" s="156"/>
      <c r="BH56" s="66"/>
      <c r="BI56" s="156"/>
      <c r="BJ56" s="232"/>
      <c r="BK56" s="293"/>
      <c r="BL56" s="62">
        <f t="shared" si="27"/>
      </c>
      <c r="BM56" s="254"/>
      <c r="BN56" s="233"/>
      <c r="BO56" s="163"/>
      <c r="BP56" s="73"/>
      <c r="BQ56" s="163"/>
      <c r="BR56" s="233"/>
      <c r="BS56" s="75"/>
      <c r="BT56" s="163"/>
      <c r="BU56" s="233"/>
      <c r="BV56" s="163"/>
      <c r="BW56" s="73"/>
      <c r="BX56" s="163"/>
      <c r="BY56" s="233"/>
      <c r="BZ56" s="75"/>
      <c r="CA56" s="163"/>
      <c r="CB56" s="233"/>
      <c r="CC56" s="163"/>
      <c r="CD56" s="73"/>
      <c r="CE56" s="163"/>
      <c r="CF56" s="233"/>
      <c r="CG56" s="75"/>
      <c r="CH56" s="163"/>
      <c r="CI56" s="233"/>
      <c r="CJ56" s="163"/>
      <c r="CK56" s="73"/>
      <c r="CL56" s="163"/>
      <c r="CM56" s="233"/>
      <c r="CN56" s="75"/>
      <c r="CO56" s="238"/>
      <c r="CP56" s="191"/>
      <c r="CQ56" s="241"/>
    </row>
    <row r="57" spans="1:102" ht="21" customHeight="1">
      <c r="A57" s="260"/>
      <c r="B57" s="261"/>
      <c r="C57" s="271"/>
      <c r="D57" s="317"/>
      <c r="E57" s="268"/>
      <c r="F57" s="269"/>
      <c r="G57" s="347">
        <f t="shared" si="13"/>
      </c>
      <c r="H57" s="348">
        <f t="shared" si="14"/>
      </c>
      <c r="I57" s="284">
        <f t="shared" si="15"/>
        <v>0</v>
      </c>
      <c r="J57" s="339">
        <f t="shared" si="16"/>
        <v>0</v>
      </c>
      <c r="K57" s="285">
        <f t="shared" si="17"/>
        <v>0</v>
      </c>
      <c r="L57" s="285">
        <f t="shared" si="18"/>
        <v>0</v>
      </c>
      <c r="M57" s="131">
        <f t="shared" si="19"/>
        <v>0</v>
      </c>
      <c r="N57" s="133">
        <f t="shared" si="20"/>
        <v>0</v>
      </c>
      <c r="O57" s="288">
        <f t="shared" si="21"/>
        <v>0</v>
      </c>
      <c r="P57" s="353">
        <f t="shared" si="22"/>
        <v>0</v>
      </c>
      <c r="Q57" s="368">
        <f t="shared" si="23"/>
        <v>0</v>
      </c>
      <c r="R57" s="369"/>
      <c r="S57" s="101">
        <f t="shared" si="12"/>
        <v>0</v>
      </c>
      <c r="T57" s="102">
        <f t="shared" si="12"/>
        <v>0</v>
      </c>
      <c r="U57" s="103">
        <f t="shared" si="12"/>
        <v>0</v>
      </c>
      <c r="V57" s="104">
        <f t="shared" si="12"/>
        <v>0</v>
      </c>
      <c r="W57" s="101">
        <f t="shared" si="12"/>
        <v>0</v>
      </c>
      <c r="X57" s="102">
        <f t="shared" si="12"/>
        <v>0</v>
      </c>
      <c r="Y57" s="103">
        <f t="shared" si="12"/>
        <v>0</v>
      </c>
      <c r="Z57" s="105">
        <f t="shared" si="24"/>
        <v>0</v>
      </c>
      <c r="AA57" s="105">
        <f t="shared" si="25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6"/>
      </c>
      <c r="AG57" s="154"/>
      <c r="AH57" s="232"/>
      <c r="AI57" s="69"/>
      <c r="AJ57" s="156"/>
      <c r="AK57" s="232"/>
      <c r="AL57" s="157"/>
      <c r="AM57" s="73"/>
      <c r="AN57" s="157"/>
      <c r="AO57" s="233"/>
      <c r="AP57" s="75"/>
      <c r="AQ57" s="157"/>
      <c r="AR57" s="233"/>
      <c r="AS57" s="157"/>
      <c r="AT57" s="73"/>
      <c r="AU57" s="157"/>
      <c r="AV57" s="233"/>
      <c r="AW57" s="75"/>
      <c r="AX57" s="157"/>
      <c r="AY57" s="233"/>
      <c r="AZ57" s="157"/>
      <c r="BA57" s="66"/>
      <c r="BB57" s="156"/>
      <c r="BC57" s="232"/>
      <c r="BD57" s="69"/>
      <c r="BE57" s="156"/>
      <c r="BF57" s="232"/>
      <c r="BG57" s="156"/>
      <c r="BH57" s="66"/>
      <c r="BI57" s="156"/>
      <c r="BJ57" s="232"/>
      <c r="BK57" s="293"/>
      <c r="BL57" s="63">
        <f t="shared" si="27"/>
      </c>
      <c r="BM57" s="254"/>
      <c r="BN57" s="233"/>
      <c r="BO57" s="163"/>
      <c r="BP57" s="73"/>
      <c r="BQ57" s="163"/>
      <c r="BR57" s="233"/>
      <c r="BS57" s="75"/>
      <c r="BT57" s="163"/>
      <c r="BU57" s="233"/>
      <c r="BV57" s="163"/>
      <c r="BW57" s="73"/>
      <c r="BX57" s="163"/>
      <c r="BY57" s="233"/>
      <c r="BZ57" s="75"/>
      <c r="CA57" s="163"/>
      <c r="CB57" s="233"/>
      <c r="CC57" s="163"/>
      <c r="CD57" s="73"/>
      <c r="CE57" s="163"/>
      <c r="CF57" s="233"/>
      <c r="CG57" s="75"/>
      <c r="CH57" s="163"/>
      <c r="CI57" s="233"/>
      <c r="CJ57" s="163"/>
      <c r="CK57" s="73"/>
      <c r="CL57" s="163"/>
      <c r="CM57" s="233"/>
      <c r="CN57" s="75"/>
      <c r="CO57" s="239"/>
      <c r="CP57" s="192"/>
      <c r="CQ57" s="242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49">
        <f t="shared" si="13"/>
      </c>
      <c r="H58" s="346">
        <f t="shared" si="14"/>
      </c>
      <c r="I58" s="283">
        <f t="shared" si="15"/>
        <v>0</v>
      </c>
      <c r="J58" s="352">
        <f t="shared" si="16"/>
        <v>0</v>
      </c>
      <c r="K58" s="286">
        <f t="shared" si="17"/>
        <v>0</v>
      </c>
      <c r="L58" s="286">
        <f t="shared" si="18"/>
        <v>0</v>
      </c>
      <c r="M58" s="223">
        <f t="shared" si="19"/>
        <v>0</v>
      </c>
      <c r="N58" s="224">
        <f t="shared" si="20"/>
        <v>0</v>
      </c>
      <c r="O58" s="289">
        <f t="shared" si="21"/>
        <v>0</v>
      </c>
      <c r="P58" s="354">
        <f t="shared" si="22"/>
        <v>0</v>
      </c>
      <c r="Q58" s="368">
        <f t="shared" si="23"/>
        <v>0</v>
      </c>
      <c r="R58" s="369"/>
      <c r="S58" s="101">
        <f t="shared" si="12"/>
        <v>0</v>
      </c>
      <c r="T58" s="102">
        <f t="shared" si="12"/>
        <v>0</v>
      </c>
      <c r="U58" s="103">
        <f t="shared" si="12"/>
        <v>0</v>
      </c>
      <c r="V58" s="104">
        <f t="shared" si="12"/>
        <v>0</v>
      </c>
      <c r="W58" s="101">
        <f t="shared" si="12"/>
        <v>0</v>
      </c>
      <c r="X58" s="102">
        <f t="shared" si="12"/>
        <v>0</v>
      </c>
      <c r="Y58" s="103">
        <f t="shared" si="12"/>
        <v>0</v>
      </c>
      <c r="Z58" s="105">
        <f t="shared" si="24"/>
        <v>0</v>
      </c>
      <c r="AA58" s="105">
        <f t="shared" si="25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6"/>
      </c>
      <c r="AG58" s="154"/>
      <c r="AH58" s="232"/>
      <c r="AI58" s="69"/>
      <c r="AJ58" s="156"/>
      <c r="AK58" s="232"/>
      <c r="AL58" s="157"/>
      <c r="AM58" s="73"/>
      <c r="AN58" s="157"/>
      <c r="AO58" s="233"/>
      <c r="AP58" s="75"/>
      <c r="AQ58" s="157"/>
      <c r="AR58" s="233"/>
      <c r="AS58" s="157"/>
      <c r="AT58" s="73"/>
      <c r="AU58" s="157"/>
      <c r="AV58" s="233"/>
      <c r="AW58" s="75"/>
      <c r="AX58" s="157"/>
      <c r="AY58" s="233"/>
      <c r="AZ58" s="157"/>
      <c r="BA58" s="66"/>
      <c r="BB58" s="156"/>
      <c r="BC58" s="232"/>
      <c r="BD58" s="69"/>
      <c r="BE58" s="156"/>
      <c r="BF58" s="232"/>
      <c r="BG58" s="156"/>
      <c r="BH58" s="66"/>
      <c r="BI58" s="156"/>
      <c r="BJ58" s="232"/>
      <c r="BK58" s="293"/>
      <c r="BL58" s="22">
        <f t="shared" si="27"/>
      </c>
      <c r="BM58" s="254"/>
      <c r="BN58" s="233"/>
      <c r="BO58" s="163"/>
      <c r="BP58" s="73"/>
      <c r="BQ58" s="163"/>
      <c r="BR58" s="233"/>
      <c r="BS58" s="75"/>
      <c r="BT58" s="163"/>
      <c r="BU58" s="233"/>
      <c r="BV58" s="163"/>
      <c r="BW58" s="73"/>
      <c r="BX58" s="163"/>
      <c r="BY58" s="233"/>
      <c r="BZ58" s="75"/>
      <c r="CA58" s="163"/>
      <c r="CB58" s="233"/>
      <c r="CC58" s="163"/>
      <c r="CD58" s="73"/>
      <c r="CE58" s="163"/>
      <c r="CF58" s="233"/>
      <c r="CG58" s="75"/>
      <c r="CH58" s="163"/>
      <c r="CI58" s="233"/>
      <c r="CJ58" s="163"/>
      <c r="CK58" s="73"/>
      <c r="CL58" s="163"/>
      <c r="CM58" s="233"/>
      <c r="CN58" s="75"/>
      <c r="CO58" s="238"/>
      <c r="CP58" s="191"/>
      <c r="CQ58" s="241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47">
        <f t="shared" si="13"/>
      </c>
      <c r="H59" s="348">
        <f t="shared" si="14"/>
      </c>
      <c r="I59" s="281">
        <f t="shared" si="15"/>
        <v>0</v>
      </c>
      <c r="J59" s="339">
        <f t="shared" si="16"/>
        <v>0</v>
      </c>
      <c r="K59" s="285">
        <f t="shared" si="17"/>
        <v>0</v>
      </c>
      <c r="L59" s="285">
        <f t="shared" si="18"/>
        <v>0</v>
      </c>
      <c r="M59" s="131">
        <f t="shared" si="19"/>
        <v>0</v>
      </c>
      <c r="N59" s="132">
        <f t="shared" si="20"/>
        <v>0</v>
      </c>
      <c r="O59" s="288">
        <f t="shared" si="21"/>
        <v>0</v>
      </c>
      <c r="P59" s="353">
        <f t="shared" si="22"/>
        <v>0</v>
      </c>
      <c r="Q59" s="368">
        <f t="shared" si="23"/>
        <v>0</v>
      </c>
      <c r="R59" s="369"/>
      <c r="S59" s="101">
        <f t="shared" si="12"/>
        <v>0</v>
      </c>
      <c r="T59" s="102">
        <f t="shared" si="12"/>
        <v>0</v>
      </c>
      <c r="U59" s="103">
        <f t="shared" si="12"/>
        <v>0</v>
      </c>
      <c r="V59" s="104">
        <f t="shared" si="12"/>
        <v>0</v>
      </c>
      <c r="W59" s="101">
        <f t="shared" si="12"/>
        <v>0</v>
      </c>
      <c r="X59" s="102">
        <f t="shared" si="12"/>
        <v>0</v>
      </c>
      <c r="Y59" s="103">
        <f t="shared" si="12"/>
        <v>0</v>
      </c>
      <c r="Z59" s="105">
        <f t="shared" si="24"/>
        <v>0</v>
      </c>
      <c r="AA59" s="105">
        <f t="shared" si="25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6"/>
      </c>
      <c r="AG59" s="154"/>
      <c r="AH59" s="232"/>
      <c r="AI59" s="69"/>
      <c r="AJ59" s="156"/>
      <c r="AK59" s="232"/>
      <c r="AL59" s="157"/>
      <c r="AM59" s="73"/>
      <c r="AN59" s="157"/>
      <c r="AO59" s="233"/>
      <c r="AP59" s="75"/>
      <c r="AQ59" s="157"/>
      <c r="AR59" s="233"/>
      <c r="AS59" s="157"/>
      <c r="AT59" s="73"/>
      <c r="AU59" s="157"/>
      <c r="AV59" s="233"/>
      <c r="AW59" s="75"/>
      <c r="AX59" s="157"/>
      <c r="AY59" s="233"/>
      <c r="AZ59" s="157"/>
      <c r="BA59" s="66"/>
      <c r="BB59" s="156"/>
      <c r="BC59" s="232"/>
      <c r="BD59" s="69"/>
      <c r="BE59" s="156"/>
      <c r="BF59" s="232"/>
      <c r="BG59" s="156"/>
      <c r="BH59" s="66"/>
      <c r="BI59" s="156"/>
      <c r="BJ59" s="232"/>
      <c r="BK59" s="293"/>
      <c r="BL59" s="22">
        <f t="shared" si="27"/>
      </c>
      <c r="BM59" s="254"/>
      <c r="BN59" s="233"/>
      <c r="BO59" s="163"/>
      <c r="BP59" s="73"/>
      <c r="BQ59" s="163"/>
      <c r="BR59" s="233"/>
      <c r="BS59" s="75"/>
      <c r="BT59" s="163"/>
      <c r="BU59" s="233"/>
      <c r="BV59" s="163"/>
      <c r="BW59" s="73"/>
      <c r="BX59" s="163"/>
      <c r="BY59" s="233"/>
      <c r="BZ59" s="75"/>
      <c r="CA59" s="163"/>
      <c r="CB59" s="233"/>
      <c r="CC59" s="163"/>
      <c r="CD59" s="73"/>
      <c r="CE59" s="163"/>
      <c r="CF59" s="233"/>
      <c r="CG59" s="75"/>
      <c r="CH59" s="163"/>
      <c r="CI59" s="233"/>
      <c r="CJ59" s="163"/>
      <c r="CK59" s="73"/>
      <c r="CL59" s="163"/>
      <c r="CM59" s="233"/>
      <c r="CN59" s="75"/>
      <c r="CO59" s="238"/>
      <c r="CP59" s="191"/>
      <c r="CQ59" s="241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49">
        <f t="shared" si="13"/>
      </c>
      <c r="H60" s="346">
        <f t="shared" si="14"/>
      </c>
      <c r="I60" s="283">
        <f t="shared" si="15"/>
        <v>0</v>
      </c>
      <c r="J60" s="352">
        <f t="shared" si="16"/>
        <v>0</v>
      </c>
      <c r="K60" s="286">
        <f t="shared" si="17"/>
        <v>0</v>
      </c>
      <c r="L60" s="286">
        <f t="shared" si="18"/>
        <v>0</v>
      </c>
      <c r="M60" s="223">
        <f t="shared" si="19"/>
        <v>0</v>
      </c>
      <c r="N60" s="224">
        <f t="shared" si="20"/>
        <v>0</v>
      </c>
      <c r="O60" s="289">
        <f t="shared" si="21"/>
        <v>0</v>
      </c>
      <c r="P60" s="354">
        <f t="shared" si="22"/>
        <v>0</v>
      </c>
      <c r="Q60" s="368">
        <f t="shared" si="23"/>
        <v>0</v>
      </c>
      <c r="R60" s="369"/>
      <c r="S60" s="101">
        <f t="shared" si="12"/>
        <v>0</v>
      </c>
      <c r="T60" s="102">
        <f t="shared" si="12"/>
        <v>0</v>
      </c>
      <c r="U60" s="103">
        <f t="shared" si="12"/>
        <v>0</v>
      </c>
      <c r="V60" s="104">
        <f t="shared" si="12"/>
        <v>0</v>
      </c>
      <c r="W60" s="101">
        <f t="shared" si="12"/>
        <v>0</v>
      </c>
      <c r="X60" s="102">
        <f t="shared" si="12"/>
        <v>0</v>
      </c>
      <c r="Y60" s="103">
        <f t="shared" si="12"/>
        <v>0</v>
      </c>
      <c r="Z60" s="105">
        <f t="shared" si="24"/>
        <v>0</v>
      </c>
      <c r="AA60" s="105">
        <f t="shared" si="25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22">
        <f t="shared" si="26"/>
      </c>
      <c r="AG60" s="154"/>
      <c r="AH60" s="232"/>
      <c r="AI60" s="69"/>
      <c r="AJ60" s="156"/>
      <c r="AK60" s="232"/>
      <c r="AL60" s="156"/>
      <c r="AM60" s="66"/>
      <c r="AN60" s="156"/>
      <c r="AO60" s="232"/>
      <c r="AP60" s="69"/>
      <c r="AQ60" s="156"/>
      <c r="AR60" s="232"/>
      <c r="AS60" s="156"/>
      <c r="AT60" s="66"/>
      <c r="AU60" s="156"/>
      <c r="AV60" s="232"/>
      <c r="AW60" s="69"/>
      <c r="AX60" s="156"/>
      <c r="AY60" s="232"/>
      <c r="AZ60" s="156"/>
      <c r="BA60" s="66"/>
      <c r="BB60" s="156"/>
      <c r="BC60" s="232"/>
      <c r="BD60" s="69"/>
      <c r="BE60" s="156"/>
      <c r="BF60" s="232"/>
      <c r="BG60" s="156"/>
      <c r="BH60" s="66"/>
      <c r="BI60" s="156"/>
      <c r="BJ60" s="232"/>
      <c r="BK60" s="293"/>
      <c r="BL60" s="22">
        <f t="shared" si="27"/>
      </c>
      <c r="BM60" s="254"/>
      <c r="BN60" s="233"/>
      <c r="BO60" s="163"/>
      <c r="BP60" s="73"/>
      <c r="BQ60" s="163"/>
      <c r="BR60" s="233"/>
      <c r="BS60" s="75"/>
      <c r="BT60" s="163"/>
      <c r="BU60" s="233"/>
      <c r="BV60" s="163"/>
      <c r="BW60" s="73"/>
      <c r="BX60" s="163"/>
      <c r="BY60" s="233"/>
      <c r="BZ60" s="75"/>
      <c r="CA60" s="163"/>
      <c r="CB60" s="233"/>
      <c r="CC60" s="163"/>
      <c r="CD60" s="73"/>
      <c r="CE60" s="163"/>
      <c r="CF60" s="233"/>
      <c r="CG60" s="75"/>
      <c r="CH60" s="163"/>
      <c r="CI60" s="233"/>
      <c r="CJ60" s="163"/>
      <c r="CK60" s="73"/>
      <c r="CL60" s="163"/>
      <c r="CM60" s="233"/>
      <c r="CN60" s="75"/>
      <c r="CO60" s="238"/>
      <c r="CP60" s="191"/>
      <c r="CQ60" s="241"/>
      <c r="CR60" s="1"/>
      <c r="CS60" s="1"/>
      <c r="CT60" s="1"/>
      <c r="CU60" s="1"/>
      <c r="CV60" s="1"/>
      <c r="CW60" s="1"/>
      <c r="CX60" s="1"/>
    </row>
    <row r="61" spans="1:102" s="12" customFormat="1" ht="21" customHeight="1">
      <c r="A61" s="260"/>
      <c r="B61" s="261"/>
      <c r="C61" s="271"/>
      <c r="D61" s="317"/>
      <c r="E61" s="268"/>
      <c r="F61" s="269"/>
      <c r="G61" s="347">
        <f t="shared" si="13"/>
      </c>
      <c r="H61" s="348">
        <f t="shared" si="14"/>
      </c>
      <c r="I61" s="281">
        <f t="shared" si="15"/>
        <v>0</v>
      </c>
      <c r="J61" s="339">
        <f t="shared" si="16"/>
        <v>0</v>
      </c>
      <c r="K61" s="285">
        <f t="shared" si="17"/>
        <v>0</v>
      </c>
      <c r="L61" s="285">
        <f t="shared" si="18"/>
        <v>0</v>
      </c>
      <c r="M61" s="131">
        <f t="shared" si="19"/>
        <v>0</v>
      </c>
      <c r="N61" s="132">
        <f t="shared" si="20"/>
        <v>0</v>
      </c>
      <c r="O61" s="288">
        <f t="shared" si="21"/>
        <v>0</v>
      </c>
      <c r="P61" s="353">
        <f t="shared" si="22"/>
        <v>0</v>
      </c>
      <c r="Q61" s="368">
        <f t="shared" si="23"/>
        <v>0</v>
      </c>
      <c r="R61" s="369"/>
      <c r="S61" s="101">
        <f t="shared" si="12"/>
        <v>0</v>
      </c>
      <c r="T61" s="102">
        <f t="shared" si="12"/>
        <v>0</v>
      </c>
      <c r="U61" s="103">
        <f t="shared" si="12"/>
        <v>0</v>
      </c>
      <c r="V61" s="104">
        <f t="shared" si="12"/>
        <v>0</v>
      </c>
      <c r="W61" s="101">
        <f t="shared" si="12"/>
        <v>0</v>
      </c>
      <c r="X61" s="102">
        <f t="shared" si="12"/>
        <v>0</v>
      </c>
      <c r="Y61" s="103">
        <f t="shared" si="12"/>
        <v>0</v>
      </c>
      <c r="Z61" s="105">
        <f t="shared" si="24"/>
        <v>0</v>
      </c>
      <c r="AA61" s="105">
        <f t="shared" si="25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22">
        <f t="shared" si="26"/>
      </c>
      <c r="AG61" s="154"/>
      <c r="AH61" s="232"/>
      <c r="AI61" s="69"/>
      <c r="AJ61" s="156"/>
      <c r="AK61" s="232"/>
      <c r="AL61" s="156"/>
      <c r="AM61" s="66"/>
      <c r="AN61" s="156"/>
      <c r="AO61" s="232"/>
      <c r="AP61" s="69"/>
      <c r="AQ61" s="156"/>
      <c r="AR61" s="232"/>
      <c r="AS61" s="156"/>
      <c r="AT61" s="66"/>
      <c r="AU61" s="156"/>
      <c r="AV61" s="232"/>
      <c r="AW61" s="69"/>
      <c r="AX61" s="156"/>
      <c r="AY61" s="232"/>
      <c r="AZ61" s="156"/>
      <c r="BA61" s="66"/>
      <c r="BB61" s="156"/>
      <c r="BC61" s="232"/>
      <c r="BD61" s="69"/>
      <c r="BE61" s="156"/>
      <c r="BF61" s="232"/>
      <c r="BG61" s="156"/>
      <c r="BH61" s="66"/>
      <c r="BI61" s="156"/>
      <c r="BJ61" s="232"/>
      <c r="BK61" s="293"/>
      <c r="BL61" s="22">
        <f t="shared" si="27"/>
      </c>
      <c r="BM61" s="254"/>
      <c r="BN61" s="233"/>
      <c r="BO61" s="163"/>
      <c r="BP61" s="73"/>
      <c r="BQ61" s="163"/>
      <c r="BR61" s="233"/>
      <c r="BS61" s="75"/>
      <c r="BT61" s="163"/>
      <c r="BU61" s="233"/>
      <c r="BV61" s="163"/>
      <c r="BW61" s="73"/>
      <c r="BX61" s="163"/>
      <c r="BY61" s="233"/>
      <c r="BZ61" s="75"/>
      <c r="CA61" s="163"/>
      <c r="CB61" s="233"/>
      <c r="CC61" s="163"/>
      <c r="CD61" s="73"/>
      <c r="CE61" s="163"/>
      <c r="CF61" s="233"/>
      <c r="CG61" s="75"/>
      <c r="CH61" s="163"/>
      <c r="CI61" s="233"/>
      <c r="CJ61" s="163"/>
      <c r="CK61" s="73"/>
      <c r="CL61" s="163"/>
      <c r="CM61" s="233"/>
      <c r="CN61" s="75"/>
      <c r="CO61" s="238"/>
      <c r="CP61" s="191"/>
      <c r="CQ61" s="241"/>
      <c r="CR61" s="1"/>
      <c r="CS61" s="1"/>
      <c r="CT61" s="1"/>
      <c r="CU61" s="1"/>
      <c r="CV61" s="1"/>
      <c r="CW61" s="1"/>
      <c r="CX61" s="1"/>
    </row>
    <row r="62" spans="1:95" s="12" customFormat="1" ht="21" customHeight="1">
      <c r="A62" s="264"/>
      <c r="B62" s="265"/>
      <c r="C62" s="270"/>
      <c r="D62" s="316"/>
      <c r="E62" s="266"/>
      <c r="F62" s="267"/>
      <c r="G62" s="349">
        <f t="shared" si="13"/>
      </c>
      <c r="H62" s="346">
        <f t="shared" si="14"/>
      </c>
      <c r="I62" s="283">
        <f t="shared" si="15"/>
        <v>0</v>
      </c>
      <c r="J62" s="352">
        <f t="shared" si="16"/>
        <v>0</v>
      </c>
      <c r="K62" s="286">
        <f t="shared" si="17"/>
        <v>0</v>
      </c>
      <c r="L62" s="286">
        <f t="shared" si="18"/>
        <v>0</v>
      </c>
      <c r="M62" s="223">
        <f t="shared" si="19"/>
        <v>0</v>
      </c>
      <c r="N62" s="224">
        <f t="shared" si="20"/>
        <v>0</v>
      </c>
      <c r="O62" s="289">
        <f t="shared" si="21"/>
        <v>0</v>
      </c>
      <c r="P62" s="354">
        <f t="shared" si="22"/>
        <v>0</v>
      </c>
      <c r="Q62" s="368">
        <f t="shared" si="23"/>
        <v>0</v>
      </c>
      <c r="R62" s="369"/>
      <c r="S62" s="101">
        <f t="shared" si="12"/>
        <v>0</v>
      </c>
      <c r="T62" s="102">
        <f t="shared" si="12"/>
        <v>0</v>
      </c>
      <c r="U62" s="103">
        <f t="shared" si="12"/>
        <v>0</v>
      </c>
      <c r="V62" s="104">
        <f t="shared" si="12"/>
        <v>0</v>
      </c>
      <c r="W62" s="101">
        <f t="shared" si="12"/>
        <v>0</v>
      </c>
      <c r="X62" s="102">
        <f t="shared" si="12"/>
        <v>0</v>
      </c>
      <c r="Y62" s="103">
        <f t="shared" si="12"/>
        <v>0</v>
      </c>
      <c r="Z62" s="105">
        <f t="shared" si="24"/>
        <v>0</v>
      </c>
      <c r="AA62" s="105">
        <f t="shared" si="25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22">
        <f t="shared" si="26"/>
      </c>
      <c r="AG62" s="154"/>
      <c r="AH62" s="232"/>
      <c r="AI62" s="69"/>
      <c r="AJ62" s="156"/>
      <c r="AK62" s="232"/>
      <c r="AL62" s="156"/>
      <c r="AM62" s="66"/>
      <c r="AN62" s="156"/>
      <c r="AO62" s="232"/>
      <c r="AP62" s="69"/>
      <c r="AQ62" s="156"/>
      <c r="AR62" s="232"/>
      <c r="AS62" s="156"/>
      <c r="AT62" s="66"/>
      <c r="AU62" s="156"/>
      <c r="AV62" s="232"/>
      <c r="AW62" s="69"/>
      <c r="AX62" s="156"/>
      <c r="AY62" s="232"/>
      <c r="AZ62" s="156"/>
      <c r="BA62" s="66"/>
      <c r="BB62" s="156"/>
      <c r="BC62" s="232"/>
      <c r="BD62" s="69"/>
      <c r="BE62" s="156"/>
      <c r="BF62" s="232"/>
      <c r="BG62" s="156"/>
      <c r="BH62" s="66"/>
      <c r="BI62" s="156"/>
      <c r="BJ62" s="232"/>
      <c r="BK62" s="293"/>
      <c r="BL62" s="22">
        <f t="shared" si="27"/>
      </c>
      <c r="BM62" s="254"/>
      <c r="BN62" s="233"/>
      <c r="BO62" s="163"/>
      <c r="BP62" s="73"/>
      <c r="BQ62" s="163"/>
      <c r="BR62" s="233"/>
      <c r="BS62" s="75"/>
      <c r="BT62" s="163"/>
      <c r="BU62" s="233"/>
      <c r="BV62" s="163"/>
      <c r="BW62" s="73"/>
      <c r="BX62" s="163"/>
      <c r="BY62" s="233"/>
      <c r="BZ62" s="75"/>
      <c r="CA62" s="163"/>
      <c r="CB62" s="233"/>
      <c r="CC62" s="163"/>
      <c r="CD62" s="73"/>
      <c r="CE62" s="163"/>
      <c r="CF62" s="233"/>
      <c r="CG62" s="75"/>
      <c r="CH62" s="163"/>
      <c r="CI62" s="233"/>
      <c r="CJ62" s="163"/>
      <c r="CK62" s="73"/>
      <c r="CL62" s="163"/>
      <c r="CM62" s="233"/>
      <c r="CN62" s="75"/>
      <c r="CO62" s="238"/>
      <c r="CP62" s="191"/>
      <c r="CQ62" s="241"/>
    </row>
    <row r="63" spans="1:95" s="12" customFormat="1" ht="21" customHeight="1">
      <c r="A63" s="260"/>
      <c r="B63" s="261"/>
      <c r="C63" s="271"/>
      <c r="D63" s="317"/>
      <c r="E63" s="268"/>
      <c r="F63" s="269"/>
      <c r="G63" s="347">
        <f t="shared" si="13"/>
      </c>
      <c r="H63" s="348">
        <f t="shared" si="14"/>
      </c>
      <c r="I63" s="281">
        <f t="shared" si="15"/>
        <v>0</v>
      </c>
      <c r="J63" s="339">
        <f t="shared" si="16"/>
        <v>0</v>
      </c>
      <c r="K63" s="285">
        <f t="shared" si="17"/>
        <v>0</v>
      </c>
      <c r="L63" s="285">
        <f t="shared" si="18"/>
        <v>0</v>
      </c>
      <c r="M63" s="131">
        <f t="shared" si="19"/>
        <v>0</v>
      </c>
      <c r="N63" s="132">
        <f t="shared" si="20"/>
        <v>0</v>
      </c>
      <c r="O63" s="288">
        <f t="shared" si="21"/>
        <v>0</v>
      </c>
      <c r="P63" s="353">
        <f t="shared" si="22"/>
        <v>0</v>
      </c>
      <c r="Q63" s="368">
        <f t="shared" si="23"/>
        <v>0</v>
      </c>
      <c r="R63" s="369"/>
      <c r="S63" s="101">
        <f t="shared" si="12"/>
        <v>0</v>
      </c>
      <c r="T63" s="102">
        <f t="shared" si="12"/>
        <v>0</v>
      </c>
      <c r="U63" s="103">
        <f t="shared" si="12"/>
        <v>0</v>
      </c>
      <c r="V63" s="104">
        <f t="shared" si="12"/>
        <v>0</v>
      </c>
      <c r="W63" s="101">
        <f t="shared" si="12"/>
        <v>0</v>
      </c>
      <c r="X63" s="102">
        <f t="shared" si="12"/>
        <v>0</v>
      </c>
      <c r="Y63" s="103">
        <f t="shared" si="12"/>
        <v>0</v>
      </c>
      <c r="Z63" s="105">
        <f t="shared" si="24"/>
        <v>0</v>
      </c>
      <c r="AA63" s="105">
        <f t="shared" si="25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22">
        <f t="shared" si="26"/>
      </c>
      <c r="AG63" s="154"/>
      <c r="AH63" s="232"/>
      <c r="AI63" s="69"/>
      <c r="AJ63" s="156"/>
      <c r="AK63" s="232"/>
      <c r="AL63" s="156"/>
      <c r="AM63" s="66"/>
      <c r="AN63" s="156"/>
      <c r="AO63" s="232"/>
      <c r="AP63" s="69"/>
      <c r="AQ63" s="156"/>
      <c r="AR63" s="232"/>
      <c r="AS63" s="156"/>
      <c r="AT63" s="66"/>
      <c r="AU63" s="156"/>
      <c r="AV63" s="232"/>
      <c r="AW63" s="69"/>
      <c r="AX63" s="156"/>
      <c r="AY63" s="232"/>
      <c r="AZ63" s="156"/>
      <c r="BA63" s="66"/>
      <c r="BB63" s="156"/>
      <c r="BC63" s="232"/>
      <c r="BD63" s="69"/>
      <c r="BE63" s="156"/>
      <c r="BF63" s="232"/>
      <c r="BG63" s="156"/>
      <c r="BH63" s="66"/>
      <c r="BI63" s="156"/>
      <c r="BJ63" s="232"/>
      <c r="BK63" s="293"/>
      <c r="BL63" s="22">
        <f t="shared" si="27"/>
      </c>
      <c r="BM63" s="254"/>
      <c r="BN63" s="233"/>
      <c r="BO63" s="163"/>
      <c r="BP63" s="73"/>
      <c r="BQ63" s="163"/>
      <c r="BR63" s="233"/>
      <c r="BS63" s="75"/>
      <c r="BT63" s="163"/>
      <c r="BU63" s="233"/>
      <c r="BV63" s="163"/>
      <c r="BW63" s="73"/>
      <c r="BX63" s="163"/>
      <c r="BY63" s="233"/>
      <c r="BZ63" s="75"/>
      <c r="CA63" s="163"/>
      <c r="CB63" s="233"/>
      <c r="CC63" s="163"/>
      <c r="CD63" s="73"/>
      <c r="CE63" s="163"/>
      <c r="CF63" s="233"/>
      <c r="CG63" s="75"/>
      <c r="CH63" s="163"/>
      <c r="CI63" s="233"/>
      <c r="CJ63" s="163"/>
      <c r="CK63" s="73"/>
      <c r="CL63" s="163"/>
      <c r="CM63" s="233"/>
      <c r="CN63" s="75"/>
      <c r="CO63" s="238"/>
      <c r="CP63" s="191"/>
      <c r="CQ63" s="241"/>
    </row>
    <row r="64" spans="1:102" ht="21" customHeight="1">
      <c r="A64" s="264"/>
      <c r="B64" s="265"/>
      <c r="C64" s="270"/>
      <c r="D64" s="316"/>
      <c r="E64" s="266"/>
      <c r="F64" s="267"/>
      <c r="G64" s="349">
        <f t="shared" si="13"/>
      </c>
      <c r="H64" s="346">
        <f t="shared" si="14"/>
      </c>
      <c r="I64" s="283">
        <f t="shared" si="15"/>
        <v>0</v>
      </c>
      <c r="J64" s="352">
        <f t="shared" si="16"/>
        <v>0</v>
      </c>
      <c r="K64" s="286">
        <f t="shared" si="17"/>
        <v>0</v>
      </c>
      <c r="L64" s="286">
        <f t="shared" si="18"/>
        <v>0</v>
      </c>
      <c r="M64" s="223">
        <f t="shared" si="19"/>
        <v>0</v>
      </c>
      <c r="N64" s="224">
        <f t="shared" si="20"/>
        <v>0</v>
      </c>
      <c r="O64" s="289">
        <f t="shared" si="21"/>
        <v>0</v>
      </c>
      <c r="P64" s="354">
        <f t="shared" si="22"/>
        <v>0</v>
      </c>
      <c r="Q64" s="368">
        <f t="shared" si="23"/>
        <v>0</v>
      </c>
      <c r="R64" s="369"/>
      <c r="S64" s="101">
        <f t="shared" si="12"/>
        <v>0</v>
      </c>
      <c r="T64" s="102">
        <f t="shared" si="12"/>
        <v>0</v>
      </c>
      <c r="U64" s="103">
        <f t="shared" si="12"/>
        <v>0</v>
      </c>
      <c r="V64" s="104">
        <f t="shared" si="12"/>
        <v>0</v>
      </c>
      <c r="W64" s="101">
        <f t="shared" si="12"/>
        <v>0</v>
      </c>
      <c r="X64" s="102">
        <f t="shared" si="12"/>
        <v>0</v>
      </c>
      <c r="Y64" s="103">
        <f t="shared" si="12"/>
        <v>0</v>
      </c>
      <c r="Z64" s="105">
        <f t="shared" si="24"/>
        <v>0</v>
      </c>
      <c r="AA64" s="105">
        <f t="shared" si="25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22">
        <f t="shared" si="26"/>
      </c>
      <c r="AG64" s="154"/>
      <c r="AH64" s="232"/>
      <c r="AI64" s="69"/>
      <c r="AJ64" s="156"/>
      <c r="AK64" s="232"/>
      <c r="AL64" s="156"/>
      <c r="AM64" s="66"/>
      <c r="AN64" s="156"/>
      <c r="AO64" s="232"/>
      <c r="AP64" s="69"/>
      <c r="AQ64" s="156"/>
      <c r="AR64" s="232"/>
      <c r="AS64" s="156"/>
      <c r="AT64" s="66"/>
      <c r="AU64" s="156"/>
      <c r="AV64" s="232"/>
      <c r="AW64" s="69"/>
      <c r="AX64" s="156"/>
      <c r="AY64" s="232"/>
      <c r="AZ64" s="156"/>
      <c r="BA64" s="66"/>
      <c r="BB64" s="156"/>
      <c r="BC64" s="232"/>
      <c r="BD64" s="69"/>
      <c r="BE64" s="156"/>
      <c r="BF64" s="232"/>
      <c r="BG64" s="156"/>
      <c r="BH64" s="66"/>
      <c r="BI64" s="156"/>
      <c r="BJ64" s="232"/>
      <c r="BK64" s="293"/>
      <c r="BL64" s="22">
        <f t="shared" si="27"/>
      </c>
      <c r="BM64" s="254"/>
      <c r="BN64" s="233"/>
      <c r="BO64" s="163"/>
      <c r="BP64" s="73"/>
      <c r="BQ64" s="163"/>
      <c r="BR64" s="233"/>
      <c r="BS64" s="75"/>
      <c r="BT64" s="163"/>
      <c r="BU64" s="233"/>
      <c r="BV64" s="163"/>
      <c r="BW64" s="73"/>
      <c r="BX64" s="163"/>
      <c r="BY64" s="233"/>
      <c r="BZ64" s="75"/>
      <c r="CA64" s="163"/>
      <c r="CB64" s="233"/>
      <c r="CC64" s="163"/>
      <c r="CD64" s="73"/>
      <c r="CE64" s="163"/>
      <c r="CF64" s="233"/>
      <c r="CG64" s="75"/>
      <c r="CH64" s="163"/>
      <c r="CI64" s="233"/>
      <c r="CJ64" s="163"/>
      <c r="CK64" s="73"/>
      <c r="CL64" s="163"/>
      <c r="CM64" s="233"/>
      <c r="CN64" s="75"/>
      <c r="CO64" s="238"/>
      <c r="CP64" s="191"/>
      <c r="CQ64" s="241"/>
      <c r="CR64" s="12"/>
      <c r="CS64" s="12"/>
      <c r="CT64" s="12"/>
      <c r="CU64" s="12"/>
      <c r="CV64" s="12"/>
      <c r="CW64" s="12"/>
      <c r="CX64" s="12"/>
    </row>
    <row r="65" spans="1:102" ht="21" customHeight="1">
      <c r="A65" s="260"/>
      <c r="B65" s="261"/>
      <c r="C65" s="271"/>
      <c r="D65" s="317"/>
      <c r="E65" s="268"/>
      <c r="F65" s="269"/>
      <c r="G65" s="347">
        <f t="shared" si="13"/>
      </c>
      <c r="H65" s="348">
        <f t="shared" si="14"/>
      </c>
      <c r="I65" s="284">
        <f t="shared" si="15"/>
        <v>0</v>
      </c>
      <c r="J65" s="339">
        <f t="shared" si="16"/>
        <v>0</v>
      </c>
      <c r="K65" s="285">
        <f t="shared" si="17"/>
        <v>0</v>
      </c>
      <c r="L65" s="285">
        <f t="shared" si="18"/>
        <v>0</v>
      </c>
      <c r="M65" s="131">
        <f t="shared" si="19"/>
        <v>0</v>
      </c>
      <c r="N65" s="133">
        <f t="shared" si="20"/>
        <v>0</v>
      </c>
      <c r="O65" s="288">
        <f t="shared" si="21"/>
        <v>0</v>
      </c>
      <c r="P65" s="353">
        <f t="shared" si="22"/>
        <v>0</v>
      </c>
      <c r="Q65" s="368">
        <f t="shared" si="23"/>
        <v>0</v>
      </c>
      <c r="R65" s="369"/>
      <c r="S65" s="101">
        <f t="shared" si="12"/>
        <v>0</v>
      </c>
      <c r="T65" s="102">
        <f t="shared" si="12"/>
        <v>0</v>
      </c>
      <c r="U65" s="103">
        <f t="shared" si="12"/>
        <v>0</v>
      </c>
      <c r="V65" s="104">
        <f t="shared" si="12"/>
        <v>0</v>
      </c>
      <c r="W65" s="101">
        <f t="shared" si="12"/>
        <v>0</v>
      </c>
      <c r="X65" s="102">
        <f t="shared" si="12"/>
        <v>0</v>
      </c>
      <c r="Y65" s="103">
        <f t="shared" si="12"/>
        <v>0</v>
      </c>
      <c r="Z65" s="105">
        <f t="shared" si="24"/>
        <v>0</v>
      </c>
      <c r="AA65" s="105">
        <f t="shared" si="25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62">
        <f t="shared" si="26"/>
      </c>
      <c r="AG65" s="154"/>
      <c r="AH65" s="232"/>
      <c r="AI65" s="69"/>
      <c r="AJ65" s="156"/>
      <c r="AK65" s="232"/>
      <c r="AL65" s="156"/>
      <c r="AM65" s="66"/>
      <c r="AN65" s="156"/>
      <c r="AO65" s="232"/>
      <c r="AP65" s="69"/>
      <c r="AQ65" s="156"/>
      <c r="AR65" s="232"/>
      <c r="AS65" s="156"/>
      <c r="AT65" s="66"/>
      <c r="AU65" s="156"/>
      <c r="AV65" s="232"/>
      <c r="AW65" s="69"/>
      <c r="AX65" s="156"/>
      <c r="AY65" s="232"/>
      <c r="AZ65" s="156"/>
      <c r="BA65" s="66"/>
      <c r="BB65" s="156"/>
      <c r="BC65" s="232"/>
      <c r="BD65" s="69"/>
      <c r="BE65" s="156"/>
      <c r="BF65" s="232"/>
      <c r="BG65" s="156"/>
      <c r="BH65" s="66"/>
      <c r="BI65" s="156"/>
      <c r="BJ65" s="232"/>
      <c r="BK65" s="293"/>
      <c r="BL65" s="62">
        <f t="shared" si="27"/>
      </c>
      <c r="BM65" s="254"/>
      <c r="BN65" s="233"/>
      <c r="BO65" s="163"/>
      <c r="BP65" s="73"/>
      <c r="BQ65" s="163"/>
      <c r="BR65" s="233"/>
      <c r="BS65" s="75"/>
      <c r="BT65" s="163"/>
      <c r="BU65" s="233"/>
      <c r="BV65" s="163"/>
      <c r="BW65" s="73"/>
      <c r="BX65" s="163"/>
      <c r="BY65" s="233"/>
      <c r="BZ65" s="75"/>
      <c r="CA65" s="163"/>
      <c r="CB65" s="233"/>
      <c r="CC65" s="163"/>
      <c r="CD65" s="73"/>
      <c r="CE65" s="163"/>
      <c r="CF65" s="233"/>
      <c r="CG65" s="75"/>
      <c r="CH65" s="163"/>
      <c r="CI65" s="233"/>
      <c r="CJ65" s="163"/>
      <c r="CK65" s="73"/>
      <c r="CL65" s="163"/>
      <c r="CM65" s="233"/>
      <c r="CN65" s="75"/>
      <c r="CO65" s="239"/>
      <c r="CP65" s="192"/>
      <c r="CQ65" s="242"/>
      <c r="CR65" s="12"/>
      <c r="CS65" s="12"/>
      <c r="CT65" s="12"/>
      <c r="CU65" s="12"/>
      <c r="CV65" s="12"/>
      <c r="CW65" s="12"/>
      <c r="CX65" s="12"/>
    </row>
    <row r="66" spans="1:95" s="12" customFormat="1" ht="21" customHeight="1">
      <c r="A66" s="264"/>
      <c r="B66" s="265"/>
      <c r="C66" s="270"/>
      <c r="D66" s="316"/>
      <c r="E66" s="266"/>
      <c r="F66" s="267"/>
      <c r="G66" s="349">
        <f t="shared" si="13"/>
      </c>
      <c r="H66" s="346">
        <f t="shared" si="14"/>
      </c>
      <c r="I66" s="283">
        <f t="shared" si="15"/>
        <v>0</v>
      </c>
      <c r="J66" s="352">
        <f t="shared" si="16"/>
        <v>0</v>
      </c>
      <c r="K66" s="286">
        <f t="shared" si="17"/>
        <v>0</v>
      </c>
      <c r="L66" s="286">
        <f t="shared" si="18"/>
        <v>0</v>
      </c>
      <c r="M66" s="223">
        <f t="shared" si="19"/>
        <v>0</v>
      </c>
      <c r="N66" s="224">
        <f t="shared" si="20"/>
        <v>0</v>
      </c>
      <c r="O66" s="289">
        <f t="shared" si="21"/>
        <v>0</v>
      </c>
      <c r="P66" s="354">
        <f t="shared" si="22"/>
        <v>0</v>
      </c>
      <c r="Q66" s="368">
        <f t="shared" si="23"/>
        <v>0</v>
      </c>
      <c r="R66" s="369"/>
      <c r="S66" s="101">
        <f t="shared" si="12"/>
        <v>0</v>
      </c>
      <c r="T66" s="102">
        <f t="shared" si="12"/>
        <v>0</v>
      </c>
      <c r="U66" s="103">
        <f t="shared" si="12"/>
        <v>0</v>
      </c>
      <c r="V66" s="104">
        <f t="shared" si="12"/>
        <v>0</v>
      </c>
      <c r="W66" s="101">
        <f t="shared" si="12"/>
        <v>0</v>
      </c>
      <c r="X66" s="102">
        <f t="shared" si="12"/>
        <v>0</v>
      </c>
      <c r="Y66" s="103">
        <f t="shared" si="12"/>
        <v>0</v>
      </c>
      <c r="Z66" s="105">
        <f t="shared" si="24"/>
        <v>0</v>
      </c>
      <c r="AA66" s="105">
        <f t="shared" si="25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6"/>
      </c>
      <c r="AG66" s="154"/>
      <c r="AH66" s="232"/>
      <c r="AI66" s="69"/>
      <c r="AJ66" s="156"/>
      <c r="AK66" s="232"/>
      <c r="AL66" s="156"/>
      <c r="AM66" s="66"/>
      <c r="AN66" s="156"/>
      <c r="AO66" s="232"/>
      <c r="AP66" s="69"/>
      <c r="AQ66" s="156"/>
      <c r="AR66" s="232"/>
      <c r="AS66" s="156"/>
      <c r="AT66" s="66"/>
      <c r="AU66" s="156"/>
      <c r="AV66" s="232"/>
      <c r="AW66" s="69"/>
      <c r="AX66" s="156"/>
      <c r="AY66" s="232"/>
      <c r="AZ66" s="156"/>
      <c r="BA66" s="66"/>
      <c r="BB66" s="156"/>
      <c r="BC66" s="232"/>
      <c r="BD66" s="69"/>
      <c r="BE66" s="156"/>
      <c r="BF66" s="232"/>
      <c r="BG66" s="156"/>
      <c r="BH66" s="66"/>
      <c r="BI66" s="156"/>
      <c r="BJ66" s="232"/>
      <c r="BK66" s="293"/>
      <c r="BL66" s="62">
        <f t="shared" si="27"/>
      </c>
      <c r="BM66" s="254"/>
      <c r="BN66" s="233"/>
      <c r="BO66" s="163"/>
      <c r="BP66" s="73"/>
      <c r="BQ66" s="163"/>
      <c r="BR66" s="233"/>
      <c r="BS66" s="75"/>
      <c r="BT66" s="163"/>
      <c r="BU66" s="233"/>
      <c r="BV66" s="163"/>
      <c r="BW66" s="73"/>
      <c r="BX66" s="163"/>
      <c r="BY66" s="233"/>
      <c r="BZ66" s="75"/>
      <c r="CA66" s="163"/>
      <c r="CB66" s="233"/>
      <c r="CC66" s="163"/>
      <c r="CD66" s="73"/>
      <c r="CE66" s="163"/>
      <c r="CF66" s="233"/>
      <c r="CG66" s="75"/>
      <c r="CH66" s="163"/>
      <c r="CI66" s="233"/>
      <c r="CJ66" s="163"/>
      <c r="CK66" s="73"/>
      <c r="CL66" s="163"/>
      <c r="CM66" s="233"/>
      <c r="CN66" s="75"/>
      <c r="CO66" s="238"/>
      <c r="CP66" s="191"/>
      <c r="CQ66" s="241"/>
    </row>
    <row r="67" spans="1:95" ht="21" customHeight="1">
      <c r="A67" s="260"/>
      <c r="B67" s="261"/>
      <c r="C67" s="271"/>
      <c r="D67" s="317"/>
      <c r="E67" s="268"/>
      <c r="F67" s="269"/>
      <c r="G67" s="347">
        <f t="shared" si="13"/>
      </c>
      <c r="H67" s="348">
        <f t="shared" si="14"/>
      </c>
      <c r="I67" s="281">
        <f t="shared" si="15"/>
        <v>0</v>
      </c>
      <c r="J67" s="339">
        <f t="shared" si="16"/>
        <v>0</v>
      </c>
      <c r="K67" s="285">
        <f t="shared" si="17"/>
        <v>0</v>
      </c>
      <c r="L67" s="285">
        <f t="shared" si="18"/>
        <v>0</v>
      </c>
      <c r="M67" s="131">
        <f t="shared" si="19"/>
        <v>0</v>
      </c>
      <c r="N67" s="132">
        <f t="shared" si="20"/>
        <v>0</v>
      </c>
      <c r="O67" s="288">
        <f t="shared" si="21"/>
        <v>0</v>
      </c>
      <c r="P67" s="353">
        <f t="shared" si="22"/>
        <v>0</v>
      </c>
      <c r="Q67" s="368">
        <f t="shared" si="23"/>
        <v>0</v>
      </c>
      <c r="R67" s="369"/>
      <c r="S67" s="101">
        <f t="shared" si="12"/>
        <v>0</v>
      </c>
      <c r="T67" s="102">
        <f t="shared" si="12"/>
        <v>0</v>
      </c>
      <c r="U67" s="103">
        <f t="shared" si="12"/>
        <v>0</v>
      </c>
      <c r="V67" s="104">
        <f t="shared" si="12"/>
        <v>0</v>
      </c>
      <c r="W67" s="101">
        <f t="shared" si="12"/>
        <v>0</v>
      </c>
      <c r="X67" s="102">
        <f t="shared" si="12"/>
        <v>0</v>
      </c>
      <c r="Y67" s="103">
        <f t="shared" si="12"/>
        <v>0</v>
      </c>
      <c r="Z67" s="105">
        <f t="shared" si="24"/>
        <v>0</v>
      </c>
      <c r="AA67" s="105">
        <f t="shared" si="25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22">
        <f t="shared" si="26"/>
      </c>
      <c r="AG67" s="154"/>
      <c r="AH67" s="232"/>
      <c r="AI67" s="69"/>
      <c r="AJ67" s="156"/>
      <c r="AK67" s="232"/>
      <c r="AL67" s="156"/>
      <c r="AM67" s="66"/>
      <c r="AN67" s="156"/>
      <c r="AO67" s="232"/>
      <c r="AP67" s="69"/>
      <c r="AQ67" s="156"/>
      <c r="AR67" s="232"/>
      <c r="AS67" s="156"/>
      <c r="AT67" s="66"/>
      <c r="AU67" s="156"/>
      <c r="AV67" s="232"/>
      <c r="AW67" s="69"/>
      <c r="AX67" s="156"/>
      <c r="AY67" s="232"/>
      <c r="AZ67" s="156"/>
      <c r="BA67" s="66"/>
      <c r="BB67" s="156"/>
      <c r="BC67" s="232"/>
      <c r="BD67" s="69"/>
      <c r="BE67" s="156"/>
      <c r="BF67" s="234"/>
      <c r="BG67" s="158"/>
      <c r="BH67" s="67"/>
      <c r="BI67" s="158"/>
      <c r="BJ67" s="234"/>
      <c r="BK67" s="294"/>
      <c r="BL67" s="22">
        <f t="shared" si="27"/>
      </c>
      <c r="BM67" s="255"/>
      <c r="BN67" s="236"/>
      <c r="BO67" s="164"/>
      <c r="BP67" s="74"/>
      <c r="BQ67" s="164"/>
      <c r="BR67" s="236"/>
      <c r="BS67" s="72"/>
      <c r="BT67" s="164"/>
      <c r="BU67" s="236"/>
      <c r="BV67" s="164"/>
      <c r="BW67" s="74"/>
      <c r="BX67" s="164"/>
      <c r="BY67" s="236"/>
      <c r="BZ67" s="72"/>
      <c r="CA67" s="164"/>
      <c r="CB67" s="236"/>
      <c r="CC67" s="164"/>
      <c r="CD67" s="74"/>
      <c r="CE67" s="164"/>
      <c r="CF67" s="236"/>
      <c r="CG67" s="72"/>
      <c r="CH67" s="164"/>
      <c r="CI67" s="236"/>
      <c r="CJ67" s="164"/>
      <c r="CK67" s="74"/>
      <c r="CL67" s="164"/>
      <c r="CM67" s="236"/>
      <c r="CN67" s="72"/>
      <c r="CO67" s="238"/>
      <c r="CP67" s="191"/>
      <c r="CQ67" s="241"/>
    </row>
    <row r="68" spans="1:102" s="12" customFormat="1" ht="21" customHeight="1">
      <c r="A68" s="264"/>
      <c r="B68" s="265"/>
      <c r="C68" s="270"/>
      <c r="D68" s="316"/>
      <c r="E68" s="266"/>
      <c r="F68" s="267"/>
      <c r="G68" s="349">
        <f t="shared" si="13"/>
      </c>
      <c r="H68" s="346">
        <f t="shared" si="14"/>
      </c>
      <c r="I68" s="282">
        <f t="shared" si="15"/>
        <v>0</v>
      </c>
      <c r="J68" s="352">
        <f t="shared" si="16"/>
        <v>0</v>
      </c>
      <c r="K68" s="286">
        <f t="shared" si="17"/>
        <v>0</v>
      </c>
      <c r="L68" s="286">
        <f t="shared" si="18"/>
        <v>0</v>
      </c>
      <c r="M68" s="223">
        <f t="shared" si="19"/>
        <v>0</v>
      </c>
      <c r="N68" s="224">
        <f t="shared" si="20"/>
        <v>0</v>
      </c>
      <c r="O68" s="289">
        <f t="shared" si="21"/>
        <v>0</v>
      </c>
      <c r="P68" s="354">
        <f t="shared" si="22"/>
        <v>0</v>
      </c>
      <c r="Q68" s="368">
        <f t="shared" si="23"/>
        <v>0</v>
      </c>
      <c r="R68" s="369"/>
      <c r="S68" s="101">
        <f t="shared" si="12"/>
        <v>0</v>
      </c>
      <c r="T68" s="102">
        <f t="shared" si="12"/>
        <v>0</v>
      </c>
      <c r="U68" s="103">
        <f t="shared" si="12"/>
        <v>0</v>
      </c>
      <c r="V68" s="104">
        <f t="shared" si="12"/>
        <v>0</v>
      </c>
      <c r="W68" s="101">
        <f t="shared" si="12"/>
        <v>0</v>
      </c>
      <c r="X68" s="102">
        <f t="shared" si="12"/>
        <v>0</v>
      </c>
      <c r="Y68" s="103">
        <f t="shared" si="12"/>
        <v>0</v>
      </c>
      <c r="Z68" s="105">
        <f t="shared" si="24"/>
        <v>0</v>
      </c>
      <c r="AA68" s="105">
        <f t="shared" si="25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6"/>
      </c>
      <c r="AG68" s="154"/>
      <c r="AH68" s="232"/>
      <c r="AI68" s="69"/>
      <c r="AJ68" s="156"/>
      <c r="AK68" s="232"/>
      <c r="AL68" s="156"/>
      <c r="AM68" s="66"/>
      <c r="AN68" s="156"/>
      <c r="AO68" s="232"/>
      <c r="AP68" s="69"/>
      <c r="AQ68" s="156"/>
      <c r="AR68" s="232"/>
      <c r="AS68" s="156"/>
      <c r="AT68" s="66"/>
      <c r="AU68" s="156"/>
      <c r="AV68" s="232"/>
      <c r="AW68" s="69"/>
      <c r="AX68" s="156"/>
      <c r="AY68" s="232"/>
      <c r="AZ68" s="156"/>
      <c r="BA68" s="66"/>
      <c r="BB68" s="156"/>
      <c r="BC68" s="232"/>
      <c r="BD68" s="69"/>
      <c r="BE68" s="156"/>
      <c r="BF68" s="232"/>
      <c r="BG68" s="156"/>
      <c r="BH68" s="66"/>
      <c r="BI68" s="156"/>
      <c r="BJ68" s="232"/>
      <c r="BK68" s="293"/>
      <c r="BL68" s="22">
        <f t="shared" si="27"/>
      </c>
      <c r="BM68" s="254"/>
      <c r="BN68" s="233"/>
      <c r="BO68" s="163"/>
      <c r="BP68" s="73"/>
      <c r="BQ68" s="163"/>
      <c r="BR68" s="233"/>
      <c r="BS68" s="75"/>
      <c r="BT68" s="163"/>
      <c r="BU68" s="233"/>
      <c r="BV68" s="163"/>
      <c r="BW68" s="73"/>
      <c r="BX68" s="163"/>
      <c r="BY68" s="233"/>
      <c r="BZ68" s="75"/>
      <c r="CA68" s="163"/>
      <c r="CB68" s="233"/>
      <c r="CC68" s="163"/>
      <c r="CD68" s="73"/>
      <c r="CE68" s="163"/>
      <c r="CF68" s="233"/>
      <c r="CG68" s="75"/>
      <c r="CH68" s="163"/>
      <c r="CI68" s="233"/>
      <c r="CJ68" s="163"/>
      <c r="CK68" s="73"/>
      <c r="CL68" s="163"/>
      <c r="CM68" s="233"/>
      <c r="CN68" s="75"/>
      <c r="CO68" s="238"/>
      <c r="CP68" s="191"/>
      <c r="CQ68" s="241"/>
      <c r="CR68" s="1"/>
      <c r="CS68" s="1"/>
      <c r="CT68" s="1"/>
      <c r="CU68" s="1"/>
      <c r="CV68" s="1"/>
      <c r="CW68" s="1"/>
      <c r="CX68" s="1"/>
    </row>
    <row r="69" spans="1:102" s="12" customFormat="1" ht="21" customHeight="1">
      <c r="A69" s="260"/>
      <c r="B69" s="261"/>
      <c r="C69" s="271"/>
      <c r="D69" s="317"/>
      <c r="E69" s="268"/>
      <c r="F69" s="269"/>
      <c r="G69" s="347">
        <f t="shared" si="13"/>
      </c>
      <c r="H69" s="348">
        <f t="shared" si="14"/>
      </c>
      <c r="I69" s="281">
        <f t="shared" si="15"/>
        <v>0</v>
      </c>
      <c r="J69" s="339">
        <f t="shared" si="16"/>
        <v>0</v>
      </c>
      <c r="K69" s="285">
        <f t="shared" si="17"/>
        <v>0</v>
      </c>
      <c r="L69" s="285">
        <f t="shared" si="18"/>
        <v>0</v>
      </c>
      <c r="M69" s="131">
        <f t="shared" si="19"/>
        <v>0</v>
      </c>
      <c r="N69" s="132">
        <f t="shared" si="20"/>
        <v>0</v>
      </c>
      <c r="O69" s="288">
        <f t="shared" si="21"/>
        <v>0</v>
      </c>
      <c r="P69" s="353">
        <f t="shared" si="22"/>
        <v>0</v>
      </c>
      <c r="Q69" s="368">
        <f t="shared" si="23"/>
        <v>0</v>
      </c>
      <c r="R69" s="369"/>
      <c r="S69" s="101">
        <f t="shared" si="12"/>
        <v>0</v>
      </c>
      <c r="T69" s="102">
        <f t="shared" si="12"/>
        <v>0</v>
      </c>
      <c r="U69" s="103">
        <f t="shared" si="12"/>
        <v>0</v>
      </c>
      <c r="V69" s="104">
        <f t="shared" si="12"/>
        <v>0</v>
      </c>
      <c r="W69" s="101">
        <f t="shared" si="12"/>
        <v>0</v>
      </c>
      <c r="X69" s="102">
        <f t="shared" si="12"/>
        <v>0</v>
      </c>
      <c r="Y69" s="103">
        <f t="shared" si="12"/>
        <v>0</v>
      </c>
      <c r="Z69" s="105">
        <f t="shared" si="24"/>
        <v>0</v>
      </c>
      <c r="AA69" s="105">
        <f t="shared" si="25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6"/>
      </c>
      <c r="AG69" s="154"/>
      <c r="AH69" s="232"/>
      <c r="AI69" s="69"/>
      <c r="AJ69" s="156"/>
      <c r="AK69" s="232"/>
      <c r="AL69" s="156"/>
      <c r="AM69" s="66"/>
      <c r="AN69" s="156"/>
      <c r="AO69" s="232"/>
      <c r="AP69" s="69"/>
      <c r="AQ69" s="156"/>
      <c r="AR69" s="232"/>
      <c r="AS69" s="156"/>
      <c r="AT69" s="66"/>
      <c r="AU69" s="156"/>
      <c r="AV69" s="232"/>
      <c r="AW69" s="69"/>
      <c r="AX69" s="156"/>
      <c r="AY69" s="232"/>
      <c r="AZ69" s="156"/>
      <c r="BA69" s="66"/>
      <c r="BB69" s="156"/>
      <c r="BC69" s="232"/>
      <c r="BD69" s="69"/>
      <c r="BE69" s="156"/>
      <c r="BF69" s="232"/>
      <c r="BG69" s="156"/>
      <c r="BH69" s="66"/>
      <c r="BI69" s="156"/>
      <c r="BJ69" s="232"/>
      <c r="BK69" s="293"/>
      <c r="BL69" s="22">
        <f t="shared" si="27"/>
      </c>
      <c r="BM69" s="254"/>
      <c r="BN69" s="233"/>
      <c r="BO69" s="163"/>
      <c r="BP69" s="73"/>
      <c r="BQ69" s="163"/>
      <c r="BR69" s="233"/>
      <c r="BS69" s="75"/>
      <c r="BT69" s="163"/>
      <c r="BU69" s="233"/>
      <c r="BV69" s="163"/>
      <c r="BW69" s="73"/>
      <c r="BX69" s="163"/>
      <c r="BY69" s="233"/>
      <c r="BZ69" s="75"/>
      <c r="CA69" s="163"/>
      <c r="CB69" s="233"/>
      <c r="CC69" s="163"/>
      <c r="CD69" s="73"/>
      <c r="CE69" s="163"/>
      <c r="CF69" s="233"/>
      <c r="CG69" s="75"/>
      <c r="CH69" s="163"/>
      <c r="CI69" s="233"/>
      <c r="CJ69" s="163"/>
      <c r="CK69" s="73"/>
      <c r="CL69" s="163"/>
      <c r="CM69" s="233"/>
      <c r="CN69" s="75"/>
      <c r="CO69" s="238"/>
      <c r="CP69" s="191"/>
      <c r="CQ69" s="241"/>
      <c r="CR69" s="1"/>
      <c r="CS69" s="1"/>
      <c r="CT69" s="1"/>
      <c r="CU69" s="1"/>
      <c r="CV69" s="1"/>
      <c r="CW69" s="1"/>
      <c r="CX69" s="1"/>
    </row>
    <row r="70" spans="1:95" s="12" customFormat="1" ht="21" customHeight="1">
      <c r="A70" s="264"/>
      <c r="B70" s="265"/>
      <c r="C70" s="270"/>
      <c r="D70" s="316"/>
      <c r="E70" s="266"/>
      <c r="F70" s="267"/>
      <c r="G70" s="349">
        <f t="shared" si="13"/>
      </c>
      <c r="H70" s="346">
        <f t="shared" si="14"/>
      </c>
      <c r="I70" s="282">
        <f t="shared" si="15"/>
        <v>0</v>
      </c>
      <c r="J70" s="352">
        <f t="shared" si="16"/>
        <v>0</v>
      </c>
      <c r="K70" s="286">
        <f t="shared" si="17"/>
        <v>0</v>
      </c>
      <c r="L70" s="286">
        <f t="shared" si="18"/>
        <v>0</v>
      </c>
      <c r="M70" s="223">
        <f t="shared" si="19"/>
        <v>0</v>
      </c>
      <c r="N70" s="224">
        <f t="shared" si="20"/>
        <v>0</v>
      </c>
      <c r="O70" s="289">
        <f t="shared" si="21"/>
        <v>0</v>
      </c>
      <c r="P70" s="354">
        <f t="shared" si="22"/>
        <v>0</v>
      </c>
      <c r="Q70" s="368">
        <f t="shared" si="23"/>
        <v>0</v>
      </c>
      <c r="R70" s="369"/>
      <c r="S70" s="101">
        <f t="shared" si="12"/>
        <v>0</v>
      </c>
      <c r="T70" s="102">
        <f t="shared" si="12"/>
        <v>0</v>
      </c>
      <c r="U70" s="103">
        <f t="shared" si="12"/>
        <v>0</v>
      </c>
      <c r="V70" s="104">
        <f t="shared" si="12"/>
        <v>0</v>
      </c>
      <c r="W70" s="101">
        <f t="shared" si="12"/>
        <v>0</v>
      </c>
      <c r="X70" s="102">
        <f t="shared" si="12"/>
        <v>0</v>
      </c>
      <c r="Y70" s="103">
        <f t="shared" si="12"/>
        <v>0</v>
      </c>
      <c r="Z70" s="105">
        <f t="shared" si="24"/>
        <v>0</v>
      </c>
      <c r="AA70" s="105">
        <f t="shared" si="25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6"/>
      </c>
      <c r="AG70" s="154"/>
      <c r="AH70" s="232"/>
      <c r="AI70" s="69"/>
      <c r="AJ70" s="156"/>
      <c r="AK70" s="232"/>
      <c r="AL70" s="156"/>
      <c r="AM70" s="66"/>
      <c r="AN70" s="156"/>
      <c r="AO70" s="232"/>
      <c r="AP70" s="69"/>
      <c r="AQ70" s="156"/>
      <c r="AR70" s="232"/>
      <c r="AS70" s="156"/>
      <c r="AT70" s="66"/>
      <c r="AU70" s="156"/>
      <c r="AV70" s="232"/>
      <c r="AW70" s="69"/>
      <c r="AX70" s="156"/>
      <c r="AY70" s="232"/>
      <c r="AZ70" s="156"/>
      <c r="BA70" s="66"/>
      <c r="BB70" s="156"/>
      <c r="BC70" s="232"/>
      <c r="BD70" s="69"/>
      <c r="BE70" s="156"/>
      <c r="BF70" s="232"/>
      <c r="BG70" s="156"/>
      <c r="BH70" s="66"/>
      <c r="BI70" s="156"/>
      <c r="BJ70" s="232"/>
      <c r="BK70" s="293"/>
      <c r="BL70" s="22">
        <f t="shared" si="27"/>
      </c>
      <c r="BM70" s="254"/>
      <c r="BN70" s="233"/>
      <c r="BO70" s="163"/>
      <c r="BP70" s="73"/>
      <c r="BQ70" s="163"/>
      <c r="BR70" s="233"/>
      <c r="BS70" s="75"/>
      <c r="BT70" s="163"/>
      <c r="BU70" s="233"/>
      <c r="BV70" s="163"/>
      <c r="BW70" s="73"/>
      <c r="BX70" s="163"/>
      <c r="BY70" s="233"/>
      <c r="BZ70" s="75"/>
      <c r="CA70" s="163"/>
      <c r="CB70" s="233"/>
      <c r="CC70" s="163"/>
      <c r="CD70" s="73"/>
      <c r="CE70" s="163"/>
      <c r="CF70" s="233"/>
      <c r="CG70" s="75"/>
      <c r="CH70" s="163"/>
      <c r="CI70" s="233"/>
      <c r="CJ70" s="163"/>
      <c r="CK70" s="73"/>
      <c r="CL70" s="163"/>
      <c r="CM70" s="233"/>
      <c r="CN70" s="75"/>
      <c r="CO70" s="238"/>
      <c r="CP70" s="191"/>
      <c r="CQ70" s="241"/>
    </row>
    <row r="71" spans="1:95" s="12" customFormat="1" ht="21" customHeight="1">
      <c r="A71" s="260"/>
      <c r="B71" s="261"/>
      <c r="C71" s="271"/>
      <c r="D71" s="317"/>
      <c r="E71" s="268"/>
      <c r="F71" s="269"/>
      <c r="G71" s="347">
        <f t="shared" si="13"/>
      </c>
      <c r="H71" s="348">
        <f t="shared" si="14"/>
      </c>
      <c r="I71" s="281">
        <f t="shared" si="15"/>
        <v>0</v>
      </c>
      <c r="J71" s="339">
        <f t="shared" si="16"/>
        <v>0</v>
      </c>
      <c r="K71" s="285">
        <f t="shared" si="17"/>
        <v>0</v>
      </c>
      <c r="L71" s="285">
        <f t="shared" si="18"/>
        <v>0</v>
      </c>
      <c r="M71" s="131">
        <f t="shared" si="19"/>
        <v>0</v>
      </c>
      <c r="N71" s="132">
        <f t="shared" si="20"/>
        <v>0</v>
      </c>
      <c r="O71" s="288">
        <f t="shared" si="21"/>
        <v>0</v>
      </c>
      <c r="P71" s="353">
        <f t="shared" si="22"/>
        <v>0</v>
      </c>
      <c r="Q71" s="368">
        <f t="shared" si="23"/>
        <v>0</v>
      </c>
      <c r="R71" s="369"/>
      <c r="S71" s="101">
        <f t="shared" si="12"/>
        <v>0</v>
      </c>
      <c r="T71" s="102">
        <f t="shared" si="12"/>
        <v>0</v>
      </c>
      <c r="U71" s="103">
        <f t="shared" si="12"/>
        <v>0</v>
      </c>
      <c r="V71" s="104">
        <f t="shared" si="12"/>
        <v>0</v>
      </c>
      <c r="W71" s="101">
        <f t="shared" si="12"/>
        <v>0</v>
      </c>
      <c r="X71" s="102">
        <f t="shared" si="12"/>
        <v>0</v>
      </c>
      <c r="Y71" s="103">
        <f t="shared" si="12"/>
        <v>0</v>
      </c>
      <c r="Z71" s="105">
        <f t="shared" si="24"/>
        <v>0</v>
      </c>
      <c r="AA71" s="105">
        <f t="shared" si="25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6"/>
      </c>
      <c r="AG71" s="154"/>
      <c r="AH71" s="232"/>
      <c r="AI71" s="69"/>
      <c r="AJ71" s="156"/>
      <c r="AK71" s="232"/>
      <c r="AL71" s="156"/>
      <c r="AM71" s="66"/>
      <c r="AN71" s="156"/>
      <c r="AO71" s="232"/>
      <c r="AP71" s="69"/>
      <c r="AQ71" s="156"/>
      <c r="AR71" s="232"/>
      <c r="AS71" s="156"/>
      <c r="AT71" s="66"/>
      <c r="AU71" s="156"/>
      <c r="AV71" s="232"/>
      <c r="AW71" s="69"/>
      <c r="AX71" s="156"/>
      <c r="AY71" s="232"/>
      <c r="AZ71" s="156"/>
      <c r="BA71" s="66"/>
      <c r="BB71" s="156"/>
      <c r="BC71" s="232"/>
      <c r="BD71" s="69"/>
      <c r="BE71" s="156"/>
      <c r="BF71" s="232"/>
      <c r="BG71" s="156"/>
      <c r="BH71" s="66"/>
      <c r="BI71" s="156"/>
      <c r="BJ71" s="232"/>
      <c r="BK71" s="293"/>
      <c r="BL71" s="22">
        <f t="shared" si="27"/>
      </c>
      <c r="BM71" s="254"/>
      <c r="BN71" s="233"/>
      <c r="BO71" s="163"/>
      <c r="BP71" s="73"/>
      <c r="BQ71" s="163"/>
      <c r="BR71" s="233"/>
      <c r="BS71" s="75"/>
      <c r="BT71" s="163"/>
      <c r="BU71" s="233"/>
      <c r="BV71" s="163"/>
      <c r="BW71" s="73"/>
      <c r="BX71" s="163"/>
      <c r="BY71" s="233"/>
      <c r="BZ71" s="75"/>
      <c r="CA71" s="163"/>
      <c r="CB71" s="233"/>
      <c r="CC71" s="163"/>
      <c r="CD71" s="73"/>
      <c r="CE71" s="163"/>
      <c r="CF71" s="233"/>
      <c r="CG71" s="75"/>
      <c r="CH71" s="163"/>
      <c r="CI71" s="233"/>
      <c r="CJ71" s="163"/>
      <c r="CK71" s="73"/>
      <c r="CL71" s="163"/>
      <c r="CM71" s="233"/>
      <c r="CN71" s="75"/>
      <c r="CO71" s="238"/>
      <c r="CP71" s="191"/>
      <c r="CQ71" s="241"/>
    </row>
    <row r="72" spans="1:102" ht="21" customHeight="1">
      <c r="A72" s="264"/>
      <c r="B72" s="265"/>
      <c r="C72" s="270"/>
      <c r="D72" s="316"/>
      <c r="E72" s="266"/>
      <c r="F72" s="267"/>
      <c r="G72" s="349">
        <f t="shared" si="13"/>
      </c>
      <c r="H72" s="346">
        <f t="shared" si="14"/>
      </c>
      <c r="I72" s="283">
        <f t="shared" si="15"/>
        <v>0</v>
      </c>
      <c r="J72" s="352">
        <f t="shared" si="16"/>
        <v>0</v>
      </c>
      <c r="K72" s="286">
        <f t="shared" si="17"/>
        <v>0</v>
      </c>
      <c r="L72" s="286">
        <f t="shared" si="18"/>
        <v>0</v>
      </c>
      <c r="M72" s="223">
        <f t="shared" si="19"/>
        <v>0</v>
      </c>
      <c r="N72" s="224">
        <f t="shared" si="20"/>
        <v>0</v>
      </c>
      <c r="O72" s="289">
        <f t="shared" si="21"/>
        <v>0</v>
      </c>
      <c r="P72" s="354">
        <f t="shared" si="22"/>
        <v>0</v>
      </c>
      <c r="Q72" s="368">
        <f t="shared" si="23"/>
        <v>0</v>
      </c>
      <c r="R72" s="369"/>
      <c r="S72" s="101">
        <f t="shared" si="12"/>
        <v>0</v>
      </c>
      <c r="T72" s="102">
        <f t="shared" si="12"/>
        <v>0</v>
      </c>
      <c r="U72" s="103">
        <f t="shared" si="12"/>
        <v>0</v>
      </c>
      <c r="V72" s="104">
        <f t="shared" si="12"/>
        <v>0</v>
      </c>
      <c r="W72" s="101">
        <f t="shared" si="12"/>
        <v>0</v>
      </c>
      <c r="X72" s="102">
        <f t="shared" si="12"/>
        <v>0</v>
      </c>
      <c r="Y72" s="103">
        <f t="shared" si="12"/>
        <v>0</v>
      </c>
      <c r="Z72" s="105">
        <f t="shared" si="24"/>
        <v>0</v>
      </c>
      <c r="AA72" s="105">
        <f t="shared" si="25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6"/>
      </c>
      <c r="AG72" s="154"/>
      <c r="AH72" s="232"/>
      <c r="AI72" s="69"/>
      <c r="AJ72" s="156"/>
      <c r="AK72" s="232"/>
      <c r="AL72" s="156"/>
      <c r="AM72" s="66"/>
      <c r="AN72" s="156"/>
      <c r="AO72" s="232"/>
      <c r="AP72" s="69"/>
      <c r="AQ72" s="156"/>
      <c r="AR72" s="232"/>
      <c r="AS72" s="156"/>
      <c r="AT72" s="66"/>
      <c r="AU72" s="156"/>
      <c r="AV72" s="232"/>
      <c r="AW72" s="69"/>
      <c r="AX72" s="156"/>
      <c r="AY72" s="232"/>
      <c r="AZ72" s="156"/>
      <c r="BA72" s="66"/>
      <c r="BB72" s="156"/>
      <c r="BC72" s="232"/>
      <c r="BD72" s="69"/>
      <c r="BE72" s="156"/>
      <c r="BF72" s="232"/>
      <c r="BG72" s="156"/>
      <c r="BH72" s="66"/>
      <c r="BI72" s="156"/>
      <c r="BJ72" s="232"/>
      <c r="BK72" s="293"/>
      <c r="BL72" s="22">
        <f t="shared" si="27"/>
      </c>
      <c r="BM72" s="254"/>
      <c r="BN72" s="233"/>
      <c r="BO72" s="163"/>
      <c r="BP72" s="73"/>
      <c r="BQ72" s="163"/>
      <c r="BR72" s="233"/>
      <c r="BS72" s="75"/>
      <c r="BT72" s="163"/>
      <c r="BU72" s="233"/>
      <c r="BV72" s="163"/>
      <c r="BW72" s="73"/>
      <c r="BX72" s="163"/>
      <c r="BY72" s="233"/>
      <c r="BZ72" s="75"/>
      <c r="CA72" s="163"/>
      <c r="CB72" s="233"/>
      <c r="CC72" s="163"/>
      <c r="CD72" s="73"/>
      <c r="CE72" s="163"/>
      <c r="CF72" s="233"/>
      <c r="CG72" s="75"/>
      <c r="CH72" s="163"/>
      <c r="CI72" s="233"/>
      <c r="CJ72" s="163"/>
      <c r="CK72" s="73"/>
      <c r="CL72" s="163"/>
      <c r="CM72" s="233"/>
      <c r="CN72" s="75"/>
      <c r="CO72" s="238"/>
      <c r="CP72" s="191"/>
      <c r="CQ72" s="241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47">
        <f t="shared" si="13"/>
      </c>
      <c r="H73" s="348">
        <f t="shared" si="14"/>
      </c>
      <c r="I73" s="284">
        <f t="shared" si="15"/>
        <v>0</v>
      </c>
      <c r="J73" s="339">
        <f t="shared" si="16"/>
        <v>0</v>
      </c>
      <c r="K73" s="285">
        <f t="shared" si="17"/>
        <v>0</v>
      </c>
      <c r="L73" s="285">
        <f t="shared" si="18"/>
        <v>0</v>
      </c>
      <c r="M73" s="131">
        <f t="shared" si="19"/>
        <v>0</v>
      </c>
      <c r="N73" s="133">
        <f t="shared" si="20"/>
        <v>0</v>
      </c>
      <c r="O73" s="288">
        <f t="shared" si="21"/>
        <v>0</v>
      </c>
      <c r="P73" s="353">
        <f t="shared" si="22"/>
        <v>0</v>
      </c>
      <c r="Q73" s="368">
        <f t="shared" si="23"/>
        <v>0</v>
      </c>
      <c r="R73" s="369"/>
      <c r="S73" s="101">
        <f t="shared" si="12"/>
        <v>0</v>
      </c>
      <c r="T73" s="102">
        <f t="shared" si="12"/>
        <v>0</v>
      </c>
      <c r="U73" s="103">
        <f t="shared" si="12"/>
        <v>0</v>
      </c>
      <c r="V73" s="104">
        <f t="shared" si="12"/>
        <v>0</v>
      </c>
      <c r="W73" s="101">
        <f t="shared" si="12"/>
        <v>0</v>
      </c>
      <c r="X73" s="102">
        <f t="shared" si="12"/>
        <v>0</v>
      </c>
      <c r="Y73" s="103">
        <f t="shared" si="12"/>
        <v>0</v>
      </c>
      <c r="Z73" s="105">
        <f t="shared" si="24"/>
        <v>0</v>
      </c>
      <c r="AA73" s="105">
        <f t="shared" si="25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6"/>
      </c>
      <c r="AG73" s="154"/>
      <c r="AH73" s="232"/>
      <c r="AI73" s="69"/>
      <c r="AJ73" s="156"/>
      <c r="AK73" s="232"/>
      <c r="AL73" s="156"/>
      <c r="AM73" s="66"/>
      <c r="AN73" s="156"/>
      <c r="AO73" s="232"/>
      <c r="AP73" s="69"/>
      <c r="AQ73" s="156"/>
      <c r="AR73" s="232"/>
      <c r="AS73" s="156"/>
      <c r="AT73" s="66"/>
      <c r="AU73" s="156"/>
      <c r="AV73" s="232"/>
      <c r="AW73" s="69"/>
      <c r="AX73" s="156"/>
      <c r="AY73" s="232"/>
      <c r="AZ73" s="156"/>
      <c r="BA73" s="66"/>
      <c r="BB73" s="156"/>
      <c r="BC73" s="232"/>
      <c r="BD73" s="69"/>
      <c r="BE73" s="156"/>
      <c r="BF73" s="232"/>
      <c r="BG73" s="156"/>
      <c r="BH73" s="66"/>
      <c r="BI73" s="156"/>
      <c r="BJ73" s="232"/>
      <c r="BK73" s="293"/>
      <c r="BL73" s="62">
        <f t="shared" si="27"/>
      </c>
      <c r="BM73" s="254"/>
      <c r="BN73" s="233"/>
      <c r="BO73" s="163"/>
      <c r="BP73" s="73"/>
      <c r="BQ73" s="163"/>
      <c r="BR73" s="233"/>
      <c r="BS73" s="75"/>
      <c r="BT73" s="163"/>
      <c r="BU73" s="233"/>
      <c r="BV73" s="163"/>
      <c r="BW73" s="73"/>
      <c r="BX73" s="163"/>
      <c r="BY73" s="233"/>
      <c r="BZ73" s="75"/>
      <c r="CA73" s="163"/>
      <c r="CB73" s="233"/>
      <c r="CC73" s="163"/>
      <c r="CD73" s="73"/>
      <c r="CE73" s="163"/>
      <c r="CF73" s="233"/>
      <c r="CG73" s="75"/>
      <c r="CH73" s="163"/>
      <c r="CI73" s="233"/>
      <c r="CJ73" s="163"/>
      <c r="CK73" s="73"/>
      <c r="CL73" s="163"/>
      <c r="CM73" s="233"/>
      <c r="CN73" s="75"/>
      <c r="CO73" s="239"/>
      <c r="CP73" s="192"/>
      <c r="CQ73" s="242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49">
        <f t="shared" si="13"/>
      </c>
      <c r="H74" s="346">
        <f t="shared" si="14"/>
      </c>
      <c r="I74" s="283">
        <f t="shared" si="15"/>
        <v>0</v>
      </c>
      <c r="J74" s="352">
        <f t="shared" si="16"/>
        <v>0</v>
      </c>
      <c r="K74" s="286">
        <f t="shared" si="17"/>
        <v>0</v>
      </c>
      <c r="L74" s="286">
        <f t="shared" si="18"/>
        <v>0</v>
      </c>
      <c r="M74" s="223">
        <f t="shared" si="19"/>
        <v>0</v>
      </c>
      <c r="N74" s="224">
        <f t="shared" si="20"/>
        <v>0</v>
      </c>
      <c r="O74" s="289">
        <f t="shared" si="21"/>
        <v>0</v>
      </c>
      <c r="P74" s="354">
        <f t="shared" si="22"/>
        <v>0</v>
      </c>
      <c r="Q74" s="368">
        <f t="shared" si="23"/>
        <v>0</v>
      </c>
      <c r="R74" s="369"/>
      <c r="S74" s="101">
        <f t="shared" si="12"/>
        <v>0</v>
      </c>
      <c r="T74" s="102">
        <f t="shared" si="12"/>
        <v>0</v>
      </c>
      <c r="U74" s="103">
        <f t="shared" si="12"/>
        <v>0</v>
      </c>
      <c r="V74" s="104">
        <f t="shared" si="12"/>
        <v>0</v>
      </c>
      <c r="W74" s="101">
        <f t="shared" si="12"/>
        <v>0</v>
      </c>
      <c r="X74" s="102">
        <f t="shared" si="12"/>
        <v>0</v>
      </c>
      <c r="Y74" s="103">
        <f t="shared" si="12"/>
        <v>0</v>
      </c>
      <c r="Z74" s="105">
        <f t="shared" si="24"/>
        <v>0</v>
      </c>
      <c r="AA74" s="105">
        <f t="shared" si="25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6"/>
      </c>
      <c r="AG74" s="154"/>
      <c r="AH74" s="232"/>
      <c r="AI74" s="69"/>
      <c r="AJ74" s="156"/>
      <c r="AK74" s="232"/>
      <c r="AL74" s="156"/>
      <c r="AM74" s="66"/>
      <c r="AN74" s="156"/>
      <c r="AO74" s="232"/>
      <c r="AP74" s="69"/>
      <c r="AQ74" s="156"/>
      <c r="AR74" s="232"/>
      <c r="AS74" s="156"/>
      <c r="AT74" s="66"/>
      <c r="AU74" s="156"/>
      <c r="AV74" s="232"/>
      <c r="AW74" s="69"/>
      <c r="AX74" s="156"/>
      <c r="AY74" s="232"/>
      <c r="AZ74" s="156"/>
      <c r="BA74" s="66"/>
      <c r="BB74" s="156"/>
      <c r="BC74" s="232"/>
      <c r="BD74" s="69"/>
      <c r="BE74" s="156"/>
      <c r="BF74" s="232"/>
      <c r="BG74" s="156"/>
      <c r="BH74" s="66"/>
      <c r="BI74" s="156"/>
      <c r="BJ74" s="232"/>
      <c r="BK74" s="293"/>
      <c r="BL74" s="62">
        <f t="shared" si="27"/>
      </c>
      <c r="BM74" s="254"/>
      <c r="BN74" s="233"/>
      <c r="BO74" s="163"/>
      <c r="BP74" s="73"/>
      <c r="BQ74" s="163"/>
      <c r="BR74" s="233"/>
      <c r="BS74" s="75"/>
      <c r="BT74" s="163"/>
      <c r="BU74" s="233"/>
      <c r="BV74" s="163"/>
      <c r="BW74" s="73"/>
      <c r="BX74" s="163"/>
      <c r="BY74" s="233"/>
      <c r="BZ74" s="75"/>
      <c r="CA74" s="163"/>
      <c r="CB74" s="233"/>
      <c r="CC74" s="163"/>
      <c r="CD74" s="73"/>
      <c r="CE74" s="163"/>
      <c r="CF74" s="233"/>
      <c r="CG74" s="75"/>
      <c r="CH74" s="163"/>
      <c r="CI74" s="233"/>
      <c r="CJ74" s="163"/>
      <c r="CK74" s="73"/>
      <c r="CL74" s="163"/>
      <c r="CM74" s="233"/>
      <c r="CN74" s="75"/>
      <c r="CO74" s="238"/>
      <c r="CP74" s="191"/>
      <c r="CQ74" s="241"/>
    </row>
    <row r="75" spans="1:95" ht="21" customHeight="1">
      <c r="A75" s="260"/>
      <c r="B75" s="261"/>
      <c r="C75" s="271"/>
      <c r="D75" s="317"/>
      <c r="E75" s="268"/>
      <c r="F75" s="269"/>
      <c r="G75" s="347">
        <f t="shared" si="13"/>
      </c>
      <c r="H75" s="348">
        <f t="shared" si="14"/>
      </c>
      <c r="I75" s="281">
        <f t="shared" si="15"/>
        <v>0</v>
      </c>
      <c r="J75" s="339">
        <f t="shared" si="16"/>
        <v>0</v>
      </c>
      <c r="K75" s="285">
        <f t="shared" si="17"/>
        <v>0</v>
      </c>
      <c r="L75" s="285">
        <f t="shared" si="18"/>
        <v>0</v>
      </c>
      <c r="M75" s="131">
        <f t="shared" si="19"/>
        <v>0</v>
      </c>
      <c r="N75" s="132">
        <f t="shared" si="20"/>
        <v>0</v>
      </c>
      <c r="O75" s="288">
        <f t="shared" si="21"/>
        <v>0</v>
      </c>
      <c r="P75" s="353">
        <f t="shared" si="22"/>
        <v>0</v>
      </c>
      <c r="Q75" s="368">
        <f t="shared" si="23"/>
        <v>0</v>
      </c>
      <c r="R75" s="369"/>
      <c r="S75" s="101">
        <f t="shared" si="12"/>
        <v>0</v>
      </c>
      <c r="T75" s="102">
        <f t="shared" si="12"/>
        <v>0</v>
      </c>
      <c r="U75" s="103">
        <f t="shared" si="12"/>
        <v>0</v>
      </c>
      <c r="V75" s="104">
        <f t="shared" si="12"/>
        <v>0</v>
      </c>
      <c r="W75" s="101">
        <f t="shared" si="12"/>
        <v>0</v>
      </c>
      <c r="X75" s="102">
        <f t="shared" si="12"/>
        <v>0</v>
      </c>
      <c r="Y75" s="103">
        <f t="shared" si="12"/>
        <v>0</v>
      </c>
      <c r="Z75" s="105">
        <f t="shared" si="24"/>
        <v>0</v>
      </c>
      <c r="AA75" s="105">
        <f t="shared" si="25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6"/>
      </c>
      <c r="AG75" s="154"/>
      <c r="AH75" s="232"/>
      <c r="AI75" s="69"/>
      <c r="AJ75" s="156"/>
      <c r="AK75" s="232"/>
      <c r="AL75" s="156"/>
      <c r="AM75" s="66"/>
      <c r="AN75" s="156"/>
      <c r="AO75" s="232"/>
      <c r="AP75" s="69"/>
      <c r="AQ75" s="156"/>
      <c r="AR75" s="232"/>
      <c r="AS75" s="156"/>
      <c r="AT75" s="66"/>
      <c r="AU75" s="156"/>
      <c r="AV75" s="232"/>
      <c r="AW75" s="69"/>
      <c r="AX75" s="156"/>
      <c r="AY75" s="232"/>
      <c r="AZ75" s="156"/>
      <c r="BA75" s="66"/>
      <c r="BB75" s="156"/>
      <c r="BC75" s="232"/>
      <c r="BD75" s="69"/>
      <c r="BE75" s="156"/>
      <c r="BF75" s="234"/>
      <c r="BG75" s="158"/>
      <c r="BH75" s="67"/>
      <c r="BI75" s="158"/>
      <c r="BJ75" s="234"/>
      <c r="BK75" s="294"/>
      <c r="BL75" s="22">
        <f t="shared" si="27"/>
      </c>
      <c r="BM75" s="255"/>
      <c r="BN75" s="236"/>
      <c r="BO75" s="164"/>
      <c r="BP75" s="74"/>
      <c r="BQ75" s="164"/>
      <c r="BR75" s="236"/>
      <c r="BS75" s="72"/>
      <c r="BT75" s="164"/>
      <c r="BU75" s="236"/>
      <c r="BV75" s="164"/>
      <c r="BW75" s="74"/>
      <c r="BX75" s="164"/>
      <c r="BY75" s="236"/>
      <c r="BZ75" s="72"/>
      <c r="CA75" s="164"/>
      <c r="CB75" s="236"/>
      <c r="CC75" s="164"/>
      <c r="CD75" s="74"/>
      <c r="CE75" s="164"/>
      <c r="CF75" s="236"/>
      <c r="CG75" s="72"/>
      <c r="CH75" s="164"/>
      <c r="CI75" s="236"/>
      <c r="CJ75" s="164"/>
      <c r="CK75" s="74"/>
      <c r="CL75" s="164"/>
      <c r="CM75" s="236"/>
      <c r="CN75" s="72"/>
      <c r="CO75" s="238"/>
      <c r="CP75" s="191"/>
      <c r="CQ75" s="241"/>
    </row>
    <row r="76" spans="1:102" ht="21" customHeight="1">
      <c r="A76" s="264"/>
      <c r="B76" s="265"/>
      <c r="C76" s="270"/>
      <c r="D76" s="316"/>
      <c r="E76" s="266"/>
      <c r="F76" s="267"/>
      <c r="G76" s="349">
        <f t="shared" si="13"/>
      </c>
      <c r="H76" s="346">
        <f t="shared" si="14"/>
      </c>
      <c r="I76" s="282">
        <f t="shared" si="15"/>
        <v>0</v>
      </c>
      <c r="J76" s="352">
        <f t="shared" si="16"/>
        <v>0</v>
      </c>
      <c r="K76" s="286">
        <f t="shared" si="17"/>
        <v>0</v>
      </c>
      <c r="L76" s="286">
        <f t="shared" si="18"/>
        <v>0</v>
      </c>
      <c r="M76" s="223">
        <f t="shared" si="19"/>
        <v>0</v>
      </c>
      <c r="N76" s="224">
        <f t="shared" si="20"/>
        <v>0</v>
      </c>
      <c r="O76" s="289">
        <f t="shared" si="21"/>
        <v>0</v>
      </c>
      <c r="P76" s="354">
        <f t="shared" si="22"/>
        <v>0</v>
      </c>
      <c r="Q76" s="368">
        <f t="shared" si="23"/>
        <v>0</v>
      </c>
      <c r="R76" s="369"/>
      <c r="S76" s="101">
        <f t="shared" si="12"/>
        <v>0</v>
      </c>
      <c r="T76" s="102">
        <f t="shared" si="12"/>
        <v>0</v>
      </c>
      <c r="U76" s="103">
        <f t="shared" si="12"/>
        <v>0</v>
      </c>
      <c r="V76" s="104">
        <f t="shared" si="12"/>
        <v>0</v>
      </c>
      <c r="W76" s="101">
        <f t="shared" si="12"/>
        <v>0</v>
      </c>
      <c r="X76" s="102">
        <f t="shared" si="12"/>
        <v>0</v>
      </c>
      <c r="Y76" s="103">
        <f t="shared" si="12"/>
        <v>0</v>
      </c>
      <c r="Z76" s="105">
        <f t="shared" si="24"/>
        <v>0</v>
      </c>
      <c r="AA76" s="105">
        <f t="shared" si="25"/>
        <v>0</v>
      </c>
      <c r="AB76" s="104">
        <f t="shared" si="1"/>
        <v>0</v>
      </c>
      <c r="AC76" s="108">
        <f t="shared" si="1"/>
        <v>0</v>
      </c>
      <c r="AD76" s="109">
        <f t="shared" si="1"/>
        <v>0</v>
      </c>
      <c r="AE76" s="105">
        <f t="shared" si="1"/>
        <v>0</v>
      </c>
      <c r="AF76" s="62">
        <f t="shared" si="26"/>
      </c>
      <c r="AG76" s="154"/>
      <c r="AH76" s="232"/>
      <c r="AI76" s="69"/>
      <c r="AJ76" s="156"/>
      <c r="AK76" s="232"/>
      <c r="AL76" s="157"/>
      <c r="AM76" s="73"/>
      <c r="AN76" s="157"/>
      <c r="AO76" s="233"/>
      <c r="AP76" s="75"/>
      <c r="AQ76" s="157"/>
      <c r="AR76" s="233"/>
      <c r="AS76" s="157"/>
      <c r="AT76" s="73"/>
      <c r="AU76" s="157"/>
      <c r="AV76" s="233"/>
      <c r="AW76" s="75"/>
      <c r="AX76" s="157"/>
      <c r="AY76" s="233"/>
      <c r="AZ76" s="157"/>
      <c r="BA76" s="66"/>
      <c r="BB76" s="156"/>
      <c r="BC76" s="232"/>
      <c r="BD76" s="69"/>
      <c r="BE76" s="156"/>
      <c r="BF76" s="232"/>
      <c r="BG76" s="156"/>
      <c r="BH76" s="66"/>
      <c r="BI76" s="156"/>
      <c r="BJ76" s="232"/>
      <c r="BK76" s="293"/>
      <c r="BL76" s="62">
        <f t="shared" si="27"/>
      </c>
      <c r="BM76" s="254"/>
      <c r="BN76" s="233"/>
      <c r="BO76" s="163"/>
      <c r="BP76" s="73"/>
      <c r="BQ76" s="163"/>
      <c r="BR76" s="233"/>
      <c r="BS76" s="75"/>
      <c r="BT76" s="163"/>
      <c r="BU76" s="233"/>
      <c r="BV76" s="163"/>
      <c r="BW76" s="73"/>
      <c r="BX76" s="163"/>
      <c r="BY76" s="233"/>
      <c r="BZ76" s="75"/>
      <c r="CA76" s="163"/>
      <c r="CB76" s="233"/>
      <c r="CC76" s="163"/>
      <c r="CD76" s="73"/>
      <c r="CE76" s="163"/>
      <c r="CF76" s="233"/>
      <c r="CG76" s="75"/>
      <c r="CH76" s="163"/>
      <c r="CI76" s="233"/>
      <c r="CJ76" s="163"/>
      <c r="CK76" s="73"/>
      <c r="CL76" s="163"/>
      <c r="CM76" s="233"/>
      <c r="CN76" s="75"/>
      <c r="CO76" s="238"/>
      <c r="CP76" s="191"/>
      <c r="CQ76" s="241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47">
        <f t="shared" si="13"/>
      </c>
      <c r="H77" s="348">
        <f t="shared" si="14"/>
      </c>
      <c r="I77" s="281">
        <f t="shared" si="15"/>
        <v>0</v>
      </c>
      <c r="J77" s="339">
        <f t="shared" si="16"/>
        <v>0</v>
      </c>
      <c r="K77" s="285">
        <f t="shared" si="17"/>
        <v>0</v>
      </c>
      <c r="L77" s="285">
        <f t="shared" si="18"/>
        <v>0</v>
      </c>
      <c r="M77" s="131">
        <f t="shared" si="19"/>
        <v>0</v>
      </c>
      <c r="N77" s="132">
        <f t="shared" si="20"/>
        <v>0</v>
      </c>
      <c r="O77" s="288">
        <f t="shared" si="21"/>
        <v>0</v>
      </c>
      <c r="P77" s="353">
        <f t="shared" si="22"/>
        <v>0</v>
      </c>
      <c r="Q77" s="368">
        <f t="shared" si="23"/>
        <v>0</v>
      </c>
      <c r="R77" s="369"/>
      <c r="S77" s="101">
        <f t="shared" si="12"/>
        <v>0</v>
      </c>
      <c r="T77" s="102">
        <f t="shared" si="12"/>
        <v>0</v>
      </c>
      <c r="U77" s="103">
        <f t="shared" si="12"/>
        <v>0</v>
      </c>
      <c r="V77" s="104">
        <f t="shared" si="12"/>
        <v>0</v>
      </c>
      <c r="W77" s="101">
        <f t="shared" si="12"/>
        <v>0</v>
      </c>
      <c r="X77" s="102">
        <f t="shared" si="12"/>
        <v>0</v>
      </c>
      <c r="Y77" s="103">
        <f t="shared" si="12"/>
        <v>0</v>
      </c>
      <c r="Z77" s="105">
        <f t="shared" si="24"/>
        <v>0</v>
      </c>
      <c r="AA77" s="105">
        <f t="shared" si="25"/>
        <v>0</v>
      </c>
      <c r="AB77" s="104">
        <f t="shared" si="1"/>
        <v>0</v>
      </c>
      <c r="AC77" s="108">
        <f t="shared" si="1"/>
        <v>0</v>
      </c>
      <c r="AD77" s="109">
        <f t="shared" si="1"/>
        <v>0</v>
      </c>
      <c r="AE77" s="105">
        <f t="shared" si="1"/>
        <v>0</v>
      </c>
      <c r="AF77" s="62">
        <f t="shared" si="26"/>
      </c>
      <c r="AG77" s="154"/>
      <c r="AH77" s="232"/>
      <c r="AI77" s="69"/>
      <c r="AJ77" s="156"/>
      <c r="AK77" s="232"/>
      <c r="AL77" s="157"/>
      <c r="AM77" s="73"/>
      <c r="AN77" s="157"/>
      <c r="AO77" s="233"/>
      <c r="AP77" s="75"/>
      <c r="AQ77" s="157"/>
      <c r="AR77" s="233"/>
      <c r="AS77" s="157"/>
      <c r="AT77" s="73"/>
      <c r="AU77" s="157"/>
      <c r="AV77" s="233"/>
      <c r="AW77" s="75"/>
      <c r="AX77" s="157"/>
      <c r="AY77" s="233"/>
      <c r="AZ77" s="157"/>
      <c r="BA77" s="66"/>
      <c r="BB77" s="156"/>
      <c r="BC77" s="232"/>
      <c r="BD77" s="69"/>
      <c r="BE77" s="156"/>
      <c r="BF77" s="232"/>
      <c r="BG77" s="156"/>
      <c r="BH77" s="66"/>
      <c r="BI77" s="156"/>
      <c r="BJ77" s="232"/>
      <c r="BK77" s="293"/>
      <c r="BL77" s="62">
        <f t="shared" si="27"/>
      </c>
      <c r="BM77" s="254"/>
      <c r="BN77" s="233"/>
      <c r="BO77" s="163"/>
      <c r="BP77" s="73"/>
      <c r="BQ77" s="163"/>
      <c r="BR77" s="233"/>
      <c r="BS77" s="75"/>
      <c r="BT77" s="163"/>
      <c r="BU77" s="233"/>
      <c r="BV77" s="163"/>
      <c r="BW77" s="73"/>
      <c r="BX77" s="163"/>
      <c r="BY77" s="233"/>
      <c r="BZ77" s="75"/>
      <c r="CA77" s="163"/>
      <c r="CB77" s="233"/>
      <c r="CC77" s="163"/>
      <c r="CD77" s="73"/>
      <c r="CE77" s="163"/>
      <c r="CF77" s="233"/>
      <c r="CG77" s="75"/>
      <c r="CH77" s="163"/>
      <c r="CI77" s="233"/>
      <c r="CJ77" s="163"/>
      <c r="CK77" s="73"/>
      <c r="CL77" s="163"/>
      <c r="CM77" s="233"/>
      <c r="CN77" s="75"/>
      <c r="CO77" s="238"/>
      <c r="CP77" s="191"/>
      <c r="CQ77" s="241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49">
        <f t="shared" si="13"/>
      </c>
      <c r="H78" s="346">
        <f t="shared" si="14"/>
      </c>
      <c r="I78" s="283">
        <f t="shared" si="15"/>
        <v>0</v>
      </c>
      <c r="J78" s="352">
        <f t="shared" si="16"/>
        <v>0</v>
      </c>
      <c r="K78" s="286">
        <f t="shared" si="17"/>
        <v>0</v>
      </c>
      <c r="L78" s="286">
        <f t="shared" si="18"/>
        <v>0</v>
      </c>
      <c r="M78" s="223">
        <f t="shared" si="19"/>
        <v>0</v>
      </c>
      <c r="N78" s="224">
        <f t="shared" si="20"/>
        <v>0</v>
      </c>
      <c r="O78" s="289">
        <f t="shared" si="21"/>
        <v>0</v>
      </c>
      <c r="P78" s="354">
        <f t="shared" si="22"/>
        <v>0</v>
      </c>
      <c r="Q78" s="368">
        <f t="shared" si="23"/>
        <v>0</v>
      </c>
      <c r="R78" s="369"/>
      <c r="S78" s="101">
        <f t="shared" si="12"/>
        <v>0</v>
      </c>
      <c r="T78" s="102">
        <f t="shared" si="12"/>
        <v>0</v>
      </c>
      <c r="U78" s="103">
        <f t="shared" si="12"/>
        <v>0</v>
      </c>
      <c r="V78" s="104">
        <f t="shared" si="12"/>
        <v>0</v>
      </c>
      <c r="W78" s="101">
        <f t="shared" si="12"/>
        <v>0</v>
      </c>
      <c r="X78" s="102">
        <f t="shared" si="12"/>
        <v>0</v>
      </c>
      <c r="Y78" s="103">
        <f t="shared" si="12"/>
        <v>0</v>
      </c>
      <c r="Z78" s="105">
        <f t="shared" si="24"/>
        <v>0</v>
      </c>
      <c r="AA78" s="105">
        <f t="shared" si="25"/>
        <v>0</v>
      </c>
      <c r="AB78" s="104">
        <f t="shared" si="1"/>
        <v>0</v>
      </c>
      <c r="AC78" s="108">
        <f t="shared" si="1"/>
        <v>0</v>
      </c>
      <c r="AD78" s="109">
        <f t="shared" si="1"/>
        <v>0</v>
      </c>
      <c r="AE78" s="105">
        <f t="shared" si="1"/>
        <v>0</v>
      </c>
      <c r="AF78" s="62">
        <f t="shared" si="26"/>
      </c>
      <c r="AG78" s="154"/>
      <c r="AH78" s="232"/>
      <c r="AI78" s="69"/>
      <c r="AJ78" s="156"/>
      <c r="AK78" s="232"/>
      <c r="AL78" s="157"/>
      <c r="AM78" s="73"/>
      <c r="AN78" s="157"/>
      <c r="AO78" s="233"/>
      <c r="AP78" s="75"/>
      <c r="AQ78" s="157"/>
      <c r="AR78" s="233"/>
      <c r="AS78" s="157"/>
      <c r="AT78" s="73"/>
      <c r="AU78" s="157"/>
      <c r="AV78" s="233"/>
      <c r="AW78" s="75"/>
      <c r="AX78" s="157"/>
      <c r="AY78" s="233"/>
      <c r="AZ78" s="157"/>
      <c r="BA78" s="66"/>
      <c r="BB78" s="156"/>
      <c r="BC78" s="232"/>
      <c r="BD78" s="69"/>
      <c r="BE78" s="156"/>
      <c r="BF78" s="232"/>
      <c r="BG78" s="156"/>
      <c r="BH78" s="66"/>
      <c r="BI78" s="156"/>
      <c r="BJ78" s="232"/>
      <c r="BK78" s="293"/>
      <c r="BL78" s="62">
        <f t="shared" si="27"/>
      </c>
      <c r="BM78" s="254"/>
      <c r="BN78" s="233"/>
      <c r="BO78" s="163"/>
      <c r="BP78" s="73"/>
      <c r="BQ78" s="163"/>
      <c r="BR78" s="233"/>
      <c r="BS78" s="75"/>
      <c r="BT78" s="163"/>
      <c r="BU78" s="233"/>
      <c r="BV78" s="163"/>
      <c r="BW78" s="73"/>
      <c r="BX78" s="163"/>
      <c r="BY78" s="233"/>
      <c r="BZ78" s="75"/>
      <c r="CA78" s="163"/>
      <c r="CB78" s="233"/>
      <c r="CC78" s="163"/>
      <c r="CD78" s="73"/>
      <c r="CE78" s="163"/>
      <c r="CF78" s="233"/>
      <c r="CG78" s="75"/>
      <c r="CH78" s="163"/>
      <c r="CI78" s="233"/>
      <c r="CJ78" s="163"/>
      <c r="CK78" s="73"/>
      <c r="CL78" s="163"/>
      <c r="CM78" s="233"/>
      <c r="CN78" s="75"/>
      <c r="CO78" s="238"/>
      <c r="CP78" s="191"/>
      <c r="CQ78" s="241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47">
        <f t="shared" si="13"/>
      </c>
      <c r="H79" s="348">
        <f t="shared" si="14"/>
      </c>
      <c r="I79" s="281">
        <f t="shared" si="15"/>
        <v>0</v>
      </c>
      <c r="J79" s="339">
        <f t="shared" si="16"/>
        <v>0</v>
      </c>
      <c r="K79" s="285">
        <f t="shared" si="17"/>
        <v>0</v>
      </c>
      <c r="L79" s="285">
        <f t="shared" si="18"/>
        <v>0</v>
      </c>
      <c r="M79" s="131">
        <f t="shared" si="19"/>
        <v>0</v>
      </c>
      <c r="N79" s="132">
        <f t="shared" si="20"/>
        <v>0</v>
      </c>
      <c r="O79" s="288">
        <f t="shared" si="21"/>
        <v>0</v>
      </c>
      <c r="P79" s="353">
        <f t="shared" si="22"/>
        <v>0</v>
      </c>
      <c r="Q79" s="368">
        <f t="shared" si="23"/>
        <v>0</v>
      </c>
      <c r="R79" s="369"/>
      <c r="S79" s="101">
        <f t="shared" si="12"/>
        <v>0</v>
      </c>
      <c r="T79" s="102">
        <f t="shared" si="12"/>
        <v>0</v>
      </c>
      <c r="U79" s="103">
        <f t="shared" si="12"/>
        <v>0</v>
      </c>
      <c r="V79" s="104">
        <f t="shared" si="12"/>
        <v>0</v>
      </c>
      <c r="W79" s="101">
        <f t="shared" si="12"/>
        <v>0</v>
      </c>
      <c r="X79" s="102">
        <f t="shared" si="12"/>
        <v>0</v>
      </c>
      <c r="Y79" s="103">
        <f t="shared" si="12"/>
        <v>0</v>
      </c>
      <c r="Z79" s="105">
        <f t="shared" si="24"/>
        <v>0</v>
      </c>
      <c r="AA79" s="105">
        <f t="shared" si="25"/>
        <v>0</v>
      </c>
      <c r="AB79" s="104">
        <f t="shared" si="1"/>
        <v>0</v>
      </c>
      <c r="AC79" s="108">
        <f t="shared" si="1"/>
        <v>0</v>
      </c>
      <c r="AD79" s="109">
        <f t="shared" si="1"/>
        <v>0</v>
      </c>
      <c r="AE79" s="105">
        <f t="shared" si="1"/>
        <v>0</v>
      </c>
      <c r="AF79" s="62">
        <f t="shared" si="26"/>
      </c>
      <c r="AG79" s="154"/>
      <c r="AH79" s="232"/>
      <c r="AI79" s="69"/>
      <c r="AJ79" s="156"/>
      <c r="AK79" s="232"/>
      <c r="AL79" s="157"/>
      <c r="AM79" s="73"/>
      <c r="AN79" s="157"/>
      <c r="AO79" s="233"/>
      <c r="AP79" s="75"/>
      <c r="AQ79" s="157"/>
      <c r="AR79" s="233"/>
      <c r="AS79" s="157"/>
      <c r="AT79" s="73"/>
      <c r="AU79" s="157"/>
      <c r="AV79" s="233"/>
      <c r="AW79" s="75"/>
      <c r="AX79" s="157"/>
      <c r="AY79" s="233"/>
      <c r="AZ79" s="157"/>
      <c r="BA79" s="66"/>
      <c r="BB79" s="156"/>
      <c r="BC79" s="232"/>
      <c r="BD79" s="69"/>
      <c r="BE79" s="156"/>
      <c r="BF79" s="232"/>
      <c r="BG79" s="156"/>
      <c r="BH79" s="66"/>
      <c r="BI79" s="156"/>
      <c r="BJ79" s="232"/>
      <c r="BK79" s="293"/>
      <c r="BL79" s="62">
        <f t="shared" si="27"/>
      </c>
      <c r="BM79" s="254"/>
      <c r="BN79" s="233"/>
      <c r="BO79" s="163"/>
      <c r="BP79" s="73"/>
      <c r="BQ79" s="163"/>
      <c r="BR79" s="233"/>
      <c r="BS79" s="75"/>
      <c r="BT79" s="163"/>
      <c r="BU79" s="233"/>
      <c r="BV79" s="163"/>
      <c r="BW79" s="73"/>
      <c r="BX79" s="163"/>
      <c r="BY79" s="233"/>
      <c r="BZ79" s="75"/>
      <c r="CA79" s="163"/>
      <c r="CB79" s="233"/>
      <c r="CC79" s="163"/>
      <c r="CD79" s="73"/>
      <c r="CE79" s="163"/>
      <c r="CF79" s="233"/>
      <c r="CG79" s="75"/>
      <c r="CH79" s="163"/>
      <c r="CI79" s="233"/>
      <c r="CJ79" s="163"/>
      <c r="CK79" s="73"/>
      <c r="CL79" s="163"/>
      <c r="CM79" s="233"/>
      <c r="CN79" s="75"/>
      <c r="CO79" s="238"/>
      <c r="CP79" s="191"/>
      <c r="CQ79" s="241"/>
    </row>
    <row r="80" spans="1:102" s="12" customFormat="1" ht="21" customHeight="1">
      <c r="A80" s="264"/>
      <c r="B80" s="265"/>
      <c r="C80" s="270"/>
      <c r="D80" s="316"/>
      <c r="E80" s="266"/>
      <c r="F80" s="267"/>
      <c r="G80" s="349">
        <f t="shared" si="13"/>
      </c>
      <c r="H80" s="346">
        <f t="shared" si="14"/>
      </c>
      <c r="I80" s="283">
        <f t="shared" si="15"/>
        <v>0</v>
      </c>
      <c r="J80" s="352">
        <f t="shared" si="16"/>
        <v>0</v>
      </c>
      <c r="K80" s="286">
        <f t="shared" si="17"/>
        <v>0</v>
      </c>
      <c r="L80" s="286">
        <f t="shared" si="18"/>
        <v>0</v>
      </c>
      <c r="M80" s="223">
        <f t="shared" si="19"/>
        <v>0</v>
      </c>
      <c r="N80" s="224">
        <f t="shared" si="20"/>
        <v>0</v>
      </c>
      <c r="O80" s="289">
        <f t="shared" si="21"/>
        <v>0</v>
      </c>
      <c r="P80" s="354">
        <f t="shared" si="22"/>
        <v>0</v>
      </c>
      <c r="Q80" s="368">
        <f t="shared" si="23"/>
        <v>0</v>
      </c>
      <c r="R80" s="369"/>
      <c r="S80" s="101">
        <f t="shared" si="12"/>
        <v>0</v>
      </c>
      <c r="T80" s="102">
        <f t="shared" si="12"/>
        <v>0</v>
      </c>
      <c r="U80" s="103">
        <f t="shared" si="12"/>
        <v>0</v>
      </c>
      <c r="V80" s="104">
        <f aca="true" t="shared" si="28" ref="S80:Y95">COUNTIF($AG80:$CQ80,V$22)</f>
        <v>0</v>
      </c>
      <c r="W80" s="101">
        <f t="shared" si="28"/>
        <v>0</v>
      </c>
      <c r="X80" s="102">
        <f t="shared" si="28"/>
        <v>0</v>
      </c>
      <c r="Y80" s="103">
        <f t="shared" si="28"/>
        <v>0</v>
      </c>
      <c r="Z80" s="105">
        <f t="shared" si="24"/>
        <v>0</v>
      </c>
      <c r="AA80" s="105">
        <f t="shared" si="25"/>
        <v>0</v>
      </c>
      <c r="AB80" s="104">
        <f t="shared" si="1"/>
        <v>0</v>
      </c>
      <c r="AC80" s="108">
        <f t="shared" si="1"/>
        <v>0</v>
      </c>
      <c r="AD80" s="109">
        <f t="shared" si="1"/>
        <v>0</v>
      </c>
      <c r="AE80" s="105">
        <f t="shared" si="1"/>
        <v>0</v>
      </c>
      <c r="AF80" s="62">
        <f t="shared" si="26"/>
      </c>
      <c r="AG80" s="154"/>
      <c r="AH80" s="232"/>
      <c r="AI80" s="69"/>
      <c r="AJ80" s="156"/>
      <c r="AK80" s="232"/>
      <c r="AL80" s="157"/>
      <c r="AM80" s="73"/>
      <c r="AN80" s="157"/>
      <c r="AO80" s="233"/>
      <c r="AP80" s="75"/>
      <c r="AQ80" s="157"/>
      <c r="AR80" s="233"/>
      <c r="AS80" s="157"/>
      <c r="AT80" s="73"/>
      <c r="AU80" s="157"/>
      <c r="AV80" s="233"/>
      <c r="AW80" s="75"/>
      <c r="AX80" s="157"/>
      <c r="AY80" s="233"/>
      <c r="AZ80" s="157"/>
      <c r="BA80" s="66"/>
      <c r="BB80" s="156"/>
      <c r="BC80" s="232"/>
      <c r="BD80" s="69"/>
      <c r="BE80" s="156"/>
      <c r="BF80" s="234"/>
      <c r="BG80" s="158"/>
      <c r="BH80" s="67"/>
      <c r="BI80" s="158"/>
      <c r="BJ80" s="234"/>
      <c r="BK80" s="294"/>
      <c r="BL80" s="62">
        <f t="shared" si="27"/>
      </c>
      <c r="BM80" s="255"/>
      <c r="BN80" s="233"/>
      <c r="BO80" s="163"/>
      <c r="BP80" s="73"/>
      <c r="BQ80" s="163"/>
      <c r="BR80" s="233"/>
      <c r="BS80" s="75"/>
      <c r="BT80" s="164"/>
      <c r="BU80" s="236"/>
      <c r="BV80" s="164"/>
      <c r="BW80" s="74"/>
      <c r="BX80" s="164"/>
      <c r="BY80" s="236"/>
      <c r="BZ80" s="72"/>
      <c r="CA80" s="164"/>
      <c r="CB80" s="236"/>
      <c r="CC80" s="164"/>
      <c r="CD80" s="74"/>
      <c r="CE80" s="164"/>
      <c r="CF80" s="236"/>
      <c r="CG80" s="72"/>
      <c r="CH80" s="164"/>
      <c r="CI80" s="236"/>
      <c r="CJ80" s="164"/>
      <c r="CK80" s="74"/>
      <c r="CL80" s="164"/>
      <c r="CM80" s="236"/>
      <c r="CN80" s="72"/>
      <c r="CO80" s="238"/>
      <c r="CP80" s="191"/>
      <c r="CQ80" s="241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47">
        <f t="shared" si="13"/>
      </c>
      <c r="H81" s="348">
        <f t="shared" si="14"/>
      </c>
      <c r="I81" s="281">
        <f t="shared" si="15"/>
        <v>0</v>
      </c>
      <c r="J81" s="339">
        <f t="shared" si="16"/>
        <v>0</v>
      </c>
      <c r="K81" s="285">
        <f t="shared" si="17"/>
        <v>0</v>
      </c>
      <c r="L81" s="285">
        <f t="shared" si="18"/>
        <v>0</v>
      </c>
      <c r="M81" s="131">
        <f t="shared" si="19"/>
        <v>0</v>
      </c>
      <c r="N81" s="132">
        <f t="shared" si="20"/>
        <v>0</v>
      </c>
      <c r="O81" s="288">
        <f t="shared" si="21"/>
        <v>0</v>
      </c>
      <c r="P81" s="353">
        <f t="shared" si="22"/>
        <v>0</v>
      </c>
      <c r="Q81" s="368">
        <f t="shared" si="23"/>
        <v>0</v>
      </c>
      <c r="R81" s="369"/>
      <c r="S81" s="101">
        <f t="shared" si="28"/>
        <v>0</v>
      </c>
      <c r="T81" s="102">
        <f t="shared" si="28"/>
        <v>0</v>
      </c>
      <c r="U81" s="103">
        <f t="shared" si="28"/>
        <v>0</v>
      </c>
      <c r="V81" s="104">
        <f t="shared" si="28"/>
        <v>0</v>
      </c>
      <c r="W81" s="101">
        <f t="shared" si="28"/>
        <v>0</v>
      </c>
      <c r="X81" s="102">
        <f t="shared" si="28"/>
        <v>0</v>
      </c>
      <c r="Y81" s="103">
        <f t="shared" si="28"/>
        <v>0</v>
      </c>
      <c r="Z81" s="105">
        <f t="shared" si="24"/>
        <v>0</v>
      </c>
      <c r="AA81" s="105">
        <f t="shared" si="25"/>
        <v>0</v>
      </c>
      <c r="AB81" s="104">
        <f t="shared" si="1"/>
        <v>0</v>
      </c>
      <c r="AC81" s="108">
        <f t="shared" si="1"/>
        <v>0</v>
      </c>
      <c r="AD81" s="109">
        <f t="shared" si="1"/>
        <v>0</v>
      </c>
      <c r="AE81" s="105">
        <f t="shared" si="1"/>
        <v>0</v>
      </c>
      <c r="AF81" s="62">
        <f t="shared" si="26"/>
      </c>
      <c r="AG81" s="154"/>
      <c r="AH81" s="232"/>
      <c r="AI81" s="69"/>
      <c r="AJ81" s="156"/>
      <c r="AK81" s="232"/>
      <c r="AL81" s="157"/>
      <c r="AM81" s="73"/>
      <c r="AN81" s="157"/>
      <c r="AO81" s="233"/>
      <c r="AP81" s="75"/>
      <c r="AQ81" s="157"/>
      <c r="AR81" s="233"/>
      <c r="AS81" s="157"/>
      <c r="AT81" s="73"/>
      <c r="AU81" s="157"/>
      <c r="AV81" s="233"/>
      <c r="AW81" s="75"/>
      <c r="AX81" s="157"/>
      <c r="AY81" s="233"/>
      <c r="AZ81" s="157"/>
      <c r="BA81" s="66"/>
      <c r="BB81" s="156"/>
      <c r="BC81" s="232"/>
      <c r="BD81" s="69"/>
      <c r="BE81" s="156"/>
      <c r="BF81" s="232"/>
      <c r="BG81" s="156"/>
      <c r="BH81" s="66"/>
      <c r="BI81" s="156"/>
      <c r="BJ81" s="232"/>
      <c r="BK81" s="293"/>
      <c r="BL81" s="22">
        <f t="shared" si="27"/>
      </c>
      <c r="BM81" s="254"/>
      <c r="BN81" s="233"/>
      <c r="BO81" s="163"/>
      <c r="BP81" s="73"/>
      <c r="BQ81" s="163"/>
      <c r="BR81" s="233"/>
      <c r="BS81" s="75"/>
      <c r="BT81" s="163"/>
      <c r="BU81" s="233"/>
      <c r="BV81" s="163"/>
      <c r="BW81" s="73"/>
      <c r="BX81" s="163"/>
      <c r="BY81" s="233"/>
      <c r="BZ81" s="75"/>
      <c r="CA81" s="163"/>
      <c r="CB81" s="233"/>
      <c r="CC81" s="163"/>
      <c r="CD81" s="73"/>
      <c r="CE81" s="163"/>
      <c r="CF81" s="233"/>
      <c r="CG81" s="75"/>
      <c r="CH81" s="163"/>
      <c r="CI81" s="233"/>
      <c r="CJ81" s="163"/>
      <c r="CK81" s="73"/>
      <c r="CL81" s="163"/>
      <c r="CM81" s="233"/>
      <c r="CN81" s="75"/>
      <c r="CO81" s="238"/>
      <c r="CP81" s="191"/>
      <c r="CQ81" s="241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49">
        <f t="shared" si="13"/>
      </c>
      <c r="H82" s="346">
        <f t="shared" si="14"/>
      </c>
      <c r="I82" s="283">
        <f t="shared" si="15"/>
        <v>0</v>
      </c>
      <c r="J82" s="352">
        <f t="shared" si="16"/>
        <v>0</v>
      </c>
      <c r="K82" s="286">
        <f t="shared" si="17"/>
        <v>0</v>
      </c>
      <c r="L82" s="286">
        <f t="shared" si="18"/>
        <v>0</v>
      </c>
      <c r="M82" s="223">
        <f t="shared" si="19"/>
        <v>0</v>
      </c>
      <c r="N82" s="224">
        <f t="shared" si="20"/>
        <v>0</v>
      </c>
      <c r="O82" s="289">
        <f t="shared" si="21"/>
        <v>0</v>
      </c>
      <c r="P82" s="354">
        <f t="shared" si="22"/>
        <v>0</v>
      </c>
      <c r="Q82" s="368">
        <f t="shared" si="23"/>
        <v>0</v>
      </c>
      <c r="R82" s="369"/>
      <c r="S82" s="101">
        <f t="shared" si="28"/>
        <v>0</v>
      </c>
      <c r="T82" s="102">
        <f t="shared" si="28"/>
        <v>0</v>
      </c>
      <c r="U82" s="103">
        <f t="shared" si="28"/>
        <v>0</v>
      </c>
      <c r="V82" s="104">
        <f t="shared" si="28"/>
        <v>0</v>
      </c>
      <c r="W82" s="101">
        <f t="shared" si="28"/>
        <v>0</v>
      </c>
      <c r="X82" s="102">
        <f t="shared" si="28"/>
        <v>0</v>
      </c>
      <c r="Y82" s="103">
        <f t="shared" si="28"/>
        <v>0</v>
      </c>
      <c r="Z82" s="105">
        <f t="shared" si="24"/>
        <v>0</v>
      </c>
      <c r="AA82" s="105">
        <f t="shared" si="25"/>
        <v>0</v>
      </c>
      <c r="AB82" s="104">
        <f t="shared" si="1"/>
        <v>0</v>
      </c>
      <c r="AC82" s="108">
        <f t="shared" si="1"/>
        <v>0</v>
      </c>
      <c r="AD82" s="109">
        <f t="shared" si="1"/>
        <v>0</v>
      </c>
      <c r="AE82" s="105">
        <f t="shared" si="1"/>
        <v>0</v>
      </c>
      <c r="AF82" s="62">
        <f t="shared" si="26"/>
      </c>
      <c r="AG82" s="154"/>
      <c r="AH82" s="232"/>
      <c r="AI82" s="69"/>
      <c r="AJ82" s="156"/>
      <c r="AK82" s="232"/>
      <c r="AL82" s="157"/>
      <c r="AM82" s="73"/>
      <c r="AN82" s="157"/>
      <c r="AO82" s="233"/>
      <c r="AP82" s="75"/>
      <c r="AQ82" s="157"/>
      <c r="AR82" s="233"/>
      <c r="AS82" s="157"/>
      <c r="AT82" s="73"/>
      <c r="AU82" s="157"/>
      <c r="AV82" s="233"/>
      <c r="AW82" s="75"/>
      <c r="AX82" s="157"/>
      <c r="AY82" s="233"/>
      <c r="AZ82" s="157"/>
      <c r="BA82" s="66"/>
      <c r="BB82" s="156"/>
      <c r="BC82" s="232"/>
      <c r="BD82" s="69"/>
      <c r="BE82" s="156"/>
      <c r="BF82" s="232"/>
      <c r="BG82" s="156"/>
      <c r="BH82" s="66"/>
      <c r="BI82" s="156"/>
      <c r="BJ82" s="232"/>
      <c r="BK82" s="293"/>
      <c r="BL82" s="62">
        <f t="shared" si="27"/>
      </c>
      <c r="BM82" s="254"/>
      <c r="BN82" s="233"/>
      <c r="BO82" s="163"/>
      <c r="BP82" s="73"/>
      <c r="BQ82" s="163"/>
      <c r="BR82" s="233"/>
      <c r="BS82" s="75"/>
      <c r="BT82" s="163"/>
      <c r="BU82" s="233"/>
      <c r="BV82" s="163"/>
      <c r="BW82" s="73"/>
      <c r="BX82" s="163"/>
      <c r="BY82" s="233"/>
      <c r="BZ82" s="75"/>
      <c r="CA82" s="163"/>
      <c r="CB82" s="233"/>
      <c r="CC82" s="163"/>
      <c r="CD82" s="73"/>
      <c r="CE82" s="163"/>
      <c r="CF82" s="233"/>
      <c r="CG82" s="75"/>
      <c r="CH82" s="163"/>
      <c r="CI82" s="233"/>
      <c r="CJ82" s="163"/>
      <c r="CK82" s="73"/>
      <c r="CL82" s="163"/>
      <c r="CM82" s="233"/>
      <c r="CN82" s="75"/>
      <c r="CO82" s="238"/>
      <c r="CP82" s="191"/>
      <c r="CQ82" s="241"/>
    </row>
    <row r="83" spans="1:102" ht="21" customHeight="1">
      <c r="A83" s="260"/>
      <c r="B83" s="261"/>
      <c r="C83" s="271"/>
      <c r="D83" s="317"/>
      <c r="E83" s="268"/>
      <c r="F83" s="269"/>
      <c r="G83" s="347">
        <f t="shared" si="13"/>
      </c>
      <c r="H83" s="348">
        <f t="shared" si="14"/>
      </c>
      <c r="I83" s="284">
        <f t="shared" si="15"/>
        <v>0</v>
      </c>
      <c r="J83" s="339">
        <f t="shared" si="16"/>
        <v>0</v>
      </c>
      <c r="K83" s="285">
        <f t="shared" si="17"/>
        <v>0</v>
      </c>
      <c r="L83" s="285">
        <f t="shared" si="18"/>
        <v>0</v>
      </c>
      <c r="M83" s="131">
        <f t="shared" si="19"/>
        <v>0</v>
      </c>
      <c r="N83" s="133">
        <f t="shared" si="20"/>
        <v>0</v>
      </c>
      <c r="O83" s="288">
        <f t="shared" si="21"/>
        <v>0</v>
      </c>
      <c r="P83" s="353">
        <f t="shared" si="22"/>
        <v>0</v>
      </c>
      <c r="Q83" s="368">
        <f t="shared" si="23"/>
        <v>0</v>
      </c>
      <c r="R83" s="369"/>
      <c r="S83" s="101">
        <f t="shared" si="28"/>
        <v>0</v>
      </c>
      <c r="T83" s="102">
        <f t="shared" si="28"/>
        <v>0</v>
      </c>
      <c r="U83" s="103">
        <f t="shared" si="28"/>
        <v>0</v>
      </c>
      <c r="V83" s="104">
        <f t="shared" si="28"/>
        <v>0</v>
      </c>
      <c r="W83" s="101">
        <f t="shared" si="28"/>
        <v>0</v>
      </c>
      <c r="X83" s="102">
        <f t="shared" si="28"/>
        <v>0</v>
      </c>
      <c r="Y83" s="103">
        <f t="shared" si="28"/>
        <v>0</v>
      </c>
      <c r="Z83" s="105">
        <f t="shared" si="24"/>
        <v>0</v>
      </c>
      <c r="AA83" s="105">
        <f t="shared" si="25"/>
        <v>0</v>
      </c>
      <c r="AB83" s="104">
        <f t="shared" si="1"/>
        <v>0</v>
      </c>
      <c r="AC83" s="108">
        <f t="shared" si="1"/>
        <v>0</v>
      </c>
      <c r="AD83" s="109">
        <f t="shared" si="1"/>
        <v>0</v>
      </c>
      <c r="AE83" s="105">
        <f aca="true" t="shared" si="29" ref="AB83:AE105">COUNTIF($AG83:$CQ83,AE$22)</f>
        <v>0</v>
      </c>
      <c r="AF83" s="22">
        <f t="shared" si="26"/>
      </c>
      <c r="AG83" s="154"/>
      <c r="AH83" s="232"/>
      <c r="AI83" s="69"/>
      <c r="AJ83" s="156"/>
      <c r="AK83" s="232"/>
      <c r="AL83" s="157"/>
      <c r="AM83" s="73"/>
      <c r="AN83" s="157"/>
      <c r="AO83" s="233"/>
      <c r="AP83" s="75"/>
      <c r="AQ83" s="157"/>
      <c r="AR83" s="233"/>
      <c r="AS83" s="157"/>
      <c r="AT83" s="73"/>
      <c r="AU83" s="157"/>
      <c r="AV83" s="233"/>
      <c r="AW83" s="75"/>
      <c r="AX83" s="157"/>
      <c r="AY83" s="233"/>
      <c r="AZ83" s="157"/>
      <c r="BA83" s="66"/>
      <c r="BB83" s="156"/>
      <c r="BC83" s="232"/>
      <c r="BD83" s="69"/>
      <c r="BE83" s="156"/>
      <c r="BF83" s="232"/>
      <c r="BG83" s="156"/>
      <c r="BH83" s="66"/>
      <c r="BI83" s="156"/>
      <c r="BJ83" s="232"/>
      <c r="BK83" s="293"/>
      <c r="BL83" s="63">
        <f t="shared" si="27"/>
      </c>
      <c r="BM83" s="254"/>
      <c r="BN83" s="233"/>
      <c r="BO83" s="163"/>
      <c r="BP83" s="73"/>
      <c r="BQ83" s="163"/>
      <c r="BR83" s="233"/>
      <c r="BS83" s="75"/>
      <c r="BT83" s="163"/>
      <c r="BU83" s="233"/>
      <c r="BV83" s="163"/>
      <c r="BW83" s="73"/>
      <c r="BX83" s="163"/>
      <c r="BY83" s="233"/>
      <c r="BZ83" s="75"/>
      <c r="CA83" s="163"/>
      <c r="CB83" s="233"/>
      <c r="CC83" s="163"/>
      <c r="CD83" s="73"/>
      <c r="CE83" s="163"/>
      <c r="CF83" s="233"/>
      <c r="CG83" s="75"/>
      <c r="CH83" s="163"/>
      <c r="CI83" s="233"/>
      <c r="CJ83" s="163"/>
      <c r="CK83" s="73"/>
      <c r="CL83" s="163"/>
      <c r="CM83" s="233"/>
      <c r="CN83" s="75"/>
      <c r="CO83" s="239"/>
      <c r="CP83" s="192"/>
      <c r="CQ83" s="242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49">
        <f t="shared" si="13"/>
      </c>
      <c r="H84" s="346">
        <f t="shared" si="14"/>
      </c>
      <c r="I84" s="283">
        <f t="shared" si="15"/>
        <v>0</v>
      </c>
      <c r="J84" s="352">
        <f t="shared" si="16"/>
        <v>0</v>
      </c>
      <c r="K84" s="286">
        <f t="shared" si="17"/>
        <v>0</v>
      </c>
      <c r="L84" s="286">
        <f t="shared" si="18"/>
        <v>0</v>
      </c>
      <c r="M84" s="223">
        <f t="shared" si="19"/>
        <v>0</v>
      </c>
      <c r="N84" s="224">
        <f t="shared" si="20"/>
        <v>0</v>
      </c>
      <c r="O84" s="289">
        <f t="shared" si="21"/>
        <v>0</v>
      </c>
      <c r="P84" s="354">
        <f t="shared" si="22"/>
        <v>0</v>
      </c>
      <c r="Q84" s="368">
        <f t="shared" si="23"/>
        <v>0</v>
      </c>
      <c r="R84" s="369"/>
      <c r="S84" s="101">
        <f t="shared" si="28"/>
        <v>0</v>
      </c>
      <c r="T84" s="102">
        <f t="shared" si="28"/>
        <v>0</v>
      </c>
      <c r="U84" s="103">
        <f t="shared" si="28"/>
        <v>0</v>
      </c>
      <c r="V84" s="104">
        <f t="shared" si="28"/>
        <v>0</v>
      </c>
      <c r="W84" s="101">
        <f t="shared" si="28"/>
        <v>0</v>
      </c>
      <c r="X84" s="102">
        <f t="shared" si="28"/>
        <v>0</v>
      </c>
      <c r="Y84" s="103">
        <f t="shared" si="28"/>
        <v>0</v>
      </c>
      <c r="Z84" s="105">
        <f t="shared" si="24"/>
        <v>0</v>
      </c>
      <c r="AA84" s="105">
        <f t="shared" si="25"/>
        <v>0</v>
      </c>
      <c r="AB84" s="104">
        <f t="shared" si="29"/>
        <v>0</v>
      </c>
      <c r="AC84" s="108">
        <f t="shared" si="29"/>
        <v>0</v>
      </c>
      <c r="AD84" s="109">
        <f t="shared" si="29"/>
        <v>0</v>
      </c>
      <c r="AE84" s="105">
        <f t="shared" si="29"/>
        <v>0</v>
      </c>
      <c r="AF84" s="62">
        <f t="shared" si="26"/>
      </c>
      <c r="AG84" s="154"/>
      <c r="AH84" s="232"/>
      <c r="AI84" s="69"/>
      <c r="AJ84" s="156"/>
      <c r="AK84" s="232"/>
      <c r="AL84" s="157"/>
      <c r="AM84" s="73"/>
      <c r="AN84" s="157"/>
      <c r="AO84" s="233"/>
      <c r="AP84" s="75"/>
      <c r="AQ84" s="157"/>
      <c r="AR84" s="233"/>
      <c r="AS84" s="157"/>
      <c r="AT84" s="73"/>
      <c r="AU84" s="157"/>
      <c r="AV84" s="233"/>
      <c r="AW84" s="75"/>
      <c r="AX84" s="157"/>
      <c r="AY84" s="233"/>
      <c r="AZ84" s="157"/>
      <c r="BA84" s="66"/>
      <c r="BB84" s="156"/>
      <c r="BC84" s="232"/>
      <c r="BD84" s="69"/>
      <c r="BE84" s="156"/>
      <c r="BF84" s="232"/>
      <c r="BG84" s="156"/>
      <c r="BH84" s="66"/>
      <c r="BI84" s="156"/>
      <c r="BJ84" s="232"/>
      <c r="BK84" s="293"/>
      <c r="BL84" s="22">
        <f t="shared" si="27"/>
      </c>
      <c r="BM84" s="254"/>
      <c r="BN84" s="233"/>
      <c r="BO84" s="163"/>
      <c r="BP84" s="73"/>
      <c r="BQ84" s="163"/>
      <c r="BR84" s="233"/>
      <c r="BS84" s="75"/>
      <c r="BT84" s="163"/>
      <c r="BU84" s="233"/>
      <c r="BV84" s="163"/>
      <c r="BW84" s="73"/>
      <c r="BX84" s="163"/>
      <c r="BY84" s="233"/>
      <c r="BZ84" s="75"/>
      <c r="CA84" s="163"/>
      <c r="CB84" s="233"/>
      <c r="CC84" s="163"/>
      <c r="CD84" s="73"/>
      <c r="CE84" s="163"/>
      <c r="CF84" s="233"/>
      <c r="CG84" s="75"/>
      <c r="CH84" s="163"/>
      <c r="CI84" s="233"/>
      <c r="CJ84" s="163"/>
      <c r="CK84" s="73"/>
      <c r="CL84" s="163"/>
      <c r="CM84" s="233"/>
      <c r="CN84" s="75"/>
      <c r="CO84" s="238"/>
      <c r="CP84" s="191"/>
      <c r="CQ84" s="241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47">
        <f t="shared" si="13"/>
      </c>
      <c r="H85" s="348">
        <f t="shared" si="14"/>
      </c>
      <c r="I85" s="281">
        <f t="shared" si="15"/>
        <v>0</v>
      </c>
      <c r="J85" s="339">
        <f t="shared" si="16"/>
        <v>0</v>
      </c>
      <c r="K85" s="285">
        <f t="shared" si="17"/>
        <v>0</v>
      </c>
      <c r="L85" s="285">
        <f t="shared" si="18"/>
        <v>0</v>
      </c>
      <c r="M85" s="131">
        <f t="shared" si="19"/>
        <v>0</v>
      </c>
      <c r="N85" s="132">
        <f t="shared" si="20"/>
        <v>0</v>
      </c>
      <c r="O85" s="288">
        <f t="shared" si="21"/>
        <v>0</v>
      </c>
      <c r="P85" s="353">
        <f t="shared" si="22"/>
        <v>0</v>
      </c>
      <c r="Q85" s="368">
        <f t="shared" si="23"/>
        <v>0</v>
      </c>
      <c r="R85" s="369"/>
      <c r="S85" s="101">
        <f t="shared" si="28"/>
        <v>0</v>
      </c>
      <c r="T85" s="102">
        <f t="shared" si="28"/>
        <v>0</v>
      </c>
      <c r="U85" s="103">
        <f t="shared" si="28"/>
        <v>0</v>
      </c>
      <c r="V85" s="104">
        <f t="shared" si="28"/>
        <v>0</v>
      </c>
      <c r="W85" s="101">
        <f t="shared" si="28"/>
        <v>0</v>
      </c>
      <c r="X85" s="102">
        <f t="shared" si="28"/>
        <v>0</v>
      </c>
      <c r="Y85" s="103">
        <f t="shared" si="28"/>
        <v>0</v>
      </c>
      <c r="Z85" s="105">
        <f t="shared" si="24"/>
        <v>0</v>
      </c>
      <c r="AA85" s="105">
        <f t="shared" si="25"/>
        <v>0</v>
      </c>
      <c r="AB85" s="104">
        <f t="shared" si="29"/>
        <v>0</v>
      </c>
      <c r="AC85" s="108">
        <f t="shared" si="29"/>
        <v>0</v>
      </c>
      <c r="AD85" s="109">
        <f t="shared" si="29"/>
        <v>0</v>
      </c>
      <c r="AE85" s="105">
        <f t="shared" si="29"/>
        <v>0</v>
      </c>
      <c r="AF85" s="62">
        <f t="shared" si="26"/>
      </c>
      <c r="AG85" s="154"/>
      <c r="AH85" s="232"/>
      <c r="AI85" s="69"/>
      <c r="AJ85" s="156"/>
      <c r="AK85" s="232"/>
      <c r="AL85" s="157"/>
      <c r="AM85" s="73"/>
      <c r="AN85" s="157"/>
      <c r="AO85" s="233"/>
      <c r="AP85" s="75"/>
      <c r="AQ85" s="157"/>
      <c r="AR85" s="233"/>
      <c r="AS85" s="157"/>
      <c r="AT85" s="73"/>
      <c r="AU85" s="157"/>
      <c r="AV85" s="233"/>
      <c r="AW85" s="75"/>
      <c r="AX85" s="157"/>
      <c r="AY85" s="233"/>
      <c r="AZ85" s="157"/>
      <c r="BA85" s="66"/>
      <c r="BB85" s="156"/>
      <c r="BC85" s="232"/>
      <c r="BD85" s="69"/>
      <c r="BE85" s="156"/>
      <c r="BF85" s="232"/>
      <c r="BG85" s="156"/>
      <c r="BH85" s="66"/>
      <c r="BI85" s="156"/>
      <c r="BJ85" s="232"/>
      <c r="BK85" s="293"/>
      <c r="BL85" s="22">
        <f t="shared" si="27"/>
      </c>
      <c r="BM85" s="254"/>
      <c r="BN85" s="233"/>
      <c r="BO85" s="163"/>
      <c r="BP85" s="73"/>
      <c r="BQ85" s="163"/>
      <c r="BR85" s="233"/>
      <c r="BS85" s="75"/>
      <c r="BT85" s="163"/>
      <c r="BU85" s="233"/>
      <c r="BV85" s="163"/>
      <c r="BW85" s="73"/>
      <c r="BX85" s="163"/>
      <c r="BY85" s="233"/>
      <c r="BZ85" s="75"/>
      <c r="CA85" s="163"/>
      <c r="CB85" s="233"/>
      <c r="CC85" s="163"/>
      <c r="CD85" s="73"/>
      <c r="CE85" s="163"/>
      <c r="CF85" s="233"/>
      <c r="CG85" s="75"/>
      <c r="CH85" s="163"/>
      <c r="CI85" s="233"/>
      <c r="CJ85" s="163"/>
      <c r="CK85" s="73"/>
      <c r="CL85" s="163"/>
      <c r="CM85" s="233"/>
      <c r="CN85" s="75"/>
      <c r="CO85" s="238"/>
      <c r="CP85" s="191"/>
      <c r="CQ85" s="241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49">
        <f t="shared" si="13"/>
      </c>
      <c r="H86" s="346">
        <f t="shared" si="14"/>
      </c>
      <c r="I86" s="283">
        <f t="shared" si="15"/>
        <v>0</v>
      </c>
      <c r="J86" s="352">
        <f t="shared" si="16"/>
        <v>0</v>
      </c>
      <c r="K86" s="286">
        <f t="shared" si="17"/>
        <v>0</v>
      </c>
      <c r="L86" s="286">
        <f t="shared" si="18"/>
        <v>0</v>
      </c>
      <c r="M86" s="223">
        <f t="shared" si="19"/>
        <v>0</v>
      </c>
      <c r="N86" s="224">
        <f t="shared" si="20"/>
        <v>0</v>
      </c>
      <c r="O86" s="289">
        <f t="shared" si="21"/>
        <v>0</v>
      </c>
      <c r="P86" s="354">
        <f t="shared" si="22"/>
        <v>0</v>
      </c>
      <c r="Q86" s="368">
        <f t="shared" si="23"/>
        <v>0</v>
      </c>
      <c r="R86" s="369"/>
      <c r="S86" s="101">
        <f t="shared" si="28"/>
        <v>0</v>
      </c>
      <c r="T86" s="102">
        <f t="shared" si="28"/>
        <v>0</v>
      </c>
      <c r="U86" s="103">
        <f t="shared" si="28"/>
        <v>0</v>
      </c>
      <c r="V86" s="104">
        <f t="shared" si="28"/>
        <v>0</v>
      </c>
      <c r="W86" s="101">
        <f t="shared" si="28"/>
        <v>0</v>
      </c>
      <c r="X86" s="102">
        <f t="shared" si="28"/>
        <v>0</v>
      </c>
      <c r="Y86" s="103">
        <f t="shared" si="28"/>
        <v>0</v>
      </c>
      <c r="Z86" s="105">
        <f t="shared" si="24"/>
        <v>0</v>
      </c>
      <c r="AA86" s="105">
        <f t="shared" si="25"/>
        <v>0</v>
      </c>
      <c r="AB86" s="104">
        <f t="shared" si="29"/>
        <v>0</v>
      </c>
      <c r="AC86" s="108">
        <f t="shared" si="29"/>
        <v>0</v>
      </c>
      <c r="AD86" s="109">
        <f t="shared" si="29"/>
        <v>0</v>
      </c>
      <c r="AE86" s="105">
        <f t="shared" si="29"/>
        <v>0</v>
      </c>
      <c r="AF86" s="22">
        <f t="shared" si="26"/>
      </c>
      <c r="AG86" s="154"/>
      <c r="AH86" s="232"/>
      <c r="AI86" s="69"/>
      <c r="AJ86" s="156"/>
      <c r="AK86" s="232"/>
      <c r="AL86" s="156"/>
      <c r="AM86" s="66"/>
      <c r="AN86" s="156"/>
      <c r="AO86" s="232"/>
      <c r="AP86" s="69"/>
      <c r="AQ86" s="156"/>
      <c r="AR86" s="232"/>
      <c r="AS86" s="156"/>
      <c r="AT86" s="66"/>
      <c r="AU86" s="156"/>
      <c r="AV86" s="232"/>
      <c r="AW86" s="69"/>
      <c r="AX86" s="156"/>
      <c r="AY86" s="232"/>
      <c r="AZ86" s="156"/>
      <c r="BA86" s="66"/>
      <c r="BB86" s="156"/>
      <c r="BC86" s="232"/>
      <c r="BD86" s="69"/>
      <c r="BE86" s="156"/>
      <c r="BF86" s="232"/>
      <c r="BG86" s="156"/>
      <c r="BH86" s="66"/>
      <c r="BI86" s="156"/>
      <c r="BJ86" s="232"/>
      <c r="BK86" s="293"/>
      <c r="BL86" s="22">
        <f t="shared" si="27"/>
      </c>
      <c r="BM86" s="254"/>
      <c r="BN86" s="233"/>
      <c r="BO86" s="163"/>
      <c r="BP86" s="73"/>
      <c r="BQ86" s="163"/>
      <c r="BR86" s="233"/>
      <c r="BS86" s="75"/>
      <c r="BT86" s="163"/>
      <c r="BU86" s="233"/>
      <c r="BV86" s="163"/>
      <c r="BW86" s="73"/>
      <c r="BX86" s="163"/>
      <c r="BY86" s="233"/>
      <c r="BZ86" s="75"/>
      <c r="CA86" s="163"/>
      <c r="CB86" s="233"/>
      <c r="CC86" s="163"/>
      <c r="CD86" s="73"/>
      <c r="CE86" s="163"/>
      <c r="CF86" s="233"/>
      <c r="CG86" s="75"/>
      <c r="CH86" s="163"/>
      <c r="CI86" s="233"/>
      <c r="CJ86" s="163"/>
      <c r="CK86" s="73"/>
      <c r="CL86" s="163"/>
      <c r="CM86" s="233"/>
      <c r="CN86" s="75"/>
      <c r="CO86" s="238"/>
      <c r="CP86" s="191"/>
      <c r="CQ86" s="241"/>
      <c r="CR86" s="1"/>
      <c r="CS86" s="1"/>
      <c r="CT86" s="1"/>
      <c r="CU86" s="1"/>
      <c r="CV86" s="1"/>
      <c r="CW86" s="1"/>
      <c r="CX86" s="1"/>
    </row>
    <row r="87" spans="1:102" s="12" customFormat="1" ht="21" customHeight="1">
      <c r="A87" s="260"/>
      <c r="B87" s="261"/>
      <c r="C87" s="271"/>
      <c r="D87" s="317"/>
      <c r="E87" s="268"/>
      <c r="F87" s="269"/>
      <c r="G87" s="347">
        <f t="shared" si="13"/>
      </c>
      <c r="H87" s="348">
        <f t="shared" si="14"/>
      </c>
      <c r="I87" s="281">
        <f t="shared" si="15"/>
        <v>0</v>
      </c>
      <c r="J87" s="339">
        <f t="shared" si="16"/>
        <v>0</v>
      </c>
      <c r="K87" s="285">
        <f t="shared" si="17"/>
        <v>0</v>
      </c>
      <c r="L87" s="285">
        <f t="shared" si="18"/>
        <v>0</v>
      </c>
      <c r="M87" s="131">
        <f t="shared" si="19"/>
        <v>0</v>
      </c>
      <c r="N87" s="132">
        <f t="shared" si="20"/>
        <v>0</v>
      </c>
      <c r="O87" s="288">
        <f t="shared" si="21"/>
        <v>0</v>
      </c>
      <c r="P87" s="353">
        <f t="shared" si="22"/>
        <v>0</v>
      </c>
      <c r="Q87" s="368">
        <f t="shared" si="23"/>
        <v>0</v>
      </c>
      <c r="R87" s="369"/>
      <c r="S87" s="101">
        <f t="shared" si="28"/>
        <v>0</v>
      </c>
      <c r="T87" s="102">
        <f t="shared" si="28"/>
        <v>0</v>
      </c>
      <c r="U87" s="103">
        <f t="shared" si="28"/>
        <v>0</v>
      </c>
      <c r="V87" s="104">
        <f t="shared" si="28"/>
        <v>0</v>
      </c>
      <c r="W87" s="101">
        <f t="shared" si="28"/>
        <v>0</v>
      </c>
      <c r="X87" s="102">
        <f t="shared" si="28"/>
        <v>0</v>
      </c>
      <c r="Y87" s="103">
        <f t="shared" si="28"/>
        <v>0</v>
      </c>
      <c r="Z87" s="105">
        <f t="shared" si="24"/>
        <v>0</v>
      </c>
      <c r="AA87" s="105">
        <f t="shared" si="25"/>
        <v>0</v>
      </c>
      <c r="AB87" s="104">
        <f t="shared" si="29"/>
        <v>0</v>
      </c>
      <c r="AC87" s="108">
        <f t="shared" si="29"/>
        <v>0</v>
      </c>
      <c r="AD87" s="109">
        <f t="shared" si="29"/>
        <v>0</v>
      </c>
      <c r="AE87" s="105">
        <f t="shared" si="29"/>
        <v>0</v>
      </c>
      <c r="AF87" s="22">
        <f t="shared" si="26"/>
      </c>
      <c r="AG87" s="154"/>
      <c r="AH87" s="232"/>
      <c r="AI87" s="69"/>
      <c r="AJ87" s="156"/>
      <c r="AK87" s="232"/>
      <c r="AL87" s="156"/>
      <c r="AM87" s="66"/>
      <c r="AN87" s="156"/>
      <c r="AO87" s="232"/>
      <c r="AP87" s="69"/>
      <c r="AQ87" s="156"/>
      <c r="AR87" s="232"/>
      <c r="AS87" s="156"/>
      <c r="AT87" s="66"/>
      <c r="AU87" s="156"/>
      <c r="AV87" s="232"/>
      <c r="AW87" s="69"/>
      <c r="AX87" s="156"/>
      <c r="AY87" s="232"/>
      <c r="AZ87" s="156"/>
      <c r="BA87" s="66"/>
      <c r="BB87" s="156"/>
      <c r="BC87" s="232"/>
      <c r="BD87" s="69"/>
      <c r="BE87" s="156"/>
      <c r="BF87" s="232"/>
      <c r="BG87" s="156"/>
      <c r="BH87" s="66"/>
      <c r="BI87" s="156"/>
      <c r="BJ87" s="232"/>
      <c r="BK87" s="293"/>
      <c r="BL87" s="22">
        <f t="shared" si="27"/>
      </c>
      <c r="BM87" s="254"/>
      <c r="BN87" s="233"/>
      <c r="BO87" s="163"/>
      <c r="BP87" s="73"/>
      <c r="BQ87" s="163"/>
      <c r="BR87" s="233"/>
      <c r="BS87" s="75"/>
      <c r="BT87" s="163"/>
      <c r="BU87" s="233"/>
      <c r="BV87" s="163"/>
      <c r="BW87" s="73"/>
      <c r="BX87" s="163"/>
      <c r="BY87" s="233"/>
      <c r="BZ87" s="75"/>
      <c r="CA87" s="163"/>
      <c r="CB87" s="233"/>
      <c r="CC87" s="163"/>
      <c r="CD87" s="73"/>
      <c r="CE87" s="163"/>
      <c r="CF87" s="233"/>
      <c r="CG87" s="75"/>
      <c r="CH87" s="163"/>
      <c r="CI87" s="233"/>
      <c r="CJ87" s="163"/>
      <c r="CK87" s="73"/>
      <c r="CL87" s="163"/>
      <c r="CM87" s="233"/>
      <c r="CN87" s="75"/>
      <c r="CO87" s="238"/>
      <c r="CP87" s="191"/>
      <c r="CQ87" s="241"/>
      <c r="CR87" s="1"/>
      <c r="CS87" s="1"/>
      <c r="CT87" s="1"/>
      <c r="CU87" s="1"/>
      <c r="CV87" s="1"/>
      <c r="CW87" s="1"/>
      <c r="CX87" s="1"/>
    </row>
    <row r="88" spans="1:95" s="12" customFormat="1" ht="21" customHeight="1">
      <c r="A88" s="264"/>
      <c r="B88" s="265"/>
      <c r="C88" s="270"/>
      <c r="D88" s="316"/>
      <c r="E88" s="266"/>
      <c r="F88" s="267"/>
      <c r="G88" s="349">
        <f t="shared" si="13"/>
      </c>
      <c r="H88" s="346">
        <f t="shared" si="14"/>
      </c>
      <c r="I88" s="283">
        <f t="shared" si="15"/>
        <v>0</v>
      </c>
      <c r="J88" s="352">
        <f t="shared" si="16"/>
        <v>0</v>
      </c>
      <c r="K88" s="286">
        <f t="shared" si="17"/>
        <v>0</v>
      </c>
      <c r="L88" s="286">
        <f t="shared" si="18"/>
        <v>0</v>
      </c>
      <c r="M88" s="223">
        <f t="shared" si="19"/>
        <v>0</v>
      </c>
      <c r="N88" s="224">
        <f t="shared" si="20"/>
        <v>0</v>
      </c>
      <c r="O88" s="289">
        <f t="shared" si="21"/>
        <v>0</v>
      </c>
      <c r="P88" s="354">
        <f t="shared" si="22"/>
        <v>0</v>
      </c>
      <c r="Q88" s="368">
        <f t="shared" si="23"/>
        <v>0</v>
      </c>
      <c r="R88" s="369"/>
      <c r="S88" s="101">
        <f t="shared" si="28"/>
        <v>0</v>
      </c>
      <c r="T88" s="102">
        <f t="shared" si="28"/>
        <v>0</v>
      </c>
      <c r="U88" s="103">
        <f t="shared" si="28"/>
        <v>0</v>
      </c>
      <c r="V88" s="104">
        <f t="shared" si="28"/>
        <v>0</v>
      </c>
      <c r="W88" s="101">
        <f t="shared" si="28"/>
        <v>0</v>
      </c>
      <c r="X88" s="102">
        <f t="shared" si="28"/>
        <v>0</v>
      </c>
      <c r="Y88" s="103">
        <f t="shared" si="28"/>
        <v>0</v>
      </c>
      <c r="Z88" s="105">
        <f t="shared" si="24"/>
        <v>0</v>
      </c>
      <c r="AA88" s="105">
        <f t="shared" si="25"/>
        <v>0</v>
      </c>
      <c r="AB88" s="104">
        <f t="shared" si="29"/>
        <v>0</v>
      </c>
      <c r="AC88" s="108">
        <f t="shared" si="29"/>
        <v>0</v>
      </c>
      <c r="AD88" s="109">
        <f t="shared" si="29"/>
        <v>0</v>
      </c>
      <c r="AE88" s="105">
        <f t="shared" si="29"/>
        <v>0</v>
      </c>
      <c r="AF88" s="22">
        <f t="shared" si="26"/>
      </c>
      <c r="AG88" s="154"/>
      <c r="AH88" s="232"/>
      <c r="AI88" s="69"/>
      <c r="AJ88" s="156"/>
      <c r="AK88" s="232"/>
      <c r="AL88" s="156"/>
      <c r="AM88" s="66"/>
      <c r="AN88" s="156"/>
      <c r="AO88" s="232"/>
      <c r="AP88" s="69"/>
      <c r="AQ88" s="156"/>
      <c r="AR88" s="232"/>
      <c r="AS88" s="156"/>
      <c r="AT88" s="66"/>
      <c r="AU88" s="156"/>
      <c r="AV88" s="232"/>
      <c r="AW88" s="69"/>
      <c r="AX88" s="156"/>
      <c r="AY88" s="232"/>
      <c r="AZ88" s="156"/>
      <c r="BA88" s="66"/>
      <c r="BB88" s="156"/>
      <c r="BC88" s="232"/>
      <c r="BD88" s="69"/>
      <c r="BE88" s="156"/>
      <c r="BF88" s="232"/>
      <c r="BG88" s="156"/>
      <c r="BH88" s="66"/>
      <c r="BI88" s="156"/>
      <c r="BJ88" s="232"/>
      <c r="BK88" s="293"/>
      <c r="BL88" s="22">
        <f t="shared" si="27"/>
      </c>
      <c r="BM88" s="254"/>
      <c r="BN88" s="233"/>
      <c r="BO88" s="163"/>
      <c r="BP88" s="73"/>
      <c r="BQ88" s="163"/>
      <c r="BR88" s="233"/>
      <c r="BS88" s="75"/>
      <c r="BT88" s="163"/>
      <c r="BU88" s="233"/>
      <c r="BV88" s="163"/>
      <c r="BW88" s="73"/>
      <c r="BX88" s="163"/>
      <c r="BY88" s="233"/>
      <c r="BZ88" s="75"/>
      <c r="CA88" s="163"/>
      <c r="CB88" s="233"/>
      <c r="CC88" s="163"/>
      <c r="CD88" s="73"/>
      <c r="CE88" s="163"/>
      <c r="CF88" s="233"/>
      <c r="CG88" s="75"/>
      <c r="CH88" s="163"/>
      <c r="CI88" s="233"/>
      <c r="CJ88" s="163"/>
      <c r="CK88" s="73"/>
      <c r="CL88" s="163"/>
      <c r="CM88" s="233"/>
      <c r="CN88" s="75"/>
      <c r="CO88" s="238"/>
      <c r="CP88" s="191"/>
      <c r="CQ88" s="241"/>
    </row>
    <row r="89" spans="1:95" s="12" customFormat="1" ht="21" customHeight="1">
      <c r="A89" s="260"/>
      <c r="B89" s="261"/>
      <c r="C89" s="271"/>
      <c r="D89" s="317"/>
      <c r="E89" s="268"/>
      <c r="F89" s="269"/>
      <c r="G89" s="347">
        <f t="shared" si="13"/>
      </c>
      <c r="H89" s="348">
        <f t="shared" si="14"/>
      </c>
      <c r="I89" s="281">
        <f t="shared" si="15"/>
        <v>0</v>
      </c>
      <c r="J89" s="339">
        <f t="shared" si="16"/>
        <v>0</v>
      </c>
      <c r="K89" s="285">
        <f t="shared" si="17"/>
        <v>0</v>
      </c>
      <c r="L89" s="285">
        <f t="shared" si="18"/>
        <v>0</v>
      </c>
      <c r="M89" s="131">
        <f t="shared" si="19"/>
        <v>0</v>
      </c>
      <c r="N89" s="132">
        <f t="shared" si="20"/>
        <v>0</v>
      </c>
      <c r="O89" s="288">
        <f t="shared" si="21"/>
        <v>0</v>
      </c>
      <c r="P89" s="353">
        <f t="shared" si="22"/>
        <v>0</v>
      </c>
      <c r="Q89" s="368">
        <f t="shared" si="23"/>
        <v>0</v>
      </c>
      <c r="R89" s="369"/>
      <c r="S89" s="101">
        <f t="shared" si="28"/>
        <v>0</v>
      </c>
      <c r="T89" s="102">
        <f t="shared" si="28"/>
        <v>0</v>
      </c>
      <c r="U89" s="103">
        <f t="shared" si="28"/>
        <v>0</v>
      </c>
      <c r="V89" s="104">
        <f t="shared" si="28"/>
        <v>0</v>
      </c>
      <c r="W89" s="101">
        <f t="shared" si="28"/>
        <v>0</v>
      </c>
      <c r="X89" s="102">
        <f t="shared" si="28"/>
        <v>0</v>
      </c>
      <c r="Y89" s="103">
        <f t="shared" si="28"/>
        <v>0</v>
      </c>
      <c r="Z89" s="105">
        <f t="shared" si="24"/>
        <v>0</v>
      </c>
      <c r="AA89" s="105">
        <f t="shared" si="25"/>
        <v>0</v>
      </c>
      <c r="AB89" s="104">
        <f t="shared" si="29"/>
        <v>0</v>
      </c>
      <c r="AC89" s="108">
        <f t="shared" si="29"/>
        <v>0</v>
      </c>
      <c r="AD89" s="109">
        <f t="shared" si="29"/>
        <v>0</v>
      </c>
      <c r="AE89" s="105">
        <f t="shared" si="29"/>
        <v>0</v>
      </c>
      <c r="AF89" s="22">
        <f t="shared" si="26"/>
      </c>
      <c r="AG89" s="154"/>
      <c r="AH89" s="232"/>
      <c r="AI89" s="69"/>
      <c r="AJ89" s="156"/>
      <c r="AK89" s="232"/>
      <c r="AL89" s="156"/>
      <c r="AM89" s="66"/>
      <c r="AN89" s="156"/>
      <c r="AO89" s="232"/>
      <c r="AP89" s="69"/>
      <c r="AQ89" s="156"/>
      <c r="AR89" s="232"/>
      <c r="AS89" s="156"/>
      <c r="AT89" s="66"/>
      <c r="AU89" s="156"/>
      <c r="AV89" s="232"/>
      <c r="AW89" s="69"/>
      <c r="AX89" s="156"/>
      <c r="AY89" s="232"/>
      <c r="AZ89" s="156"/>
      <c r="BA89" s="66"/>
      <c r="BB89" s="156"/>
      <c r="BC89" s="232"/>
      <c r="BD89" s="69"/>
      <c r="BE89" s="156"/>
      <c r="BF89" s="232"/>
      <c r="BG89" s="156"/>
      <c r="BH89" s="66"/>
      <c r="BI89" s="156"/>
      <c r="BJ89" s="232"/>
      <c r="BK89" s="293"/>
      <c r="BL89" s="22">
        <f t="shared" si="27"/>
      </c>
      <c r="BM89" s="254"/>
      <c r="BN89" s="233"/>
      <c r="BO89" s="163"/>
      <c r="BP89" s="73"/>
      <c r="BQ89" s="163"/>
      <c r="BR89" s="233"/>
      <c r="BS89" s="75"/>
      <c r="BT89" s="163"/>
      <c r="BU89" s="233"/>
      <c r="BV89" s="163"/>
      <c r="BW89" s="73"/>
      <c r="BX89" s="163"/>
      <c r="BY89" s="233"/>
      <c r="BZ89" s="75"/>
      <c r="CA89" s="163"/>
      <c r="CB89" s="233"/>
      <c r="CC89" s="163"/>
      <c r="CD89" s="73"/>
      <c r="CE89" s="163"/>
      <c r="CF89" s="233"/>
      <c r="CG89" s="75"/>
      <c r="CH89" s="163"/>
      <c r="CI89" s="233"/>
      <c r="CJ89" s="163"/>
      <c r="CK89" s="73"/>
      <c r="CL89" s="163"/>
      <c r="CM89" s="233"/>
      <c r="CN89" s="75"/>
      <c r="CO89" s="238"/>
      <c r="CP89" s="191"/>
      <c r="CQ89" s="241"/>
    </row>
    <row r="90" spans="1:102" ht="21" customHeight="1">
      <c r="A90" s="264"/>
      <c r="B90" s="265"/>
      <c r="C90" s="270"/>
      <c r="D90" s="316"/>
      <c r="E90" s="266"/>
      <c r="F90" s="267"/>
      <c r="G90" s="349">
        <f t="shared" si="13"/>
      </c>
      <c r="H90" s="346">
        <f t="shared" si="14"/>
      </c>
      <c r="I90" s="283">
        <f t="shared" si="15"/>
        <v>0</v>
      </c>
      <c r="J90" s="352">
        <f t="shared" si="16"/>
        <v>0</v>
      </c>
      <c r="K90" s="286">
        <f t="shared" si="17"/>
        <v>0</v>
      </c>
      <c r="L90" s="286">
        <f t="shared" si="18"/>
        <v>0</v>
      </c>
      <c r="M90" s="223">
        <f t="shared" si="19"/>
        <v>0</v>
      </c>
      <c r="N90" s="224">
        <f t="shared" si="20"/>
        <v>0</v>
      </c>
      <c r="O90" s="289">
        <f t="shared" si="21"/>
        <v>0</v>
      </c>
      <c r="P90" s="354">
        <f t="shared" si="22"/>
        <v>0</v>
      </c>
      <c r="Q90" s="368">
        <f t="shared" si="23"/>
        <v>0</v>
      </c>
      <c r="R90" s="369"/>
      <c r="S90" s="101">
        <f t="shared" si="28"/>
        <v>0</v>
      </c>
      <c r="T90" s="102">
        <f t="shared" si="28"/>
        <v>0</v>
      </c>
      <c r="U90" s="103">
        <f t="shared" si="28"/>
        <v>0</v>
      </c>
      <c r="V90" s="104">
        <f t="shared" si="28"/>
        <v>0</v>
      </c>
      <c r="W90" s="101">
        <f t="shared" si="28"/>
        <v>0</v>
      </c>
      <c r="X90" s="102">
        <f t="shared" si="28"/>
        <v>0</v>
      </c>
      <c r="Y90" s="103">
        <f t="shared" si="28"/>
        <v>0</v>
      </c>
      <c r="Z90" s="105">
        <f t="shared" si="24"/>
        <v>0</v>
      </c>
      <c r="AA90" s="105">
        <f t="shared" si="25"/>
        <v>0</v>
      </c>
      <c r="AB90" s="104">
        <f t="shared" si="29"/>
        <v>0</v>
      </c>
      <c r="AC90" s="108">
        <f t="shared" si="29"/>
        <v>0</v>
      </c>
      <c r="AD90" s="109">
        <f t="shared" si="29"/>
        <v>0</v>
      </c>
      <c r="AE90" s="105">
        <f t="shared" si="29"/>
        <v>0</v>
      </c>
      <c r="AF90" s="22">
        <f t="shared" si="26"/>
      </c>
      <c r="AG90" s="154"/>
      <c r="AH90" s="232"/>
      <c r="AI90" s="69"/>
      <c r="AJ90" s="156"/>
      <c r="AK90" s="232"/>
      <c r="AL90" s="156"/>
      <c r="AM90" s="66"/>
      <c r="AN90" s="156"/>
      <c r="AO90" s="232"/>
      <c r="AP90" s="69"/>
      <c r="AQ90" s="156"/>
      <c r="AR90" s="232"/>
      <c r="AS90" s="156"/>
      <c r="AT90" s="66"/>
      <c r="AU90" s="156"/>
      <c r="AV90" s="232"/>
      <c r="AW90" s="69"/>
      <c r="AX90" s="156"/>
      <c r="AY90" s="232"/>
      <c r="AZ90" s="156"/>
      <c r="BA90" s="66"/>
      <c r="BB90" s="156"/>
      <c r="BC90" s="232"/>
      <c r="BD90" s="69"/>
      <c r="BE90" s="156"/>
      <c r="BF90" s="232"/>
      <c r="BG90" s="156"/>
      <c r="BH90" s="66"/>
      <c r="BI90" s="156"/>
      <c r="BJ90" s="232"/>
      <c r="BK90" s="293"/>
      <c r="BL90" s="22">
        <f t="shared" si="27"/>
      </c>
      <c r="BM90" s="254"/>
      <c r="BN90" s="233"/>
      <c r="BO90" s="163"/>
      <c r="BP90" s="73"/>
      <c r="BQ90" s="163"/>
      <c r="BR90" s="233"/>
      <c r="BS90" s="75"/>
      <c r="BT90" s="163"/>
      <c r="BU90" s="233"/>
      <c r="BV90" s="163"/>
      <c r="BW90" s="73"/>
      <c r="BX90" s="163"/>
      <c r="BY90" s="233"/>
      <c r="BZ90" s="75"/>
      <c r="CA90" s="163"/>
      <c r="CB90" s="233"/>
      <c r="CC90" s="163"/>
      <c r="CD90" s="73"/>
      <c r="CE90" s="163"/>
      <c r="CF90" s="233"/>
      <c r="CG90" s="75"/>
      <c r="CH90" s="163"/>
      <c r="CI90" s="233"/>
      <c r="CJ90" s="163"/>
      <c r="CK90" s="73"/>
      <c r="CL90" s="163"/>
      <c r="CM90" s="233"/>
      <c r="CN90" s="75"/>
      <c r="CO90" s="238"/>
      <c r="CP90" s="191"/>
      <c r="CQ90" s="241"/>
      <c r="CR90" s="12"/>
      <c r="CS90" s="12"/>
      <c r="CT90" s="12"/>
      <c r="CU90" s="12"/>
      <c r="CV90" s="12"/>
      <c r="CW90" s="12"/>
      <c r="CX90" s="12"/>
    </row>
    <row r="91" spans="1:102" ht="21" customHeight="1">
      <c r="A91" s="260"/>
      <c r="B91" s="261"/>
      <c r="C91" s="271"/>
      <c r="D91" s="317"/>
      <c r="E91" s="268"/>
      <c r="F91" s="269"/>
      <c r="G91" s="347">
        <f t="shared" si="13"/>
      </c>
      <c r="H91" s="348">
        <f t="shared" si="14"/>
      </c>
      <c r="I91" s="284">
        <f t="shared" si="15"/>
        <v>0</v>
      </c>
      <c r="J91" s="339">
        <f t="shared" si="16"/>
        <v>0</v>
      </c>
      <c r="K91" s="285">
        <f t="shared" si="17"/>
        <v>0</v>
      </c>
      <c r="L91" s="285">
        <f t="shared" si="18"/>
        <v>0</v>
      </c>
      <c r="M91" s="131">
        <f t="shared" si="19"/>
        <v>0</v>
      </c>
      <c r="N91" s="133">
        <f t="shared" si="20"/>
        <v>0</v>
      </c>
      <c r="O91" s="288">
        <f t="shared" si="21"/>
        <v>0</v>
      </c>
      <c r="P91" s="353">
        <f t="shared" si="22"/>
        <v>0</v>
      </c>
      <c r="Q91" s="368">
        <f t="shared" si="23"/>
        <v>0</v>
      </c>
      <c r="R91" s="369"/>
      <c r="S91" s="101">
        <f t="shared" si="28"/>
        <v>0</v>
      </c>
      <c r="T91" s="102">
        <f t="shared" si="28"/>
        <v>0</v>
      </c>
      <c r="U91" s="103">
        <f t="shared" si="28"/>
        <v>0</v>
      </c>
      <c r="V91" s="104">
        <f t="shared" si="28"/>
        <v>0</v>
      </c>
      <c r="W91" s="101">
        <f t="shared" si="28"/>
        <v>0</v>
      </c>
      <c r="X91" s="102">
        <f t="shared" si="28"/>
        <v>0</v>
      </c>
      <c r="Y91" s="103">
        <f t="shared" si="28"/>
        <v>0</v>
      </c>
      <c r="Z91" s="105">
        <f t="shared" si="24"/>
        <v>0</v>
      </c>
      <c r="AA91" s="105">
        <f t="shared" si="25"/>
        <v>0</v>
      </c>
      <c r="AB91" s="104">
        <f t="shared" si="29"/>
        <v>0</v>
      </c>
      <c r="AC91" s="108">
        <f t="shared" si="29"/>
        <v>0</v>
      </c>
      <c r="AD91" s="109">
        <f t="shared" si="29"/>
        <v>0</v>
      </c>
      <c r="AE91" s="105">
        <f t="shared" si="29"/>
        <v>0</v>
      </c>
      <c r="AF91" s="62">
        <f t="shared" si="26"/>
      </c>
      <c r="AG91" s="154"/>
      <c r="AH91" s="232"/>
      <c r="AI91" s="69"/>
      <c r="AJ91" s="156"/>
      <c r="AK91" s="232"/>
      <c r="AL91" s="156"/>
      <c r="AM91" s="66"/>
      <c r="AN91" s="156"/>
      <c r="AO91" s="232"/>
      <c r="AP91" s="69"/>
      <c r="AQ91" s="156"/>
      <c r="AR91" s="232"/>
      <c r="AS91" s="156"/>
      <c r="AT91" s="66"/>
      <c r="AU91" s="156"/>
      <c r="AV91" s="232"/>
      <c r="AW91" s="69"/>
      <c r="AX91" s="156"/>
      <c r="AY91" s="232"/>
      <c r="AZ91" s="156"/>
      <c r="BA91" s="66"/>
      <c r="BB91" s="156"/>
      <c r="BC91" s="232"/>
      <c r="BD91" s="69"/>
      <c r="BE91" s="156"/>
      <c r="BF91" s="232"/>
      <c r="BG91" s="156"/>
      <c r="BH91" s="66"/>
      <c r="BI91" s="156"/>
      <c r="BJ91" s="232"/>
      <c r="BK91" s="293"/>
      <c r="BL91" s="62">
        <f t="shared" si="27"/>
      </c>
      <c r="BM91" s="254"/>
      <c r="BN91" s="233"/>
      <c r="BO91" s="163"/>
      <c r="BP91" s="73"/>
      <c r="BQ91" s="163"/>
      <c r="BR91" s="233"/>
      <c r="BS91" s="75"/>
      <c r="BT91" s="163"/>
      <c r="BU91" s="233"/>
      <c r="BV91" s="163"/>
      <c r="BW91" s="73"/>
      <c r="BX91" s="163"/>
      <c r="BY91" s="233"/>
      <c r="BZ91" s="75"/>
      <c r="CA91" s="163"/>
      <c r="CB91" s="233"/>
      <c r="CC91" s="163"/>
      <c r="CD91" s="73"/>
      <c r="CE91" s="163"/>
      <c r="CF91" s="233"/>
      <c r="CG91" s="75"/>
      <c r="CH91" s="163"/>
      <c r="CI91" s="233"/>
      <c r="CJ91" s="163"/>
      <c r="CK91" s="73"/>
      <c r="CL91" s="163"/>
      <c r="CM91" s="233"/>
      <c r="CN91" s="75"/>
      <c r="CO91" s="239"/>
      <c r="CP91" s="192"/>
      <c r="CQ91" s="242"/>
      <c r="CR91" s="12"/>
      <c r="CS91" s="12"/>
      <c r="CT91" s="12"/>
      <c r="CU91" s="12"/>
      <c r="CV91" s="12"/>
      <c r="CW91" s="12"/>
      <c r="CX91" s="12"/>
    </row>
    <row r="92" spans="1:95" s="12" customFormat="1" ht="21" customHeight="1">
      <c r="A92" s="264"/>
      <c r="B92" s="265"/>
      <c r="C92" s="270"/>
      <c r="D92" s="316"/>
      <c r="E92" s="266"/>
      <c r="F92" s="267"/>
      <c r="G92" s="349">
        <f t="shared" si="13"/>
      </c>
      <c r="H92" s="346">
        <f t="shared" si="14"/>
      </c>
      <c r="I92" s="283">
        <f t="shared" si="15"/>
        <v>0</v>
      </c>
      <c r="J92" s="352">
        <f t="shared" si="16"/>
        <v>0</v>
      </c>
      <c r="K92" s="286">
        <f t="shared" si="17"/>
        <v>0</v>
      </c>
      <c r="L92" s="286">
        <f t="shared" si="18"/>
        <v>0</v>
      </c>
      <c r="M92" s="223">
        <f t="shared" si="19"/>
        <v>0</v>
      </c>
      <c r="N92" s="224">
        <f t="shared" si="20"/>
        <v>0</v>
      </c>
      <c r="O92" s="289">
        <f t="shared" si="21"/>
        <v>0</v>
      </c>
      <c r="P92" s="354">
        <f t="shared" si="22"/>
        <v>0</v>
      </c>
      <c r="Q92" s="368">
        <f t="shared" si="23"/>
        <v>0</v>
      </c>
      <c r="R92" s="369"/>
      <c r="S92" s="101">
        <f t="shared" si="28"/>
        <v>0</v>
      </c>
      <c r="T92" s="102">
        <f t="shared" si="28"/>
        <v>0</v>
      </c>
      <c r="U92" s="103">
        <f t="shared" si="28"/>
        <v>0</v>
      </c>
      <c r="V92" s="104">
        <f t="shared" si="28"/>
        <v>0</v>
      </c>
      <c r="W92" s="101">
        <f t="shared" si="28"/>
        <v>0</v>
      </c>
      <c r="X92" s="102">
        <f t="shared" si="28"/>
        <v>0</v>
      </c>
      <c r="Y92" s="103">
        <f t="shared" si="28"/>
        <v>0</v>
      </c>
      <c r="Z92" s="105">
        <f t="shared" si="24"/>
        <v>0</v>
      </c>
      <c r="AA92" s="105">
        <f t="shared" si="25"/>
        <v>0</v>
      </c>
      <c r="AB92" s="104">
        <f t="shared" si="29"/>
        <v>0</v>
      </c>
      <c r="AC92" s="108">
        <f t="shared" si="29"/>
        <v>0</v>
      </c>
      <c r="AD92" s="109">
        <f t="shared" si="29"/>
        <v>0</v>
      </c>
      <c r="AE92" s="105">
        <f t="shared" si="29"/>
        <v>0</v>
      </c>
      <c r="AF92" s="62">
        <f t="shared" si="26"/>
      </c>
      <c r="AG92" s="154"/>
      <c r="AH92" s="232"/>
      <c r="AI92" s="69"/>
      <c r="AJ92" s="156"/>
      <c r="AK92" s="232"/>
      <c r="AL92" s="156"/>
      <c r="AM92" s="66"/>
      <c r="AN92" s="156"/>
      <c r="AO92" s="232"/>
      <c r="AP92" s="69"/>
      <c r="AQ92" s="156"/>
      <c r="AR92" s="232"/>
      <c r="AS92" s="156"/>
      <c r="AT92" s="66"/>
      <c r="AU92" s="156"/>
      <c r="AV92" s="232"/>
      <c r="AW92" s="69"/>
      <c r="AX92" s="156"/>
      <c r="AY92" s="232"/>
      <c r="AZ92" s="156"/>
      <c r="BA92" s="66"/>
      <c r="BB92" s="156"/>
      <c r="BC92" s="232"/>
      <c r="BD92" s="69"/>
      <c r="BE92" s="156"/>
      <c r="BF92" s="232"/>
      <c r="BG92" s="156"/>
      <c r="BH92" s="66"/>
      <c r="BI92" s="156"/>
      <c r="BJ92" s="232"/>
      <c r="BK92" s="293"/>
      <c r="BL92" s="62">
        <f t="shared" si="27"/>
      </c>
      <c r="BM92" s="254"/>
      <c r="BN92" s="233"/>
      <c r="BO92" s="163"/>
      <c r="BP92" s="73"/>
      <c r="BQ92" s="163"/>
      <c r="BR92" s="233"/>
      <c r="BS92" s="75"/>
      <c r="BT92" s="163"/>
      <c r="BU92" s="233"/>
      <c r="BV92" s="163"/>
      <c r="BW92" s="73"/>
      <c r="BX92" s="163"/>
      <c r="BY92" s="233"/>
      <c r="BZ92" s="75"/>
      <c r="CA92" s="163"/>
      <c r="CB92" s="233"/>
      <c r="CC92" s="163"/>
      <c r="CD92" s="73"/>
      <c r="CE92" s="163"/>
      <c r="CF92" s="233"/>
      <c r="CG92" s="75"/>
      <c r="CH92" s="163"/>
      <c r="CI92" s="233"/>
      <c r="CJ92" s="163"/>
      <c r="CK92" s="73"/>
      <c r="CL92" s="163"/>
      <c r="CM92" s="233"/>
      <c r="CN92" s="75"/>
      <c r="CO92" s="238"/>
      <c r="CP92" s="191"/>
      <c r="CQ92" s="241"/>
    </row>
    <row r="93" spans="1:95" ht="21" customHeight="1">
      <c r="A93" s="260"/>
      <c r="B93" s="261"/>
      <c r="C93" s="271"/>
      <c r="D93" s="317"/>
      <c r="E93" s="268"/>
      <c r="F93" s="269"/>
      <c r="G93" s="347">
        <f t="shared" si="13"/>
      </c>
      <c r="H93" s="348">
        <f t="shared" si="14"/>
      </c>
      <c r="I93" s="281">
        <f t="shared" si="15"/>
        <v>0</v>
      </c>
      <c r="J93" s="339">
        <f t="shared" si="16"/>
        <v>0</v>
      </c>
      <c r="K93" s="285">
        <f t="shared" si="17"/>
        <v>0</v>
      </c>
      <c r="L93" s="285">
        <f t="shared" si="18"/>
        <v>0</v>
      </c>
      <c r="M93" s="131">
        <f t="shared" si="19"/>
        <v>0</v>
      </c>
      <c r="N93" s="132">
        <f t="shared" si="20"/>
        <v>0</v>
      </c>
      <c r="O93" s="288">
        <f t="shared" si="21"/>
        <v>0</v>
      </c>
      <c r="P93" s="353">
        <f t="shared" si="22"/>
        <v>0</v>
      </c>
      <c r="Q93" s="368">
        <f t="shared" si="23"/>
        <v>0</v>
      </c>
      <c r="R93" s="369"/>
      <c r="S93" s="101">
        <f t="shared" si="28"/>
        <v>0</v>
      </c>
      <c r="T93" s="102">
        <f t="shared" si="28"/>
        <v>0</v>
      </c>
      <c r="U93" s="103">
        <f t="shared" si="28"/>
        <v>0</v>
      </c>
      <c r="V93" s="104">
        <f t="shared" si="28"/>
        <v>0</v>
      </c>
      <c r="W93" s="101">
        <f t="shared" si="28"/>
        <v>0</v>
      </c>
      <c r="X93" s="102">
        <f t="shared" si="28"/>
        <v>0</v>
      </c>
      <c r="Y93" s="103">
        <f t="shared" si="28"/>
        <v>0</v>
      </c>
      <c r="Z93" s="105">
        <f t="shared" si="24"/>
        <v>0</v>
      </c>
      <c r="AA93" s="105">
        <f t="shared" si="25"/>
        <v>0</v>
      </c>
      <c r="AB93" s="104">
        <f t="shared" si="29"/>
        <v>0</v>
      </c>
      <c r="AC93" s="108">
        <f t="shared" si="29"/>
        <v>0</v>
      </c>
      <c r="AD93" s="109">
        <f t="shared" si="29"/>
        <v>0</v>
      </c>
      <c r="AE93" s="105">
        <f t="shared" si="29"/>
        <v>0</v>
      </c>
      <c r="AF93" s="22">
        <f t="shared" si="26"/>
      </c>
      <c r="AG93" s="154"/>
      <c r="AH93" s="232"/>
      <c r="AI93" s="69"/>
      <c r="AJ93" s="156"/>
      <c r="AK93" s="232"/>
      <c r="AL93" s="156"/>
      <c r="AM93" s="66"/>
      <c r="AN93" s="156"/>
      <c r="AO93" s="232"/>
      <c r="AP93" s="69"/>
      <c r="AQ93" s="156"/>
      <c r="AR93" s="232"/>
      <c r="AS93" s="156"/>
      <c r="AT93" s="66"/>
      <c r="AU93" s="156"/>
      <c r="AV93" s="232"/>
      <c r="AW93" s="69"/>
      <c r="AX93" s="156"/>
      <c r="AY93" s="232"/>
      <c r="AZ93" s="156"/>
      <c r="BA93" s="66"/>
      <c r="BB93" s="156"/>
      <c r="BC93" s="232"/>
      <c r="BD93" s="69"/>
      <c r="BE93" s="156"/>
      <c r="BF93" s="234"/>
      <c r="BG93" s="158"/>
      <c r="BH93" s="67"/>
      <c r="BI93" s="158"/>
      <c r="BJ93" s="234"/>
      <c r="BK93" s="294"/>
      <c r="BL93" s="22">
        <f t="shared" si="27"/>
      </c>
      <c r="BM93" s="255"/>
      <c r="BN93" s="236"/>
      <c r="BO93" s="164"/>
      <c r="BP93" s="74"/>
      <c r="BQ93" s="164"/>
      <c r="BR93" s="236"/>
      <c r="BS93" s="72"/>
      <c r="BT93" s="164"/>
      <c r="BU93" s="236"/>
      <c r="BV93" s="164"/>
      <c r="BW93" s="74"/>
      <c r="BX93" s="164"/>
      <c r="BY93" s="236"/>
      <c r="BZ93" s="72"/>
      <c r="CA93" s="164"/>
      <c r="CB93" s="236"/>
      <c r="CC93" s="164"/>
      <c r="CD93" s="74"/>
      <c r="CE93" s="164"/>
      <c r="CF93" s="236"/>
      <c r="CG93" s="72"/>
      <c r="CH93" s="164"/>
      <c r="CI93" s="236"/>
      <c r="CJ93" s="164"/>
      <c r="CK93" s="74"/>
      <c r="CL93" s="164"/>
      <c r="CM93" s="236"/>
      <c r="CN93" s="72"/>
      <c r="CO93" s="238"/>
      <c r="CP93" s="191"/>
      <c r="CQ93" s="241"/>
    </row>
    <row r="94" spans="1:102" s="12" customFormat="1" ht="21" customHeight="1">
      <c r="A94" s="264"/>
      <c r="B94" s="265"/>
      <c r="C94" s="270"/>
      <c r="D94" s="316"/>
      <c r="E94" s="266"/>
      <c r="F94" s="267"/>
      <c r="G94" s="349">
        <f t="shared" si="13"/>
      </c>
      <c r="H94" s="346">
        <f t="shared" si="14"/>
      </c>
      <c r="I94" s="282">
        <f t="shared" si="15"/>
        <v>0</v>
      </c>
      <c r="J94" s="352">
        <f t="shared" si="16"/>
        <v>0</v>
      </c>
      <c r="K94" s="286">
        <f t="shared" si="17"/>
        <v>0</v>
      </c>
      <c r="L94" s="286">
        <f t="shared" si="18"/>
        <v>0</v>
      </c>
      <c r="M94" s="223">
        <f t="shared" si="19"/>
        <v>0</v>
      </c>
      <c r="N94" s="224">
        <f t="shared" si="20"/>
        <v>0</v>
      </c>
      <c r="O94" s="289">
        <f t="shared" si="21"/>
        <v>0</v>
      </c>
      <c r="P94" s="354">
        <f t="shared" si="22"/>
        <v>0</v>
      </c>
      <c r="Q94" s="368">
        <f t="shared" si="23"/>
        <v>0</v>
      </c>
      <c r="R94" s="369"/>
      <c r="S94" s="101">
        <f t="shared" si="28"/>
        <v>0</v>
      </c>
      <c r="T94" s="102">
        <f t="shared" si="28"/>
        <v>0</v>
      </c>
      <c r="U94" s="103">
        <f t="shared" si="28"/>
        <v>0</v>
      </c>
      <c r="V94" s="104">
        <f t="shared" si="28"/>
        <v>0</v>
      </c>
      <c r="W94" s="101">
        <f t="shared" si="28"/>
        <v>0</v>
      </c>
      <c r="X94" s="102">
        <f t="shared" si="28"/>
        <v>0</v>
      </c>
      <c r="Y94" s="103">
        <f t="shared" si="28"/>
        <v>0</v>
      </c>
      <c r="Z94" s="105">
        <f t="shared" si="24"/>
        <v>0</v>
      </c>
      <c r="AA94" s="105">
        <f t="shared" si="25"/>
        <v>0</v>
      </c>
      <c r="AB94" s="104">
        <f t="shared" si="29"/>
        <v>0</v>
      </c>
      <c r="AC94" s="108">
        <f t="shared" si="29"/>
        <v>0</v>
      </c>
      <c r="AD94" s="109">
        <f t="shared" si="29"/>
        <v>0</v>
      </c>
      <c r="AE94" s="105">
        <f t="shared" si="29"/>
        <v>0</v>
      </c>
      <c r="AF94" s="22">
        <f t="shared" si="26"/>
      </c>
      <c r="AG94" s="154"/>
      <c r="AH94" s="232"/>
      <c r="AI94" s="69"/>
      <c r="AJ94" s="156"/>
      <c r="AK94" s="232"/>
      <c r="AL94" s="156"/>
      <c r="AM94" s="66"/>
      <c r="AN94" s="156"/>
      <c r="AO94" s="232"/>
      <c r="AP94" s="69"/>
      <c r="AQ94" s="156"/>
      <c r="AR94" s="232"/>
      <c r="AS94" s="156"/>
      <c r="AT94" s="66"/>
      <c r="AU94" s="156"/>
      <c r="AV94" s="232"/>
      <c r="AW94" s="69"/>
      <c r="AX94" s="156"/>
      <c r="AY94" s="232"/>
      <c r="AZ94" s="156"/>
      <c r="BA94" s="66"/>
      <c r="BB94" s="156"/>
      <c r="BC94" s="232"/>
      <c r="BD94" s="69"/>
      <c r="BE94" s="156"/>
      <c r="BF94" s="232"/>
      <c r="BG94" s="156"/>
      <c r="BH94" s="66"/>
      <c r="BI94" s="156"/>
      <c r="BJ94" s="232"/>
      <c r="BK94" s="293"/>
      <c r="BL94" s="22">
        <f t="shared" si="27"/>
      </c>
      <c r="BM94" s="254"/>
      <c r="BN94" s="233"/>
      <c r="BO94" s="163"/>
      <c r="BP94" s="73"/>
      <c r="BQ94" s="163"/>
      <c r="BR94" s="233"/>
      <c r="BS94" s="75"/>
      <c r="BT94" s="163"/>
      <c r="BU94" s="233"/>
      <c r="BV94" s="163"/>
      <c r="BW94" s="73"/>
      <c r="BX94" s="163"/>
      <c r="BY94" s="233"/>
      <c r="BZ94" s="75"/>
      <c r="CA94" s="163"/>
      <c r="CB94" s="233"/>
      <c r="CC94" s="163"/>
      <c r="CD94" s="73"/>
      <c r="CE94" s="163"/>
      <c r="CF94" s="233"/>
      <c r="CG94" s="75"/>
      <c r="CH94" s="163"/>
      <c r="CI94" s="233"/>
      <c r="CJ94" s="163"/>
      <c r="CK94" s="73"/>
      <c r="CL94" s="163"/>
      <c r="CM94" s="233"/>
      <c r="CN94" s="75"/>
      <c r="CO94" s="238"/>
      <c r="CP94" s="191"/>
      <c r="CQ94" s="241"/>
      <c r="CR94" s="1"/>
      <c r="CS94" s="1"/>
      <c r="CT94" s="1"/>
      <c r="CU94" s="1"/>
      <c r="CV94" s="1"/>
      <c r="CW94" s="1"/>
      <c r="CX94" s="1"/>
    </row>
    <row r="95" spans="1:102" s="12" customFormat="1" ht="21" customHeight="1">
      <c r="A95" s="260"/>
      <c r="B95" s="261"/>
      <c r="C95" s="271"/>
      <c r="D95" s="317"/>
      <c r="E95" s="268"/>
      <c r="F95" s="269"/>
      <c r="G95" s="347">
        <f t="shared" si="13"/>
      </c>
      <c r="H95" s="348">
        <f t="shared" si="14"/>
      </c>
      <c r="I95" s="281">
        <f t="shared" si="15"/>
        <v>0</v>
      </c>
      <c r="J95" s="339">
        <f t="shared" si="16"/>
        <v>0</v>
      </c>
      <c r="K95" s="285">
        <f t="shared" si="17"/>
        <v>0</v>
      </c>
      <c r="L95" s="285">
        <f t="shared" si="18"/>
        <v>0</v>
      </c>
      <c r="M95" s="131">
        <f t="shared" si="19"/>
        <v>0</v>
      </c>
      <c r="N95" s="132">
        <f t="shared" si="20"/>
        <v>0</v>
      </c>
      <c r="O95" s="288">
        <f t="shared" si="21"/>
        <v>0</v>
      </c>
      <c r="P95" s="353">
        <f t="shared" si="22"/>
        <v>0</v>
      </c>
      <c r="Q95" s="368">
        <f t="shared" si="23"/>
        <v>0</v>
      </c>
      <c r="R95" s="369"/>
      <c r="S95" s="101">
        <f t="shared" si="28"/>
        <v>0</v>
      </c>
      <c r="T95" s="102">
        <f t="shared" si="28"/>
        <v>0</v>
      </c>
      <c r="U95" s="103">
        <f t="shared" si="28"/>
        <v>0</v>
      </c>
      <c r="V95" s="104">
        <f t="shared" si="28"/>
        <v>0</v>
      </c>
      <c r="W95" s="101">
        <f t="shared" si="28"/>
        <v>0</v>
      </c>
      <c r="X95" s="102">
        <f t="shared" si="28"/>
        <v>0</v>
      </c>
      <c r="Y95" s="103">
        <f t="shared" si="28"/>
        <v>0</v>
      </c>
      <c r="Z95" s="105">
        <f t="shared" si="24"/>
        <v>0</v>
      </c>
      <c r="AA95" s="105">
        <f t="shared" si="25"/>
        <v>0</v>
      </c>
      <c r="AB95" s="104">
        <f t="shared" si="29"/>
        <v>0</v>
      </c>
      <c r="AC95" s="108">
        <f t="shared" si="29"/>
        <v>0</v>
      </c>
      <c r="AD95" s="109">
        <f t="shared" si="29"/>
        <v>0</v>
      </c>
      <c r="AE95" s="105">
        <f t="shared" si="29"/>
        <v>0</v>
      </c>
      <c r="AF95" s="22">
        <f t="shared" si="26"/>
      </c>
      <c r="AG95" s="154"/>
      <c r="AH95" s="232"/>
      <c r="AI95" s="69"/>
      <c r="AJ95" s="156"/>
      <c r="AK95" s="232"/>
      <c r="AL95" s="156"/>
      <c r="AM95" s="66"/>
      <c r="AN95" s="156"/>
      <c r="AO95" s="232"/>
      <c r="AP95" s="69"/>
      <c r="AQ95" s="156"/>
      <c r="AR95" s="232"/>
      <c r="AS95" s="156"/>
      <c r="AT95" s="66"/>
      <c r="AU95" s="156"/>
      <c r="AV95" s="232"/>
      <c r="AW95" s="69"/>
      <c r="AX95" s="156"/>
      <c r="AY95" s="232"/>
      <c r="AZ95" s="156"/>
      <c r="BA95" s="66"/>
      <c r="BB95" s="156"/>
      <c r="BC95" s="232"/>
      <c r="BD95" s="69"/>
      <c r="BE95" s="156"/>
      <c r="BF95" s="232"/>
      <c r="BG95" s="156"/>
      <c r="BH95" s="66"/>
      <c r="BI95" s="156"/>
      <c r="BJ95" s="232"/>
      <c r="BK95" s="293"/>
      <c r="BL95" s="22">
        <f t="shared" si="27"/>
      </c>
      <c r="BM95" s="254"/>
      <c r="BN95" s="233"/>
      <c r="BO95" s="163"/>
      <c r="BP95" s="73"/>
      <c r="BQ95" s="163"/>
      <c r="BR95" s="233"/>
      <c r="BS95" s="75"/>
      <c r="BT95" s="163"/>
      <c r="BU95" s="233"/>
      <c r="BV95" s="163"/>
      <c r="BW95" s="73"/>
      <c r="BX95" s="163"/>
      <c r="BY95" s="233"/>
      <c r="BZ95" s="75"/>
      <c r="CA95" s="163"/>
      <c r="CB95" s="233"/>
      <c r="CC95" s="163"/>
      <c r="CD95" s="73"/>
      <c r="CE95" s="163"/>
      <c r="CF95" s="233"/>
      <c r="CG95" s="75"/>
      <c r="CH95" s="163"/>
      <c r="CI95" s="233"/>
      <c r="CJ95" s="163"/>
      <c r="CK95" s="73"/>
      <c r="CL95" s="163"/>
      <c r="CM95" s="233"/>
      <c r="CN95" s="75"/>
      <c r="CO95" s="238"/>
      <c r="CP95" s="191"/>
      <c r="CQ95" s="241"/>
      <c r="CR95" s="1"/>
      <c r="CS95" s="1"/>
      <c r="CT95" s="1"/>
      <c r="CU95" s="1"/>
      <c r="CV95" s="1"/>
      <c r="CW95" s="1"/>
      <c r="CX95" s="1"/>
    </row>
    <row r="96" spans="1:95" s="12" customFormat="1" ht="21" customHeight="1">
      <c r="A96" s="264"/>
      <c r="B96" s="265"/>
      <c r="C96" s="270"/>
      <c r="D96" s="316"/>
      <c r="E96" s="266"/>
      <c r="F96" s="267"/>
      <c r="G96" s="349">
        <f t="shared" si="13"/>
      </c>
      <c r="H96" s="346">
        <f t="shared" si="14"/>
      </c>
      <c r="I96" s="282">
        <f t="shared" si="15"/>
        <v>0</v>
      </c>
      <c r="J96" s="352">
        <f t="shared" si="16"/>
        <v>0</v>
      </c>
      <c r="K96" s="286">
        <f t="shared" si="17"/>
        <v>0</v>
      </c>
      <c r="L96" s="286">
        <f t="shared" si="18"/>
        <v>0</v>
      </c>
      <c r="M96" s="223">
        <f t="shared" si="19"/>
        <v>0</v>
      </c>
      <c r="N96" s="224">
        <f t="shared" si="20"/>
        <v>0</v>
      </c>
      <c r="O96" s="289">
        <f t="shared" si="21"/>
        <v>0</v>
      </c>
      <c r="P96" s="354">
        <f t="shared" si="22"/>
        <v>0</v>
      </c>
      <c r="Q96" s="368">
        <f t="shared" si="23"/>
        <v>0</v>
      </c>
      <c r="R96" s="369"/>
      <c r="S96" s="101">
        <f aca="true" t="shared" si="30" ref="S96:Y105">COUNTIF($AG96:$CQ96,S$22)</f>
        <v>0</v>
      </c>
      <c r="T96" s="102">
        <f t="shared" si="30"/>
        <v>0</v>
      </c>
      <c r="U96" s="103">
        <f t="shared" si="30"/>
        <v>0</v>
      </c>
      <c r="V96" s="104">
        <f t="shared" si="30"/>
        <v>0</v>
      </c>
      <c r="W96" s="101">
        <f t="shared" si="30"/>
        <v>0</v>
      </c>
      <c r="X96" s="102">
        <f t="shared" si="30"/>
        <v>0</v>
      </c>
      <c r="Y96" s="103">
        <f t="shared" si="30"/>
        <v>0</v>
      </c>
      <c r="Z96" s="105">
        <f t="shared" si="24"/>
        <v>0</v>
      </c>
      <c r="AA96" s="105">
        <f t="shared" si="25"/>
        <v>0</v>
      </c>
      <c r="AB96" s="104">
        <f t="shared" si="29"/>
        <v>0</v>
      </c>
      <c r="AC96" s="108">
        <f t="shared" si="29"/>
        <v>0</v>
      </c>
      <c r="AD96" s="109">
        <f t="shared" si="29"/>
        <v>0</v>
      </c>
      <c r="AE96" s="105">
        <f t="shared" si="29"/>
        <v>0</v>
      </c>
      <c r="AF96" s="22">
        <f t="shared" si="26"/>
      </c>
      <c r="AG96" s="154"/>
      <c r="AH96" s="232"/>
      <c r="AI96" s="69"/>
      <c r="AJ96" s="156"/>
      <c r="AK96" s="232"/>
      <c r="AL96" s="156"/>
      <c r="AM96" s="66"/>
      <c r="AN96" s="156"/>
      <c r="AO96" s="232"/>
      <c r="AP96" s="69"/>
      <c r="AQ96" s="156"/>
      <c r="AR96" s="232"/>
      <c r="AS96" s="156"/>
      <c r="AT96" s="66"/>
      <c r="AU96" s="156"/>
      <c r="AV96" s="232"/>
      <c r="AW96" s="69"/>
      <c r="AX96" s="156"/>
      <c r="AY96" s="232"/>
      <c r="AZ96" s="156"/>
      <c r="BA96" s="66"/>
      <c r="BB96" s="156"/>
      <c r="BC96" s="232"/>
      <c r="BD96" s="69"/>
      <c r="BE96" s="156"/>
      <c r="BF96" s="232"/>
      <c r="BG96" s="156"/>
      <c r="BH96" s="66"/>
      <c r="BI96" s="156"/>
      <c r="BJ96" s="232"/>
      <c r="BK96" s="293"/>
      <c r="BL96" s="22">
        <f t="shared" si="27"/>
      </c>
      <c r="BM96" s="254"/>
      <c r="BN96" s="233"/>
      <c r="BO96" s="163"/>
      <c r="BP96" s="73"/>
      <c r="BQ96" s="163"/>
      <c r="BR96" s="233"/>
      <c r="BS96" s="75"/>
      <c r="BT96" s="163"/>
      <c r="BU96" s="233"/>
      <c r="BV96" s="163"/>
      <c r="BW96" s="73"/>
      <c r="BX96" s="163"/>
      <c r="BY96" s="233"/>
      <c r="BZ96" s="75"/>
      <c r="CA96" s="163"/>
      <c r="CB96" s="233"/>
      <c r="CC96" s="163"/>
      <c r="CD96" s="73"/>
      <c r="CE96" s="163"/>
      <c r="CF96" s="233"/>
      <c r="CG96" s="75"/>
      <c r="CH96" s="163"/>
      <c r="CI96" s="233"/>
      <c r="CJ96" s="163"/>
      <c r="CK96" s="73"/>
      <c r="CL96" s="163"/>
      <c r="CM96" s="233"/>
      <c r="CN96" s="75"/>
      <c r="CO96" s="238"/>
      <c r="CP96" s="191"/>
      <c r="CQ96" s="241"/>
    </row>
    <row r="97" spans="1:95" s="12" customFormat="1" ht="21" customHeight="1">
      <c r="A97" s="260"/>
      <c r="B97" s="261"/>
      <c r="C97" s="271"/>
      <c r="D97" s="317"/>
      <c r="E97" s="268"/>
      <c r="F97" s="269"/>
      <c r="G97" s="347">
        <f t="shared" si="13"/>
      </c>
      <c r="H97" s="348">
        <f t="shared" si="14"/>
      </c>
      <c r="I97" s="281">
        <f t="shared" si="15"/>
        <v>0</v>
      </c>
      <c r="J97" s="339">
        <f t="shared" si="16"/>
        <v>0</v>
      </c>
      <c r="K97" s="285">
        <f t="shared" si="17"/>
        <v>0</v>
      </c>
      <c r="L97" s="285">
        <f t="shared" si="18"/>
        <v>0</v>
      </c>
      <c r="M97" s="131">
        <f t="shared" si="19"/>
        <v>0</v>
      </c>
      <c r="N97" s="132">
        <f t="shared" si="20"/>
        <v>0</v>
      </c>
      <c r="O97" s="288">
        <f t="shared" si="21"/>
        <v>0</v>
      </c>
      <c r="P97" s="353">
        <f t="shared" si="22"/>
        <v>0</v>
      </c>
      <c r="Q97" s="368">
        <f t="shared" si="23"/>
        <v>0</v>
      </c>
      <c r="R97" s="369"/>
      <c r="S97" s="101">
        <f t="shared" si="30"/>
        <v>0</v>
      </c>
      <c r="T97" s="102">
        <f t="shared" si="30"/>
        <v>0</v>
      </c>
      <c r="U97" s="103">
        <f t="shared" si="30"/>
        <v>0</v>
      </c>
      <c r="V97" s="104">
        <f t="shared" si="30"/>
        <v>0</v>
      </c>
      <c r="W97" s="101">
        <f t="shared" si="30"/>
        <v>0</v>
      </c>
      <c r="X97" s="102">
        <f t="shared" si="30"/>
        <v>0</v>
      </c>
      <c r="Y97" s="103">
        <f t="shared" si="30"/>
        <v>0</v>
      </c>
      <c r="Z97" s="105">
        <f t="shared" si="24"/>
        <v>0</v>
      </c>
      <c r="AA97" s="105">
        <f t="shared" si="25"/>
        <v>0</v>
      </c>
      <c r="AB97" s="104">
        <f t="shared" si="29"/>
        <v>0</v>
      </c>
      <c r="AC97" s="108">
        <f t="shared" si="29"/>
        <v>0</v>
      </c>
      <c r="AD97" s="109">
        <f t="shared" si="29"/>
        <v>0</v>
      </c>
      <c r="AE97" s="105">
        <f t="shared" si="29"/>
        <v>0</v>
      </c>
      <c r="AF97" s="22">
        <f t="shared" si="26"/>
      </c>
      <c r="AG97" s="154"/>
      <c r="AH97" s="232"/>
      <c r="AI97" s="69"/>
      <c r="AJ97" s="156"/>
      <c r="AK97" s="232"/>
      <c r="AL97" s="156"/>
      <c r="AM97" s="66"/>
      <c r="AN97" s="156"/>
      <c r="AO97" s="232"/>
      <c r="AP97" s="69"/>
      <c r="AQ97" s="156"/>
      <c r="AR97" s="232"/>
      <c r="AS97" s="156"/>
      <c r="AT97" s="66"/>
      <c r="AU97" s="156"/>
      <c r="AV97" s="232"/>
      <c r="AW97" s="69"/>
      <c r="AX97" s="156"/>
      <c r="AY97" s="232"/>
      <c r="AZ97" s="156"/>
      <c r="BA97" s="66"/>
      <c r="BB97" s="156"/>
      <c r="BC97" s="232"/>
      <c r="BD97" s="69"/>
      <c r="BE97" s="156"/>
      <c r="BF97" s="232"/>
      <c r="BG97" s="156"/>
      <c r="BH97" s="66"/>
      <c r="BI97" s="156"/>
      <c r="BJ97" s="232"/>
      <c r="BK97" s="293"/>
      <c r="BL97" s="22">
        <f t="shared" si="27"/>
      </c>
      <c r="BM97" s="254"/>
      <c r="BN97" s="233"/>
      <c r="BO97" s="163"/>
      <c r="BP97" s="73"/>
      <c r="BQ97" s="163"/>
      <c r="BR97" s="233"/>
      <c r="BS97" s="75"/>
      <c r="BT97" s="163"/>
      <c r="BU97" s="233"/>
      <c r="BV97" s="163"/>
      <c r="BW97" s="73"/>
      <c r="BX97" s="163"/>
      <c r="BY97" s="233"/>
      <c r="BZ97" s="75"/>
      <c r="CA97" s="163"/>
      <c r="CB97" s="233"/>
      <c r="CC97" s="163"/>
      <c r="CD97" s="73"/>
      <c r="CE97" s="163"/>
      <c r="CF97" s="233"/>
      <c r="CG97" s="75"/>
      <c r="CH97" s="163"/>
      <c r="CI97" s="233"/>
      <c r="CJ97" s="163"/>
      <c r="CK97" s="73"/>
      <c r="CL97" s="163"/>
      <c r="CM97" s="233"/>
      <c r="CN97" s="75"/>
      <c r="CO97" s="238"/>
      <c r="CP97" s="191"/>
      <c r="CQ97" s="241"/>
    </row>
    <row r="98" spans="1:102" ht="21" customHeight="1">
      <c r="A98" s="264"/>
      <c r="B98" s="265"/>
      <c r="C98" s="270"/>
      <c r="D98" s="316"/>
      <c r="E98" s="266"/>
      <c r="F98" s="267"/>
      <c r="G98" s="349">
        <f t="shared" si="13"/>
      </c>
      <c r="H98" s="346">
        <f t="shared" si="14"/>
      </c>
      <c r="I98" s="283">
        <f t="shared" si="15"/>
        <v>0</v>
      </c>
      <c r="J98" s="352">
        <f t="shared" si="16"/>
        <v>0</v>
      </c>
      <c r="K98" s="286">
        <f t="shared" si="17"/>
        <v>0</v>
      </c>
      <c r="L98" s="286">
        <f t="shared" si="18"/>
        <v>0</v>
      </c>
      <c r="M98" s="223">
        <f t="shared" si="19"/>
        <v>0</v>
      </c>
      <c r="N98" s="224">
        <f t="shared" si="20"/>
        <v>0</v>
      </c>
      <c r="O98" s="289">
        <f t="shared" si="21"/>
        <v>0</v>
      </c>
      <c r="P98" s="354">
        <f t="shared" si="22"/>
        <v>0</v>
      </c>
      <c r="Q98" s="368">
        <f t="shared" si="23"/>
        <v>0</v>
      </c>
      <c r="R98" s="369"/>
      <c r="S98" s="101">
        <f t="shared" si="30"/>
        <v>0</v>
      </c>
      <c r="T98" s="102">
        <f t="shared" si="30"/>
        <v>0</v>
      </c>
      <c r="U98" s="103">
        <f t="shared" si="30"/>
        <v>0</v>
      </c>
      <c r="V98" s="104">
        <f t="shared" si="30"/>
        <v>0</v>
      </c>
      <c r="W98" s="101">
        <f t="shared" si="30"/>
        <v>0</v>
      </c>
      <c r="X98" s="102">
        <f t="shared" si="30"/>
        <v>0</v>
      </c>
      <c r="Y98" s="103">
        <f t="shared" si="30"/>
        <v>0</v>
      </c>
      <c r="Z98" s="105">
        <f t="shared" si="24"/>
        <v>0</v>
      </c>
      <c r="AA98" s="105">
        <f t="shared" si="25"/>
        <v>0</v>
      </c>
      <c r="AB98" s="104">
        <f t="shared" si="29"/>
        <v>0</v>
      </c>
      <c r="AC98" s="108">
        <f t="shared" si="29"/>
        <v>0</v>
      </c>
      <c r="AD98" s="109">
        <f t="shared" si="29"/>
        <v>0</v>
      </c>
      <c r="AE98" s="105">
        <f t="shared" si="29"/>
        <v>0</v>
      </c>
      <c r="AF98" s="22">
        <f t="shared" si="26"/>
      </c>
      <c r="AG98" s="154"/>
      <c r="AH98" s="232"/>
      <c r="AI98" s="69"/>
      <c r="AJ98" s="156"/>
      <c r="AK98" s="232"/>
      <c r="AL98" s="156"/>
      <c r="AM98" s="66"/>
      <c r="AN98" s="156"/>
      <c r="AO98" s="232"/>
      <c r="AP98" s="69"/>
      <c r="AQ98" s="156"/>
      <c r="AR98" s="232"/>
      <c r="AS98" s="156"/>
      <c r="AT98" s="66"/>
      <c r="AU98" s="156"/>
      <c r="AV98" s="232"/>
      <c r="AW98" s="69"/>
      <c r="AX98" s="156"/>
      <c r="AY98" s="232"/>
      <c r="AZ98" s="156"/>
      <c r="BA98" s="66"/>
      <c r="BB98" s="156"/>
      <c r="BC98" s="232"/>
      <c r="BD98" s="69"/>
      <c r="BE98" s="156"/>
      <c r="BF98" s="232"/>
      <c r="BG98" s="156"/>
      <c r="BH98" s="66"/>
      <c r="BI98" s="156"/>
      <c r="BJ98" s="232"/>
      <c r="BK98" s="293"/>
      <c r="BL98" s="22">
        <f t="shared" si="27"/>
      </c>
      <c r="BM98" s="254"/>
      <c r="BN98" s="233"/>
      <c r="BO98" s="163"/>
      <c r="BP98" s="73"/>
      <c r="BQ98" s="163"/>
      <c r="BR98" s="233"/>
      <c r="BS98" s="75"/>
      <c r="BT98" s="163"/>
      <c r="BU98" s="233"/>
      <c r="BV98" s="163"/>
      <c r="BW98" s="73"/>
      <c r="BX98" s="163"/>
      <c r="BY98" s="233"/>
      <c r="BZ98" s="75"/>
      <c r="CA98" s="163"/>
      <c r="CB98" s="233"/>
      <c r="CC98" s="163"/>
      <c r="CD98" s="73"/>
      <c r="CE98" s="163"/>
      <c r="CF98" s="233"/>
      <c r="CG98" s="75"/>
      <c r="CH98" s="163"/>
      <c r="CI98" s="233"/>
      <c r="CJ98" s="163"/>
      <c r="CK98" s="73"/>
      <c r="CL98" s="163"/>
      <c r="CM98" s="233"/>
      <c r="CN98" s="75"/>
      <c r="CO98" s="238"/>
      <c r="CP98" s="191"/>
      <c r="CQ98" s="241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47">
        <f t="shared" si="13"/>
      </c>
      <c r="H99" s="348">
        <f t="shared" si="14"/>
      </c>
      <c r="I99" s="284">
        <f t="shared" si="15"/>
        <v>0</v>
      </c>
      <c r="J99" s="339">
        <f t="shared" si="16"/>
        <v>0</v>
      </c>
      <c r="K99" s="285">
        <f t="shared" si="17"/>
        <v>0</v>
      </c>
      <c r="L99" s="285">
        <f t="shared" si="18"/>
        <v>0</v>
      </c>
      <c r="M99" s="131">
        <f t="shared" si="19"/>
        <v>0</v>
      </c>
      <c r="N99" s="133">
        <f t="shared" si="20"/>
        <v>0</v>
      </c>
      <c r="O99" s="288">
        <f t="shared" si="21"/>
        <v>0</v>
      </c>
      <c r="P99" s="353">
        <f t="shared" si="22"/>
        <v>0</v>
      </c>
      <c r="Q99" s="368">
        <f t="shared" si="23"/>
        <v>0</v>
      </c>
      <c r="R99" s="369"/>
      <c r="S99" s="101">
        <f t="shared" si="30"/>
        <v>0</v>
      </c>
      <c r="T99" s="102">
        <f t="shared" si="30"/>
        <v>0</v>
      </c>
      <c r="U99" s="103">
        <f t="shared" si="30"/>
        <v>0</v>
      </c>
      <c r="V99" s="104">
        <f t="shared" si="30"/>
        <v>0</v>
      </c>
      <c r="W99" s="101">
        <f t="shared" si="30"/>
        <v>0</v>
      </c>
      <c r="X99" s="102">
        <f t="shared" si="30"/>
        <v>0</v>
      </c>
      <c r="Y99" s="103">
        <f t="shared" si="30"/>
        <v>0</v>
      </c>
      <c r="Z99" s="105">
        <f t="shared" si="24"/>
        <v>0</v>
      </c>
      <c r="AA99" s="105">
        <f t="shared" si="25"/>
        <v>0</v>
      </c>
      <c r="AB99" s="104">
        <f t="shared" si="29"/>
        <v>0</v>
      </c>
      <c r="AC99" s="108">
        <f t="shared" si="29"/>
        <v>0</v>
      </c>
      <c r="AD99" s="109">
        <f t="shared" si="29"/>
        <v>0</v>
      </c>
      <c r="AE99" s="105">
        <f t="shared" si="29"/>
        <v>0</v>
      </c>
      <c r="AF99" s="62">
        <f t="shared" si="26"/>
      </c>
      <c r="AG99" s="154"/>
      <c r="AH99" s="232"/>
      <c r="AI99" s="69"/>
      <c r="AJ99" s="156"/>
      <c r="AK99" s="232"/>
      <c r="AL99" s="156"/>
      <c r="AM99" s="66"/>
      <c r="AN99" s="156"/>
      <c r="AO99" s="232"/>
      <c r="AP99" s="69"/>
      <c r="AQ99" s="156"/>
      <c r="AR99" s="232"/>
      <c r="AS99" s="156"/>
      <c r="AT99" s="66"/>
      <c r="AU99" s="156"/>
      <c r="AV99" s="232"/>
      <c r="AW99" s="69"/>
      <c r="AX99" s="156"/>
      <c r="AY99" s="232"/>
      <c r="AZ99" s="156"/>
      <c r="BA99" s="66"/>
      <c r="BB99" s="156"/>
      <c r="BC99" s="232"/>
      <c r="BD99" s="69"/>
      <c r="BE99" s="156"/>
      <c r="BF99" s="232"/>
      <c r="BG99" s="156"/>
      <c r="BH99" s="66"/>
      <c r="BI99" s="156"/>
      <c r="BJ99" s="232"/>
      <c r="BK99" s="293"/>
      <c r="BL99" s="62">
        <f t="shared" si="27"/>
      </c>
      <c r="BM99" s="254"/>
      <c r="BN99" s="233"/>
      <c r="BO99" s="163"/>
      <c r="BP99" s="73"/>
      <c r="BQ99" s="163"/>
      <c r="BR99" s="233"/>
      <c r="BS99" s="75"/>
      <c r="BT99" s="163"/>
      <c r="BU99" s="233"/>
      <c r="BV99" s="163"/>
      <c r="BW99" s="73"/>
      <c r="BX99" s="163"/>
      <c r="BY99" s="233"/>
      <c r="BZ99" s="75"/>
      <c r="CA99" s="163"/>
      <c r="CB99" s="233"/>
      <c r="CC99" s="163"/>
      <c r="CD99" s="73"/>
      <c r="CE99" s="163"/>
      <c r="CF99" s="233"/>
      <c r="CG99" s="75"/>
      <c r="CH99" s="163"/>
      <c r="CI99" s="233"/>
      <c r="CJ99" s="163"/>
      <c r="CK99" s="73"/>
      <c r="CL99" s="163"/>
      <c r="CM99" s="233"/>
      <c r="CN99" s="75"/>
      <c r="CO99" s="239"/>
      <c r="CP99" s="192"/>
      <c r="CQ99" s="242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49">
        <f t="shared" si="13"/>
      </c>
      <c r="H100" s="346">
        <f t="shared" si="14"/>
      </c>
      <c r="I100" s="283">
        <f t="shared" si="15"/>
        <v>0</v>
      </c>
      <c r="J100" s="352">
        <f t="shared" si="16"/>
        <v>0</v>
      </c>
      <c r="K100" s="286">
        <f t="shared" si="17"/>
        <v>0</v>
      </c>
      <c r="L100" s="286">
        <f t="shared" si="18"/>
        <v>0</v>
      </c>
      <c r="M100" s="223">
        <f t="shared" si="19"/>
        <v>0</v>
      </c>
      <c r="N100" s="224">
        <f t="shared" si="20"/>
        <v>0</v>
      </c>
      <c r="O100" s="289">
        <f t="shared" si="21"/>
        <v>0</v>
      </c>
      <c r="P100" s="354">
        <f t="shared" si="22"/>
        <v>0</v>
      </c>
      <c r="Q100" s="368">
        <f t="shared" si="23"/>
        <v>0</v>
      </c>
      <c r="R100" s="369"/>
      <c r="S100" s="101">
        <f t="shared" si="30"/>
        <v>0</v>
      </c>
      <c r="T100" s="102">
        <f t="shared" si="30"/>
        <v>0</v>
      </c>
      <c r="U100" s="103">
        <f t="shared" si="30"/>
        <v>0</v>
      </c>
      <c r="V100" s="104">
        <f t="shared" si="30"/>
        <v>0</v>
      </c>
      <c r="W100" s="101">
        <f t="shared" si="30"/>
        <v>0</v>
      </c>
      <c r="X100" s="102">
        <f t="shared" si="30"/>
        <v>0</v>
      </c>
      <c r="Y100" s="103">
        <f t="shared" si="30"/>
        <v>0</v>
      </c>
      <c r="Z100" s="105">
        <f t="shared" si="24"/>
        <v>0</v>
      </c>
      <c r="AA100" s="105">
        <f t="shared" si="25"/>
        <v>0</v>
      </c>
      <c r="AB100" s="104">
        <f t="shared" si="29"/>
        <v>0</v>
      </c>
      <c r="AC100" s="108">
        <f t="shared" si="29"/>
        <v>0</v>
      </c>
      <c r="AD100" s="109">
        <f t="shared" si="29"/>
        <v>0</v>
      </c>
      <c r="AE100" s="105">
        <f t="shared" si="29"/>
        <v>0</v>
      </c>
      <c r="AF100" s="62">
        <f t="shared" si="26"/>
      </c>
      <c r="AG100" s="154"/>
      <c r="AH100" s="232"/>
      <c r="AI100" s="69"/>
      <c r="AJ100" s="156"/>
      <c r="AK100" s="232"/>
      <c r="AL100" s="156"/>
      <c r="AM100" s="66"/>
      <c r="AN100" s="156"/>
      <c r="AO100" s="232"/>
      <c r="AP100" s="69"/>
      <c r="AQ100" s="156"/>
      <c r="AR100" s="232"/>
      <c r="AS100" s="156"/>
      <c r="AT100" s="66"/>
      <c r="AU100" s="156"/>
      <c r="AV100" s="232"/>
      <c r="AW100" s="69"/>
      <c r="AX100" s="156"/>
      <c r="AY100" s="232"/>
      <c r="AZ100" s="156"/>
      <c r="BA100" s="66"/>
      <c r="BB100" s="156"/>
      <c r="BC100" s="232"/>
      <c r="BD100" s="69"/>
      <c r="BE100" s="156"/>
      <c r="BF100" s="232"/>
      <c r="BG100" s="156"/>
      <c r="BH100" s="66"/>
      <c r="BI100" s="156"/>
      <c r="BJ100" s="232"/>
      <c r="BK100" s="293"/>
      <c r="BL100" s="62">
        <f t="shared" si="27"/>
      </c>
      <c r="BM100" s="254"/>
      <c r="BN100" s="233"/>
      <c r="BO100" s="163"/>
      <c r="BP100" s="73"/>
      <c r="BQ100" s="163"/>
      <c r="BR100" s="233"/>
      <c r="BS100" s="75"/>
      <c r="BT100" s="163"/>
      <c r="BU100" s="233"/>
      <c r="BV100" s="163"/>
      <c r="BW100" s="73"/>
      <c r="BX100" s="163"/>
      <c r="BY100" s="233"/>
      <c r="BZ100" s="75"/>
      <c r="CA100" s="163"/>
      <c r="CB100" s="233"/>
      <c r="CC100" s="163"/>
      <c r="CD100" s="73"/>
      <c r="CE100" s="163"/>
      <c r="CF100" s="233"/>
      <c r="CG100" s="75"/>
      <c r="CH100" s="163"/>
      <c r="CI100" s="233"/>
      <c r="CJ100" s="163"/>
      <c r="CK100" s="73"/>
      <c r="CL100" s="163"/>
      <c r="CM100" s="233"/>
      <c r="CN100" s="75"/>
      <c r="CO100" s="238"/>
      <c r="CP100" s="191"/>
      <c r="CQ100" s="241"/>
    </row>
    <row r="101" spans="1:95" ht="21" customHeight="1">
      <c r="A101" s="260"/>
      <c r="B101" s="261"/>
      <c r="C101" s="271"/>
      <c r="D101" s="317"/>
      <c r="E101" s="268"/>
      <c r="F101" s="269"/>
      <c r="G101" s="347">
        <f t="shared" si="13"/>
      </c>
      <c r="H101" s="348">
        <f t="shared" si="14"/>
      </c>
      <c r="I101" s="281">
        <f t="shared" si="15"/>
        <v>0</v>
      </c>
      <c r="J101" s="339">
        <f t="shared" si="16"/>
        <v>0</v>
      </c>
      <c r="K101" s="285">
        <f t="shared" si="17"/>
        <v>0</v>
      </c>
      <c r="L101" s="285">
        <f t="shared" si="18"/>
        <v>0</v>
      </c>
      <c r="M101" s="131">
        <f t="shared" si="19"/>
        <v>0</v>
      </c>
      <c r="N101" s="132">
        <f t="shared" si="20"/>
        <v>0</v>
      </c>
      <c r="O101" s="288">
        <f t="shared" si="21"/>
        <v>0</v>
      </c>
      <c r="P101" s="353">
        <f t="shared" si="22"/>
        <v>0</v>
      </c>
      <c r="Q101" s="368">
        <f t="shared" si="23"/>
        <v>0</v>
      </c>
      <c r="R101" s="369"/>
      <c r="S101" s="101">
        <f t="shared" si="30"/>
        <v>0</v>
      </c>
      <c r="T101" s="102">
        <f t="shared" si="30"/>
        <v>0</v>
      </c>
      <c r="U101" s="103">
        <f t="shared" si="30"/>
        <v>0</v>
      </c>
      <c r="V101" s="104">
        <f t="shared" si="30"/>
        <v>0</v>
      </c>
      <c r="W101" s="101">
        <f t="shared" si="30"/>
        <v>0</v>
      </c>
      <c r="X101" s="102">
        <f t="shared" si="30"/>
        <v>0</v>
      </c>
      <c r="Y101" s="103">
        <f t="shared" si="30"/>
        <v>0</v>
      </c>
      <c r="Z101" s="105">
        <f t="shared" si="24"/>
        <v>0</v>
      </c>
      <c r="AA101" s="105">
        <f t="shared" si="25"/>
        <v>0</v>
      </c>
      <c r="AB101" s="104">
        <f t="shared" si="29"/>
        <v>0</v>
      </c>
      <c r="AC101" s="108">
        <f t="shared" si="29"/>
        <v>0</v>
      </c>
      <c r="AD101" s="109">
        <f t="shared" si="29"/>
        <v>0</v>
      </c>
      <c r="AE101" s="105">
        <f t="shared" si="29"/>
        <v>0</v>
      </c>
      <c r="AF101" s="22">
        <f t="shared" si="26"/>
      </c>
      <c r="AG101" s="154"/>
      <c r="AH101" s="232"/>
      <c r="AI101" s="69"/>
      <c r="AJ101" s="156"/>
      <c r="AK101" s="232"/>
      <c r="AL101" s="156"/>
      <c r="AM101" s="66"/>
      <c r="AN101" s="156"/>
      <c r="AO101" s="232"/>
      <c r="AP101" s="69"/>
      <c r="AQ101" s="156"/>
      <c r="AR101" s="232"/>
      <c r="AS101" s="156"/>
      <c r="AT101" s="66"/>
      <c r="AU101" s="156"/>
      <c r="AV101" s="232"/>
      <c r="AW101" s="69"/>
      <c r="AX101" s="156"/>
      <c r="AY101" s="232"/>
      <c r="AZ101" s="156"/>
      <c r="BA101" s="66"/>
      <c r="BB101" s="156"/>
      <c r="BC101" s="232"/>
      <c r="BD101" s="69"/>
      <c r="BE101" s="156"/>
      <c r="BF101" s="234"/>
      <c r="BG101" s="158"/>
      <c r="BH101" s="67"/>
      <c r="BI101" s="158"/>
      <c r="BJ101" s="234"/>
      <c r="BK101" s="294"/>
      <c r="BL101" s="22">
        <f t="shared" si="27"/>
      </c>
      <c r="BM101" s="255"/>
      <c r="BN101" s="236"/>
      <c r="BO101" s="164"/>
      <c r="BP101" s="74"/>
      <c r="BQ101" s="164"/>
      <c r="BR101" s="236"/>
      <c r="BS101" s="72"/>
      <c r="BT101" s="164"/>
      <c r="BU101" s="236"/>
      <c r="BV101" s="164"/>
      <c r="BW101" s="74"/>
      <c r="BX101" s="164"/>
      <c r="BY101" s="236"/>
      <c r="BZ101" s="72"/>
      <c r="CA101" s="164"/>
      <c r="CB101" s="236"/>
      <c r="CC101" s="164"/>
      <c r="CD101" s="74"/>
      <c r="CE101" s="164"/>
      <c r="CF101" s="236"/>
      <c r="CG101" s="72"/>
      <c r="CH101" s="164"/>
      <c r="CI101" s="236"/>
      <c r="CJ101" s="164"/>
      <c r="CK101" s="74"/>
      <c r="CL101" s="164"/>
      <c r="CM101" s="236"/>
      <c r="CN101" s="72"/>
      <c r="CO101" s="238"/>
      <c r="CP101" s="191"/>
      <c r="CQ101" s="241"/>
    </row>
    <row r="102" spans="1:102" ht="21" customHeight="1">
      <c r="A102" s="264"/>
      <c r="B102" s="265"/>
      <c r="C102" s="270"/>
      <c r="D102" s="316"/>
      <c r="E102" s="266"/>
      <c r="F102" s="267"/>
      <c r="G102" s="349">
        <f>IF(COUNTA(AG102:BK102)&gt;0,"O","")</f>
      </c>
      <c r="H102" s="346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0"/>
        <v>0</v>
      </c>
      <c r="T102" s="102">
        <f t="shared" si="30"/>
        <v>0</v>
      </c>
      <c r="U102" s="103">
        <f t="shared" si="30"/>
        <v>0</v>
      </c>
      <c r="V102" s="104">
        <f t="shared" si="30"/>
        <v>0</v>
      </c>
      <c r="W102" s="101">
        <f t="shared" si="30"/>
        <v>0</v>
      </c>
      <c r="X102" s="102">
        <f t="shared" si="30"/>
        <v>0</v>
      </c>
      <c r="Y102" s="103">
        <f t="shared" si="30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29"/>
        <v>0</v>
      </c>
      <c r="AC102" s="108">
        <f t="shared" si="29"/>
        <v>0</v>
      </c>
      <c r="AD102" s="109">
        <f t="shared" si="29"/>
        <v>0</v>
      </c>
      <c r="AE102" s="105">
        <f t="shared" si="29"/>
        <v>0</v>
      </c>
      <c r="AF102" s="62">
        <f>IF(OR(A102="",B102=""),"",A102&amp;" "&amp;B102)</f>
      </c>
      <c r="AG102" s="154"/>
      <c r="AH102" s="232"/>
      <c r="AI102" s="69"/>
      <c r="AJ102" s="156"/>
      <c r="AK102" s="232"/>
      <c r="AL102" s="157"/>
      <c r="AM102" s="73"/>
      <c r="AN102" s="157"/>
      <c r="AO102" s="233"/>
      <c r="AP102" s="75"/>
      <c r="AQ102" s="157"/>
      <c r="AR102" s="233"/>
      <c r="AS102" s="157"/>
      <c r="AT102" s="73"/>
      <c r="AU102" s="157"/>
      <c r="AV102" s="233"/>
      <c r="AW102" s="75"/>
      <c r="AX102" s="157"/>
      <c r="AY102" s="233"/>
      <c r="AZ102" s="157"/>
      <c r="BA102" s="66"/>
      <c r="BB102" s="156"/>
      <c r="BC102" s="232"/>
      <c r="BD102" s="69"/>
      <c r="BE102" s="156"/>
      <c r="BF102" s="232"/>
      <c r="BG102" s="156"/>
      <c r="BH102" s="66"/>
      <c r="BI102" s="156"/>
      <c r="BJ102" s="232"/>
      <c r="BK102" s="293"/>
      <c r="BL102" s="62">
        <f>IF(OR(A102="",B102=""),"",A102&amp;" "&amp;B102)</f>
      </c>
      <c r="BM102" s="254"/>
      <c r="BN102" s="233"/>
      <c r="BO102" s="163"/>
      <c r="BP102" s="73"/>
      <c r="BQ102" s="163"/>
      <c r="BR102" s="233"/>
      <c r="BS102" s="75"/>
      <c r="BT102" s="163"/>
      <c r="BU102" s="233"/>
      <c r="BV102" s="163"/>
      <c r="BW102" s="73"/>
      <c r="BX102" s="163"/>
      <c r="BY102" s="233"/>
      <c r="BZ102" s="75"/>
      <c r="CA102" s="163"/>
      <c r="CB102" s="233"/>
      <c r="CC102" s="163"/>
      <c r="CD102" s="73"/>
      <c r="CE102" s="163"/>
      <c r="CF102" s="233"/>
      <c r="CG102" s="75"/>
      <c r="CH102" s="163"/>
      <c r="CI102" s="233"/>
      <c r="CJ102" s="163"/>
      <c r="CK102" s="73"/>
      <c r="CL102" s="163"/>
      <c r="CM102" s="233"/>
      <c r="CN102" s="75"/>
      <c r="CO102" s="238"/>
      <c r="CP102" s="191"/>
      <c r="CQ102" s="241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47">
        <f>IF(COUNTA(AG103:BK103)&gt;0,"O","")</f>
      </c>
      <c r="H103" s="348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0"/>
        <v>0</v>
      </c>
      <c r="T103" s="102">
        <f t="shared" si="30"/>
        <v>0</v>
      </c>
      <c r="U103" s="103">
        <f t="shared" si="30"/>
        <v>0</v>
      </c>
      <c r="V103" s="104">
        <f t="shared" si="30"/>
        <v>0</v>
      </c>
      <c r="W103" s="101">
        <f t="shared" si="30"/>
        <v>0</v>
      </c>
      <c r="X103" s="102">
        <f t="shared" si="30"/>
        <v>0</v>
      </c>
      <c r="Y103" s="103">
        <f t="shared" si="30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29"/>
        <v>0</v>
      </c>
      <c r="AC103" s="108">
        <f t="shared" si="29"/>
        <v>0</v>
      </c>
      <c r="AD103" s="109">
        <f t="shared" si="29"/>
        <v>0</v>
      </c>
      <c r="AE103" s="105">
        <f t="shared" si="29"/>
        <v>0</v>
      </c>
      <c r="AF103" s="62">
        <f>IF(OR(A103="",B103=""),"",A103&amp;" "&amp;B103)</f>
      </c>
      <c r="AG103" s="154"/>
      <c r="AH103" s="232"/>
      <c r="AI103" s="69"/>
      <c r="AJ103" s="156"/>
      <c r="AK103" s="232"/>
      <c r="AL103" s="157"/>
      <c r="AM103" s="73"/>
      <c r="AN103" s="157"/>
      <c r="AO103" s="233"/>
      <c r="AP103" s="75"/>
      <c r="AQ103" s="157"/>
      <c r="AR103" s="233"/>
      <c r="AS103" s="157"/>
      <c r="AT103" s="73"/>
      <c r="AU103" s="157"/>
      <c r="AV103" s="233"/>
      <c r="AW103" s="75"/>
      <c r="AX103" s="157"/>
      <c r="AY103" s="233"/>
      <c r="AZ103" s="157"/>
      <c r="BA103" s="66"/>
      <c r="BB103" s="156"/>
      <c r="BC103" s="232"/>
      <c r="BD103" s="69"/>
      <c r="BE103" s="156"/>
      <c r="BF103" s="232"/>
      <c r="BG103" s="156"/>
      <c r="BH103" s="66"/>
      <c r="BI103" s="156"/>
      <c r="BJ103" s="232"/>
      <c r="BK103" s="293"/>
      <c r="BL103" s="62">
        <f>IF(OR(A103="",B103=""),"",A103&amp;" "&amp;B103)</f>
      </c>
      <c r="BM103" s="254"/>
      <c r="BN103" s="233"/>
      <c r="BO103" s="163"/>
      <c r="BP103" s="73"/>
      <c r="BQ103" s="163"/>
      <c r="BR103" s="233"/>
      <c r="BS103" s="75"/>
      <c r="BT103" s="163"/>
      <c r="BU103" s="233"/>
      <c r="BV103" s="163"/>
      <c r="BW103" s="73"/>
      <c r="BX103" s="163"/>
      <c r="BY103" s="233"/>
      <c r="BZ103" s="75"/>
      <c r="CA103" s="163"/>
      <c r="CB103" s="233"/>
      <c r="CC103" s="163"/>
      <c r="CD103" s="73"/>
      <c r="CE103" s="163"/>
      <c r="CF103" s="233"/>
      <c r="CG103" s="75"/>
      <c r="CH103" s="163"/>
      <c r="CI103" s="233"/>
      <c r="CJ103" s="163"/>
      <c r="CK103" s="73"/>
      <c r="CL103" s="163"/>
      <c r="CM103" s="233"/>
      <c r="CN103" s="75"/>
      <c r="CO103" s="238"/>
      <c r="CP103" s="191"/>
      <c r="CQ103" s="241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49">
        <f>IF(COUNTA(AG104:BK104)&gt;0,"O","")</f>
      </c>
      <c r="H104" s="346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0"/>
        <v>0</v>
      </c>
      <c r="T104" s="102">
        <f t="shared" si="30"/>
        <v>0</v>
      </c>
      <c r="U104" s="103">
        <f t="shared" si="30"/>
        <v>0</v>
      </c>
      <c r="V104" s="104">
        <f t="shared" si="30"/>
        <v>0</v>
      </c>
      <c r="W104" s="101">
        <f t="shared" si="30"/>
        <v>0</v>
      </c>
      <c r="X104" s="102">
        <f t="shared" si="30"/>
        <v>0</v>
      </c>
      <c r="Y104" s="103">
        <f t="shared" si="30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29"/>
        <v>0</v>
      </c>
      <c r="AC104" s="108">
        <f t="shared" si="29"/>
        <v>0</v>
      </c>
      <c r="AD104" s="109">
        <f t="shared" si="29"/>
        <v>0</v>
      </c>
      <c r="AE104" s="105">
        <f t="shared" si="29"/>
        <v>0</v>
      </c>
      <c r="AF104" s="62">
        <f>IF(OR(A104="",B104=""),"",A104&amp;" "&amp;B104)</f>
      </c>
      <c r="AG104" s="154"/>
      <c r="AH104" s="232"/>
      <c r="AI104" s="69"/>
      <c r="AJ104" s="156"/>
      <c r="AK104" s="232"/>
      <c r="AL104" s="157"/>
      <c r="AM104" s="73"/>
      <c r="AN104" s="157"/>
      <c r="AO104" s="233"/>
      <c r="AP104" s="75"/>
      <c r="AQ104" s="157"/>
      <c r="AR104" s="233"/>
      <c r="AS104" s="157"/>
      <c r="AT104" s="73"/>
      <c r="AU104" s="157"/>
      <c r="AV104" s="233"/>
      <c r="AW104" s="75"/>
      <c r="AX104" s="157"/>
      <c r="AY104" s="233"/>
      <c r="AZ104" s="157"/>
      <c r="BA104" s="66"/>
      <c r="BB104" s="156"/>
      <c r="BC104" s="232"/>
      <c r="BD104" s="69"/>
      <c r="BE104" s="156"/>
      <c r="BF104" s="232"/>
      <c r="BG104" s="156"/>
      <c r="BH104" s="66"/>
      <c r="BI104" s="156"/>
      <c r="BJ104" s="232"/>
      <c r="BK104" s="293"/>
      <c r="BL104" s="62">
        <f>IF(OR(A104="",B104=""),"",A104&amp;" "&amp;B104)</f>
      </c>
      <c r="BM104" s="254"/>
      <c r="BN104" s="233"/>
      <c r="BO104" s="163"/>
      <c r="BP104" s="73"/>
      <c r="BQ104" s="163"/>
      <c r="BR104" s="233"/>
      <c r="BS104" s="75"/>
      <c r="BT104" s="163"/>
      <c r="BU104" s="233"/>
      <c r="BV104" s="163"/>
      <c r="BW104" s="73"/>
      <c r="BX104" s="163"/>
      <c r="BY104" s="233"/>
      <c r="BZ104" s="75"/>
      <c r="CA104" s="163"/>
      <c r="CB104" s="233"/>
      <c r="CC104" s="163"/>
      <c r="CD104" s="73"/>
      <c r="CE104" s="163"/>
      <c r="CF104" s="233"/>
      <c r="CG104" s="75"/>
      <c r="CH104" s="163"/>
      <c r="CI104" s="233"/>
      <c r="CJ104" s="163"/>
      <c r="CK104" s="73"/>
      <c r="CL104" s="163"/>
      <c r="CM104" s="233"/>
      <c r="CN104" s="75"/>
      <c r="CO104" s="238"/>
      <c r="CP104" s="191"/>
      <c r="CQ104" s="241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47">
        <f>IF(COUNTA(AG105:BK105)&gt;0,"O","")</f>
      </c>
      <c r="H105" s="348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0"/>
        <v>0</v>
      </c>
      <c r="T105" s="102">
        <f t="shared" si="30"/>
        <v>0</v>
      </c>
      <c r="U105" s="103">
        <f t="shared" si="30"/>
        <v>0</v>
      </c>
      <c r="V105" s="104">
        <f t="shared" si="30"/>
        <v>0</v>
      </c>
      <c r="W105" s="101">
        <f t="shared" si="30"/>
        <v>0</v>
      </c>
      <c r="X105" s="102">
        <f t="shared" si="30"/>
        <v>0</v>
      </c>
      <c r="Y105" s="103">
        <f t="shared" si="30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29"/>
        <v>0</v>
      </c>
      <c r="AC105" s="108">
        <f t="shared" si="29"/>
        <v>0</v>
      </c>
      <c r="AD105" s="109">
        <f t="shared" si="29"/>
        <v>0</v>
      </c>
      <c r="AE105" s="105">
        <f t="shared" si="29"/>
        <v>0</v>
      </c>
      <c r="AF105" s="62">
        <f>IF(OR(A105="",B105=""),"",A105&amp;" "&amp;B105)</f>
      </c>
      <c r="AG105" s="154"/>
      <c r="AH105" s="232"/>
      <c r="AI105" s="69"/>
      <c r="AJ105" s="156"/>
      <c r="AK105" s="232"/>
      <c r="AL105" s="157"/>
      <c r="AM105" s="73"/>
      <c r="AN105" s="157"/>
      <c r="AO105" s="233"/>
      <c r="AP105" s="75"/>
      <c r="AQ105" s="157"/>
      <c r="AR105" s="233"/>
      <c r="AS105" s="157"/>
      <c r="AT105" s="73"/>
      <c r="AU105" s="157"/>
      <c r="AV105" s="233"/>
      <c r="AW105" s="75"/>
      <c r="AX105" s="157"/>
      <c r="AY105" s="233"/>
      <c r="AZ105" s="157"/>
      <c r="BA105" s="66"/>
      <c r="BB105" s="156"/>
      <c r="BC105" s="232"/>
      <c r="BD105" s="69"/>
      <c r="BE105" s="156"/>
      <c r="BF105" s="232"/>
      <c r="BG105" s="156"/>
      <c r="BH105" s="66"/>
      <c r="BI105" s="156"/>
      <c r="BJ105" s="232"/>
      <c r="BK105" s="293"/>
      <c r="BL105" s="62">
        <f>IF(OR(A105="",B105=""),"",A105&amp;" "&amp;B105)</f>
      </c>
      <c r="BM105" s="254"/>
      <c r="BN105" s="233"/>
      <c r="BO105" s="163"/>
      <c r="BP105" s="73"/>
      <c r="BQ105" s="163"/>
      <c r="BR105" s="233"/>
      <c r="BS105" s="75"/>
      <c r="BT105" s="163"/>
      <c r="BU105" s="233"/>
      <c r="BV105" s="163"/>
      <c r="BW105" s="73"/>
      <c r="BX105" s="163"/>
      <c r="BY105" s="233"/>
      <c r="BZ105" s="75"/>
      <c r="CA105" s="163"/>
      <c r="CB105" s="233"/>
      <c r="CC105" s="163"/>
      <c r="CD105" s="73"/>
      <c r="CE105" s="163"/>
      <c r="CF105" s="233"/>
      <c r="CG105" s="75"/>
      <c r="CH105" s="163"/>
      <c r="CI105" s="233"/>
      <c r="CJ105" s="163"/>
      <c r="CK105" s="73"/>
      <c r="CL105" s="163"/>
      <c r="CM105" s="233"/>
      <c r="CN105" s="75"/>
      <c r="CO105" s="238"/>
      <c r="CP105" s="191"/>
      <c r="CQ105" s="241"/>
    </row>
    <row r="106" spans="1:95" ht="21" customHeight="1">
      <c r="A106" s="264"/>
      <c r="B106" s="265"/>
      <c r="C106" s="270"/>
      <c r="D106" s="316"/>
      <c r="E106" s="266"/>
      <c r="F106" s="267"/>
      <c r="G106" s="349">
        <f>IF(COUNTA(AG106:BK106)&gt;0,"O","")</f>
      </c>
      <c r="H106" s="346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 t="shared" si="12"/>
        <v>0</v>
      </c>
      <c r="T106" s="102">
        <f t="shared" si="12"/>
        <v>0</v>
      </c>
      <c r="U106" s="103">
        <f t="shared" si="12"/>
        <v>0</v>
      </c>
      <c r="V106" s="104">
        <f t="shared" si="12"/>
        <v>0</v>
      </c>
      <c r="W106" s="101">
        <f t="shared" si="12"/>
        <v>0</v>
      </c>
      <c r="X106" s="102">
        <f t="shared" si="12"/>
        <v>0</v>
      </c>
      <c r="Y106" s="103">
        <f t="shared" si="12"/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54"/>
      <c r="AH106" s="232"/>
      <c r="AI106" s="69"/>
      <c r="AJ106" s="156"/>
      <c r="AK106" s="232"/>
      <c r="AL106" s="156"/>
      <c r="AM106" s="66"/>
      <c r="AN106" s="156"/>
      <c r="AO106" s="232"/>
      <c r="AP106" s="69"/>
      <c r="AQ106" s="156"/>
      <c r="AR106" s="232"/>
      <c r="AS106" s="156"/>
      <c r="AT106" s="66"/>
      <c r="AU106" s="156"/>
      <c r="AV106" s="232"/>
      <c r="AW106" s="69"/>
      <c r="AX106" s="156"/>
      <c r="AY106" s="232"/>
      <c r="AZ106" s="156"/>
      <c r="BA106" s="66"/>
      <c r="BB106" s="156"/>
      <c r="BC106" s="232"/>
      <c r="BD106" s="69"/>
      <c r="BE106" s="156"/>
      <c r="BF106" s="232"/>
      <c r="BG106" s="156"/>
      <c r="BH106" s="66"/>
      <c r="BI106" s="156"/>
      <c r="BJ106" s="232"/>
      <c r="BK106" s="293"/>
      <c r="BL106" s="22">
        <f>IF(OR(A106="",B106=""),"",A106&amp;" "&amp;B106)</f>
      </c>
      <c r="BM106" s="254"/>
      <c r="BN106" s="233"/>
      <c r="BO106" s="163"/>
      <c r="BP106" s="73"/>
      <c r="BQ106" s="163"/>
      <c r="BR106" s="233"/>
      <c r="BS106" s="75"/>
      <c r="BT106" s="163"/>
      <c r="BU106" s="233"/>
      <c r="BV106" s="163"/>
      <c r="BW106" s="73"/>
      <c r="BX106" s="163"/>
      <c r="BY106" s="233"/>
      <c r="BZ106" s="75"/>
      <c r="CA106" s="163"/>
      <c r="CB106" s="233"/>
      <c r="CC106" s="163"/>
      <c r="CD106" s="73"/>
      <c r="CE106" s="163"/>
      <c r="CF106" s="233"/>
      <c r="CG106" s="75"/>
      <c r="CH106" s="163"/>
      <c r="CI106" s="233"/>
      <c r="CJ106" s="163"/>
      <c r="CK106" s="73"/>
      <c r="CL106" s="163"/>
      <c r="CM106" s="233"/>
      <c r="CN106" s="75"/>
      <c r="CO106" s="238"/>
      <c r="CP106" s="191"/>
      <c r="CQ106" s="241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47">
        <f>IF(COUNTA(AG107:BK107)&gt;0,"O","")</f>
      </c>
      <c r="H107" s="348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 t="shared" si="12"/>
        <v>0</v>
      </c>
      <c r="T107" s="102">
        <f t="shared" si="12"/>
        <v>0</v>
      </c>
      <c r="U107" s="103">
        <f t="shared" si="12"/>
        <v>0</v>
      </c>
      <c r="V107" s="104">
        <f t="shared" si="12"/>
        <v>0</v>
      </c>
      <c r="W107" s="101">
        <f t="shared" si="12"/>
        <v>0</v>
      </c>
      <c r="X107" s="102">
        <f t="shared" si="12"/>
        <v>0</v>
      </c>
      <c r="Y107" s="103">
        <f t="shared" si="12"/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54"/>
      <c r="AH107" s="232"/>
      <c r="AI107" s="69"/>
      <c r="AJ107" s="156"/>
      <c r="AK107" s="232"/>
      <c r="AL107" s="156"/>
      <c r="AM107" s="66"/>
      <c r="AN107" s="156"/>
      <c r="AO107" s="232"/>
      <c r="AP107" s="69"/>
      <c r="AQ107" s="156"/>
      <c r="AR107" s="232"/>
      <c r="AS107" s="156"/>
      <c r="AT107" s="66"/>
      <c r="AU107" s="156"/>
      <c r="AV107" s="232"/>
      <c r="AW107" s="69"/>
      <c r="AX107" s="156"/>
      <c r="AY107" s="232"/>
      <c r="AZ107" s="156"/>
      <c r="BA107" s="66"/>
      <c r="BB107" s="156"/>
      <c r="BC107" s="232"/>
      <c r="BD107" s="69"/>
      <c r="BE107" s="156"/>
      <c r="BF107" s="232"/>
      <c r="BG107" s="156"/>
      <c r="BH107" s="66"/>
      <c r="BI107" s="156"/>
      <c r="BJ107" s="232"/>
      <c r="BK107" s="293"/>
      <c r="BL107" s="22">
        <f>IF(OR(A107="",B107=""),"",A107&amp;" "&amp;B107)</f>
      </c>
      <c r="BM107" s="254"/>
      <c r="BN107" s="233"/>
      <c r="BO107" s="163"/>
      <c r="BP107" s="73"/>
      <c r="BQ107" s="163"/>
      <c r="BR107" s="233"/>
      <c r="BS107" s="75"/>
      <c r="BT107" s="163"/>
      <c r="BU107" s="233"/>
      <c r="BV107" s="163"/>
      <c r="BW107" s="73"/>
      <c r="BX107" s="163"/>
      <c r="BY107" s="233"/>
      <c r="BZ107" s="75"/>
      <c r="CA107" s="163"/>
      <c r="CB107" s="233"/>
      <c r="CC107" s="163"/>
      <c r="CD107" s="73"/>
      <c r="CE107" s="163"/>
      <c r="CF107" s="233"/>
      <c r="CG107" s="75"/>
      <c r="CH107" s="163"/>
      <c r="CI107" s="233"/>
      <c r="CJ107" s="163"/>
      <c r="CK107" s="73"/>
      <c r="CL107" s="163"/>
      <c r="CM107" s="233"/>
      <c r="CN107" s="75"/>
      <c r="CO107" s="238"/>
      <c r="CP107" s="191"/>
      <c r="CQ107" s="241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49">
        <f>IF(COUNTA(AG108:BK108)&gt;0,"O","")</f>
      </c>
      <c r="H108" s="346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 t="shared" si="12"/>
        <v>0</v>
      </c>
      <c r="T108" s="102">
        <f t="shared" si="12"/>
        <v>0</v>
      </c>
      <c r="U108" s="103">
        <f t="shared" si="12"/>
        <v>0</v>
      </c>
      <c r="V108" s="104">
        <f t="shared" si="12"/>
        <v>0</v>
      </c>
      <c r="W108" s="101">
        <f t="shared" si="12"/>
        <v>0</v>
      </c>
      <c r="X108" s="102">
        <f t="shared" si="12"/>
        <v>0</v>
      </c>
      <c r="Y108" s="103">
        <f t="shared" si="12"/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54"/>
      <c r="AH108" s="232"/>
      <c r="AI108" s="69"/>
      <c r="AJ108" s="156"/>
      <c r="AK108" s="232"/>
      <c r="AL108" s="156"/>
      <c r="AM108" s="66"/>
      <c r="AN108" s="156"/>
      <c r="AO108" s="232"/>
      <c r="AP108" s="69"/>
      <c r="AQ108" s="156"/>
      <c r="AR108" s="232"/>
      <c r="AS108" s="156"/>
      <c r="AT108" s="66"/>
      <c r="AU108" s="156"/>
      <c r="AV108" s="232"/>
      <c r="AW108" s="69"/>
      <c r="AX108" s="156"/>
      <c r="AY108" s="232"/>
      <c r="AZ108" s="156"/>
      <c r="BA108" s="66"/>
      <c r="BB108" s="156"/>
      <c r="BC108" s="232"/>
      <c r="BD108" s="69"/>
      <c r="BE108" s="156"/>
      <c r="BF108" s="232"/>
      <c r="BG108" s="156"/>
      <c r="BH108" s="66"/>
      <c r="BI108" s="156"/>
      <c r="BJ108" s="232"/>
      <c r="BK108" s="293"/>
      <c r="BL108" s="22">
        <f>IF(OR(A108="",B108=""),"",A108&amp;" "&amp;B108)</f>
      </c>
      <c r="BM108" s="254"/>
      <c r="BN108" s="233"/>
      <c r="BO108" s="163"/>
      <c r="BP108" s="73"/>
      <c r="BQ108" s="163"/>
      <c r="BR108" s="233"/>
      <c r="BS108" s="75"/>
      <c r="BT108" s="163"/>
      <c r="BU108" s="233"/>
      <c r="BV108" s="163"/>
      <c r="BW108" s="73"/>
      <c r="BX108" s="163"/>
      <c r="BY108" s="233"/>
      <c r="BZ108" s="75"/>
      <c r="CA108" s="163"/>
      <c r="CB108" s="233"/>
      <c r="CC108" s="163"/>
      <c r="CD108" s="73"/>
      <c r="CE108" s="163"/>
      <c r="CF108" s="233"/>
      <c r="CG108" s="75"/>
      <c r="CH108" s="163"/>
      <c r="CI108" s="233"/>
      <c r="CJ108" s="163"/>
      <c r="CK108" s="73"/>
      <c r="CL108" s="163"/>
      <c r="CM108" s="233"/>
      <c r="CN108" s="75"/>
      <c r="CO108" s="238"/>
      <c r="CP108" s="191"/>
      <c r="CQ108" s="241"/>
      <c r="CX108" s="12"/>
    </row>
    <row r="109" spans="1:95" ht="6.75" customHeight="1" thickBot="1">
      <c r="A109" s="23"/>
      <c r="B109" s="24"/>
      <c r="C109" s="41"/>
      <c r="D109" s="25"/>
      <c r="E109" s="42"/>
      <c r="F109" s="26"/>
      <c r="G109" s="350"/>
      <c r="H109" s="351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1" ref="S110:AE110">SUM(S23:S109)</f>
        <v>0</v>
      </c>
      <c r="T110" s="122">
        <f t="shared" si="31"/>
        <v>0</v>
      </c>
      <c r="U110" s="123">
        <f t="shared" si="31"/>
        <v>0</v>
      </c>
      <c r="V110" s="124">
        <f t="shared" si="31"/>
        <v>0</v>
      </c>
      <c r="W110" s="121">
        <f t="shared" si="31"/>
        <v>0</v>
      </c>
      <c r="X110" s="122">
        <f t="shared" si="31"/>
        <v>0</v>
      </c>
      <c r="Y110" s="125">
        <f t="shared" si="31"/>
        <v>0</v>
      </c>
      <c r="Z110" s="126">
        <f>SUM(Z23:Z109)</f>
        <v>0</v>
      </c>
      <c r="AA110" s="126">
        <f t="shared" si="31"/>
        <v>0</v>
      </c>
      <c r="AB110" s="127">
        <f t="shared" si="31"/>
        <v>0</v>
      </c>
      <c r="AC110" s="128">
        <f t="shared" si="31"/>
        <v>0</v>
      </c>
      <c r="AD110" s="128">
        <f t="shared" si="31"/>
        <v>0</v>
      </c>
      <c r="AE110" s="128">
        <f t="shared" si="31"/>
        <v>0</v>
      </c>
      <c r="AF110" s="227"/>
      <c r="AG110" s="135">
        <f aca="true" t="shared" si="32" ref="AG110:BK110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 t="shared" si="32"/>
      </c>
      <c r="AI110" s="135">
        <f t="shared" si="32"/>
      </c>
      <c r="AJ110" s="135">
        <f t="shared" si="32"/>
      </c>
      <c r="AK110" s="135">
        <f t="shared" si="32"/>
      </c>
      <c r="AL110" s="135">
        <f t="shared" si="32"/>
      </c>
      <c r="AM110" s="135">
        <f t="shared" si="32"/>
      </c>
      <c r="AN110" s="135">
        <f t="shared" si="32"/>
      </c>
      <c r="AO110" s="135">
        <f t="shared" si="32"/>
      </c>
      <c r="AP110" s="135">
        <f t="shared" si="32"/>
      </c>
      <c r="AQ110" s="135">
        <f t="shared" si="32"/>
      </c>
      <c r="AR110" s="135">
        <f t="shared" si="32"/>
      </c>
      <c r="AS110" s="135">
        <f t="shared" si="32"/>
      </c>
      <c r="AT110" s="135">
        <f t="shared" si="32"/>
      </c>
      <c r="AU110" s="135">
        <f t="shared" si="32"/>
      </c>
      <c r="AV110" s="135">
        <f t="shared" si="32"/>
      </c>
      <c r="AW110" s="135">
        <f t="shared" si="32"/>
      </c>
      <c r="AX110" s="135">
        <f t="shared" si="32"/>
      </c>
      <c r="AY110" s="135">
        <f t="shared" si="32"/>
      </c>
      <c r="AZ110" s="135">
        <f t="shared" si="32"/>
      </c>
      <c r="BA110" s="135">
        <f t="shared" si="32"/>
      </c>
      <c r="BB110" s="135">
        <f t="shared" si="32"/>
      </c>
      <c r="BC110" s="135">
        <f t="shared" si="32"/>
      </c>
      <c r="BD110" s="135">
        <f t="shared" si="32"/>
      </c>
      <c r="BE110" s="135">
        <f t="shared" si="32"/>
      </c>
      <c r="BF110" s="135">
        <f t="shared" si="32"/>
      </c>
      <c r="BG110" s="135">
        <f t="shared" si="32"/>
      </c>
      <c r="BH110" s="135">
        <f t="shared" si="32"/>
      </c>
      <c r="BI110" s="135">
        <f t="shared" si="32"/>
      </c>
      <c r="BJ110" s="135">
        <f t="shared" si="32"/>
      </c>
      <c r="BK110" s="135">
        <f t="shared" si="32"/>
      </c>
      <c r="BL110" s="227"/>
      <c r="BM110" s="135">
        <f aca="true" t="shared" si="33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3"/>
      </c>
      <c r="BO110" s="135">
        <f t="shared" si="33"/>
      </c>
      <c r="BP110" s="135">
        <f t="shared" si="33"/>
      </c>
      <c r="BQ110" s="135">
        <f t="shared" si="33"/>
      </c>
      <c r="BR110" s="135">
        <f t="shared" si="33"/>
      </c>
      <c r="BS110" s="135">
        <f t="shared" si="33"/>
      </c>
      <c r="BT110" s="135">
        <f t="shared" si="33"/>
      </c>
      <c r="BU110" s="135">
        <f t="shared" si="33"/>
      </c>
      <c r="BV110" s="135">
        <f t="shared" si="33"/>
      </c>
      <c r="BW110" s="135">
        <f t="shared" si="33"/>
      </c>
      <c r="BX110" s="135">
        <f t="shared" si="33"/>
      </c>
      <c r="BY110" s="135">
        <f t="shared" si="33"/>
      </c>
      <c r="BZ110" s="135">
        <f t="shared" si="33"/>
      </c>
      <c r="CA110" s="135">
        <f t="shared" si="33"/>
      </c>
      <c r="CB110" s="135">
        <f t="shared" si="33"/>
      </c>
      <c r="CC110" s="135">
        <f t="shared" si="33"/>
      </c>
      <c r="CD110" s="135">
        <f t="shared" si="33"/>
      </c>
      <c r="CE110" s="135">
        <f t="shared" si="33"/>
      </c>
      <c r="CF110" s="135">
        <f t="shared" si="33"/>
      </c>
      <c r="CG110" s="135">
        <f t="shared" si="33"/>
      </c>
      <c r="CH110" s="135">
        <f t="shared" si="33"/>
      </c>
      <c r="CI110" s="135">
        <f t="shared" si="33"/>
      </c>
      <c r="CJ110" s="135">
        <f t="shared" si="33"/>
      </c>
      <c r="CK110" s="135">
        <f t="shared" si="33"/>
      </c>
      <c r="CL110" s="135">
        <f t="shared" si="33"/>
      </c>
      <c r="CM110" s="135">
        <f t="shared" si="33"/>
      </c>
      <c r="CN110" s="135">
        <f t="shared" si="33"/>
      </c>
      <c r="CO110" s="135">
        <f t="shared" si="33"/>
      </c>
      <c r="CP110" s="135">
        <f t="shared" si="33"/>
      </c>
      <c r="CQ110" s="135">
        <f t="shared" si="33"/>
      </c>
    </row>
    <row r="111" spans="1:101" ht="19.5" customHeight="1" thickBot="1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>
        <f>IF(COUNTIF(AG110:BK110,"X")=0,"","ERREUR DE VALEUR DANS LA COLONNE AVEC X")</f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>
        <f>IF(COUNTIF(BM110:CQ110,"X")=0,"","ERREUR DE VALEUR DANS LA COLONNE AVEC X")</f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="3" customFormat="1" ht="13.5" hidden="1">
      <c r="A120" s="3" t="s">
        <v>83</v>
      </c>
    </row>
    <row r="121" s="3" customFormat="1" ht="13.5" hidden="1">
      <c r="A121" s="3" t="s">
        <v>88</v>
      </c>
    </row>
    <row r="122" s="3" customFormat="1" ht="13.5" hidden="1">
      <c r="A122" s="3" t="s">
        <v>84</v>
      </c>
    </row>
    <row r="123" s="3" customFormat="1" ht="13.5" hidden="1">
      <c r="A123" s="3" t="s">
        <v>85</v>
      </c>
    </row>
    <row r="124" s="3" customFormat="1" ht="13.5" hidden="1">
      <c r="A124" s="3" t="s">
        <v>86</v>
      </c>
    </row>
    <row r="125" s="3" customFormat="1" ht="13.5" hidden="1">
      <c r="A125" s="3" t="s">
        <v>87</v>
      </c>
    </row>
  </sheetData>
  <sheetProtection sheet="1" selectLockedCells="1" sort="0"/>
  <mergeCells count="188">
    <mergeCell ref="Q99:R99"/>
    <mergeCell ref="Q100:R100"/>
    <mergeCell ref="Q101:R101"/>
    <mergeCell ref="Q102:R102"/>
    <mergeCell ref="Q103:R103"/>
    <mergeCell ref="Q104:R104"/>
    <mergeCell ref="Q105:R105"/>
    <mergeCell ref="Q90:R90"/>
    <mergeCell ref="Q91:R91"/>
    <mergeCell ref="Q92:R92"/>
    <mergeCell ref="Q93:R93"/>
    <mergeCell ref="Q94:R94"/>
    <mergeCell ref="Q95:R95"/>
    <mergeCell ref="Q96:R96"/>
    <mergeCell ref="Q97:R97"/>
    <mergeCell ref="Q98:R98"/>
    <mergeCell ref="Q81:R81"/>
    <mergeCell ref="Q82:R82"/>
    <mergeCell ref="Q83:R83"/>
    <mergeCell ref="Q84:R84"/>
    <mergeCell ref="Q85:R85"/>
    <mergeCell ref="Q86:R86"/>
    <mergeCell ref="Q87:R87"/>
    <mergeCell ref="Q88:R88"/>
    <mergeCell ref="Q89:R89"/>
    <mergeCell ref="Q72:R72"/>
    <mergeCell ref="Q73:R73"/>
    <mergeCell ref="Q74:R74"/>
    <mergeCell ref="Q75:R75"/>
    <mergeCell ref="Q76:R76"/>
    <mergeCell ref="Q77:R77"/>
    <mergeCell ref="Q78:R78"/>
    <mergeCell ref="Q79:R79"/>
    <mergeCell ref="Q80:R80"/>
    <mergeCell ref="Q63:R63"/>
    <mergeCell ref="Q64:R64"/>
    <mergeCell ref="Q65:R65"/>
    <mergeCell ref="Q66:R66"/>
    <mergeCell ref="Q67:R67"/>
    <mergeCell ref="Q68:R68"/>
    <mergeCell ref="Q69:R69"/>
    <mergeCell ref="Q70:R70"/>
    <mergeCell ref="Q71:R71"/>
    <mergeCell ref="A1:R1"/>
    <mergeCell ref="A2:R2"/>
    <mergeCell ref="I113:J113"/>
    <mergeCell ref="Q42:R42"/>
    <mergeCell ref="Q43:R43"/>
    <mergeCell ref="Q36:R36"/>
    <mergeCell ref="Q37:R37"/>
    <mergeCell ref="Q38:R38"/>
    <mergeCell ref="Q39:R39"/>
    <mergeCell ref="Q40:R40"/>
    <mergeCell ref="Q41:R41"/>
    <mergeCell ref="Q30:R30"/>
    <mergeCell ref="Q31:R31"/>
    <mergeCell ref="Q32:R32"/>
    <mergeCell ref="Q34:R34"/>
    <mergeCell ref="Q35:R35"/>
    <mergeCell ref="Q33:R33"/>
    <mergeCell ref="Q27:R27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O110:P111"/>
    <mergeCell ref="Q110:R111"/>
    <mergeCell ref="AG111:AI111"/>
    <mergeCell ref="AJ111:AJ112"/>
    <mergeCell ref="AK111:AK112"/>
    <mergeCell ref="AL111:AO111"/>
    <mergeCell ref="O112:R113"/>
    <mergeCell ref="AT113:AX113"/>
    <mergeCell ref="AY113:BA113"/>
    <mergeCell ref="Q28:R28"/>
    <mergeCell ref="Q29:R29"/>
    <mergeCell ref="Q24:R24"/>
    <mergeCell ref="Q25:R25"/>
    <mergeCell ref="Q26:R26"/>
    <mergeCell ref="M21:P21"/>
    <mergeCell ref="Q21:R21"/>
    <mergeCell ref="Q22:R22"/>
    <mergeCell ref="Q23:R23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K21:K22"/>
    <mergeCell ref="L21:L22"/>
    <mergeCell ref="Z20:Z22"/>
    <mergeCell ref="G21:G22"/>
    <mergeCell ref="H21:H22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</mergeCells>
  <dataValidations count="1"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E125"/>
  <sheetViews>
    <sheetView showGridLines="0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ht="31.5" customHeight="1">
      <c r="A2" s="450" t="s">
        <v>95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78" ht="16.5" customHeight="1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98">
        <f>IF('janvier-février'!A5="","",'janvier-février'!A5)</f>
      </c>
      <c r="B5" s="498"/>
      <c r="C5" s="362"/>
      <c r="D5" s="363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99">
        <f>IF('janvier-février'!A10="","",'janvier-février'!A10)</f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502">
        <f>IF('janvier-février'!A11="","",'janvier-février'!A11)</f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506">
        <f>IF('janvier-février'!A12="","",'janvier-février'!A12)</f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509">
        <f>IF('janvier-février'!A13="","",'janvier-février'!A13)</f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521">
        <f>IF('janvier-février'!A15="","",'janvier-février'!A15)</f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105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106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95"/>
      <c r="B21" s="296"/>
      <c r="C21" s="496" t="s">
        <v>80</v>
      </c>
      <c r="D21" s="515" t="s">
        <v>82</v>
      </c>
      <c r="E21" s="516"/>
      <c r="F21" s="517"/>
      <c r="G21" s="404" t="s">
        <v>125</v>
      </c>
      <c r="H21" s="406" t="s">
        <v>126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155">
        <v>3</v>
      </c>
      <c r="AJ22" s="231">
        <v>4</v>
      </c>
      <c r="AK22" s="68">
        <v>5</v>
      </c>
      <c r="AL22" s="231">
        <v>6</v>
      </c>
      <c r="AM22" s="155">
        <v>7</v>
      </c>
      <c r="AN22" s="231">
        <v>8</v>
      </c>
      <c r="AO22" s="155">
        <v>9</v>
      </c>
      <c r="AP22" s="231">
        <v>10</v>
      </c>
      <c r="AQ22" s="155">
        <v>11</v>
      </c>
      <c r="AR22" s="68">
        <v>12</v>
      </c>
      <c r="AS22" s="231">
        <v>13</v>
      </c>
      <c r="AT22" s="155">
        <v>14</v>
      </c>
      <c r="AU22" s="231">
        <v>15</v>
      </c>
      <c r="AV22" s="155">
        <v>16</v>
      </c>
      <c r="AW22" s="231">
        <v>17</v>
      </c>
      <c r="AX22" s="155">
        <v>18</v>
      </c>
      <c r="AY22" s="68">
        <v>19</v>
      </c>
      <c r="AZ22" s="231">
        <v>20</v>
      </c>
      <c r="BA22" s="155">
        <v>21</v>
      </c>
      <c r="BB22" s="231">
        <v>22</v>
      </c>
      <c r="BC22" s="155">
        <v>23</v>
      </c>
      <c r="BD22" s="231">
        <v>24</v>
      </c>
      <c r="BE22" s="155">
        <v>25</v>
      </c>
      <c r="BF22" s="68">
        <v>26</v>
      </c>
      <c r="BG22" s="231">
        <v>27</v>
      </c>
      <c r="BH22" s="155">
        <v>28</v>
      </c>
      <c r="BI22" s="231">
        <v>29</v>
      </c>
      <c r="BJ22" s="155">
        <v>30</v>
      </c>
      <c r="BK22" s="244">
        <v>31</v>
      </c>
      <c r="BL22" s="21" t="s">
        <v>36</v>
      </c>
      <c r="BM22" s="159">
        <v>1</v>
      </c>
      <c r="BN22" s="71">
        <v>2</v>
      </c>
      <c r="BO22" s="235">
        <v>3</v>
      </c>
      <c r="BP22" s="162">
        <v>4</v>
      </c>
      <c r="BQ22" s="235">
        <v>5</v>
      </c>
      <c r="BR22" s="162">
        <v>6</v>
      </c>
      <c r="BS22" s="235">
        <v>7</v>
      </c>
      <c r="BT22" s="162">
        <v>8</v>
      </c>
      <c r="BU22" s="71">
        <v>9</v>
      </c>
      <c r="BV22" s="235">
        <v>10</v>
      </c>
      <c r="BW22" s="162">
        <v>11</v>
      </c>
      <c r="BX22" s="235">
        <v>12</v>
      </c>
      <c r="BY22" s="162">
        <v>13</v>
      </c>
      <c r="BZ22" s="235">
        <v>14</v>
      </c>
      <c r="CA22" s="162">
        <v>15</v>
      </c>
      <c r="CB22" s="71">
        <v>16</v>
      </c>
      <c r="CC22" s="235">
        <v>17</v>
      </c>
      <c r="CD22" s="162">
        <v>18</v>
      </c>
      <c r="CE22" s="235">
        <v>19</v>
      </c>
      <c r="CF22" s="162">
        <v>20</v>
      </c>
      <c r="CG22" s="235">
        <v>21</v>
      </c>
      <c r="CH22" s="162">
        <v>22</v>
      </c>
      <c r="CI22" s="71">
        <v>23</v>
      </c>
      <c r="CJ22" s="235">
        <v>24</v>
      </c>
      <c r="CK22" s="162">
        <v>25</v>
      </c>
      <c r="CL22" s="235">
        <v>26</v>
      </c>
      <c r="CM22" s="162">
        <v>27</v>
      </c>
      <c r="CN22" s="235">
        <v>28</v>
      </c>
      <c r="CO22" s="190">
        <v>29</v>
      </c>
      <c r="CP22" s="138">
        <v>30</v>
      </c>
      <c r="CQ22" s="247"/>
    </row>
    <row r="23" spans="1:102" s="12" customFormat="1" ht="21" customHeight="1">
      <c r="A23" s="260"/>
      <c r="B23" s="261"/>
      <c r="C23" s="271"/>
      <c r="D23" s="319"/>
      <c r="E23" s="262"/>
      <c r="F23" s="263"/>
      <c r="G23" s="355">
        <f>IF(COUNTA(AG23:BK23)&gt;0,"O","")</f>
      </c>
      <c r="H23" s="356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40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154"/>
      <c r="AH23" s="232"/>
      <c r="AI23" s="156"/>
      <c r="AJ23" s="232"/>
      <c r="AK23" s="69"/>
      <c r="AL23" s="233"/>
      <c r="AM23" s="157"/>
      <c r="AN23" s="233"/>
      <c r="AO23" s="157"/>
      <c r="AP23" s="233"/>
      <c r="AQ23" s="157"/>
      <c r="AR23" s="75"/>
      <c r="AS23" s="233"/>
      <c r="AT23" s="157"/>
      <c r="AU23" s="233"/>
      <c r="AV23" s="157"/>
      <c r="AW23" s="233"/>
      <c r="AX23" s="157"/>
      <c r="AY23" s="75"/>
      <c r="AZ23" s="233"/>
      <c r="BA23" s="156"/>
      <c r="BB23" s="232"/>
      <c r="BC23" s="156"/>
      <c r="BD23" s="232"/>
      <c r="BE23" s="156"/>
      <c r="BF23" s="69"/>
      <c r="BG23" s="232"/>
      <c r="BH23" s="156"/>
      <c r="BI23" s="232"/>
      <c r="BJ23" s="156"/>
      <c r="BK23" s="245"/>
      <c r="BL23" s="62">
        <f>IF(OR(A23="",B23=""),"",A23&amp;" "&amp;B23)</f>
      </c>
      <c r="BM23" s="160"/>
      <c r="BN23" s="75"/>
      <c r="BO23" s="233"/>
      <c r="BP23" s="163"/>
      <c r="BQ23" s="233"/>
      <c r="BR23" s="163"/>
      <c r="BS23" s="233"/>
      <c r="BT23" s="163"/>
      <c r="BU23" s="75"/>
      <c r="BV23" s="233"/>
      <c r="BW23" s="163"/>
      <c r="BX23" s="233"/>
      <c r="BY23" s="163"/>
      <c r="BZ23" s="233"/>
      <c r="CA23" s="163"/>
      <c r="CB23" s="75"/>
      <c r="CC23" s="233"/>
      <c r="CD23" s="163"/>
      <c r="CE23" s="233"/>
      <c r="CF23" s="163"/>
      <c r="CG23" s="233"/>
      <c r="CH23" s="163"/>
      <c r="CI23" s="75"/>
      <c r="CJ23" s="233"/>
      <c r="CK23" s="163"/>
      <c r="CL23" s="233"/>
      <c r="CM23" s="163"/>
      <c r="CN23" s="233"/>
      <c r="CO23" s="191"/>
      <c r="CP23" s="139"/>
      <c r="CQ23" s="248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57">
        <f>IF(COUNTA(AG24:BK24)&gt;0,"O","")</f>
      </c>
      <c r="H24" s="358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54"/>
      <c r="AH24" s="232"/>
      <c r="AI24" s="156"/>
      <c r="AJ24" s="232"/>
      <c r="AK24" s="69"/>
      <c r="AL24" s="233"/>
      <c r="AM24" s="157"/>
      <c r="AN24" s="233"/>
      <c r="AO24" s="157"/>
      <c r="AP24" s="233"/>
      <c r="AQ24" s="157"/>
      <c r="AR24" s="75"/>
      <c r="AS24" s="233"/>
      <c r="AT24" s="157"/>
      <c r="AU24" s="233"/>
      <c r="AV24" s="157"/>
      <c r="AW24" s="233"/>
      <c r="AX24" s="157"/>
      <c r="AY24" s="75"/>
      <c r="AZ24" s="233"/>
      <c r="BA24" s="156"/>
      <c r="BB24" s="232"/>
      <c r="BC24" s="156"/>
      <c r="BD24" s="232"/>
      <c r="BE24" s="156"/>
      <c r="BF24" s="69"/>
      <c r="BG24" s="232"/>
      <c r="BH24" s="156"/>
      <c r="BI24" s="232"/>
      <c r="BJ24" s="156"/>
      <c r="BK24" s="245"/>
      <c r="BL24" s="62">
        <f>IF(OR(A24="",B24=""),"",A24&amp;" "&amp;B24)</f>
      </c>
      <c r="BM24" s="160"/>
      <c r="BN24" s="75"/>
      <c r="BO24" s="233"/>
      <c r="BP24" s="163"/>
      <c r="BQ24" s="233"/>
      <c r="BR24" s="163"/>
      <c r="BS24" s="233"/>
      <c r="BT24" s="163"/>
      <c r="BU24" s="75"/>
      <c r="BV24" s="233"/>
      <c r="BW24" s="163"/>
      <c r="BX24" s="233"/>
      <c r="BY24" s="163"/>
      <c r="BZ24" s="233"/>
      <c r="CA24" s="163"/>
      <c r="CB24" s="75"/>
      <c r="CC24" s="233"/>
      <c r="CD24" s="163"/>
      <c r="CE24" s="233"/>
      <c r="CF24" s="163"/>
      <c r="CG24" s="233"/>
      <c r="CH24" s="163"/>
      <c r="CI24" s="75"/>
      <c r="CJ24" s="233"/>
      <c r="CK24" s="163"/>
      <c r="CL24" s="233"/>
      <c r="CM24" s="163"/>
      <c r="CN24" s="233"/>
      <c r="CO24" s="191"/>
      <c r="CP24" s="139"/>
      <c r="CQ24" s="248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59">
        <f>IF(COUNTA(AG25:BK25)&gt;0,"O","")</f>
      </c>
      <c r="H25" s="360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54"/>
      <c r="AH25" s="232"/>
      <c r="AI25" s="156"/>
      <c r="AJ25" s="232"/>
      <c r="AK25" s="69"/>
      <c r="AL25" s="233"/>
      <c r="AM25" s="157"/>
      <c r="AN25" s="233"/>
      <c r="AO25" s="157"/>
      <c r="AP25" s="233"/>
      <c r="AQ25" s="157"/>
      <c r="AR25" s="75"/>
      <c r="AS25" s="233"/>
      <c r="AT25" s="157"/>
      <c r="AU25" s="233"/>
      <c r="AV25" s="157"/>
      <c r="AW25" s="233"/>
      <c r="AX25" s="157"/>
      <c r="AY25" s="75"/>
      <c r="AZ25" s="233"/>
      <c r="BA25" s="156"/>
      <c r="BB25" s="232"/>
      <c r="BC25" s="156"/>
      <c r="BD25" s="232"/>
      <c r="BE25" s="156"/>
      <c r="BF25" s="69"/>
      <c r="BG25" s="232"/>
      <c r="BH25" s="156"/>
      <c r="BI25" s="232"/>
      <c r="BJ25" s="156"/>
      <c r="BK25" s="245"/>
      <c r="BL25" s="62">
        <f>IF(OR(A25="",B25=""),"",A25&amp;" "&amp;B25)</f>
      </c>
      <c r="BM25" s="160"/>
      <c r="BN25" s="75"/>
      <c r="BO25" s="233"/>
      <c r="BP25" s="163"/>
      <c r="BQ25" s="233"/>
      <c r="BR25" s="163"/>
      <c r="BS25" s="233"/>
      <c r="BT25" s="163"/>
      <c r="BU25" s="75"/>
      <c r="BV25" s="233"/>
      <c r="BW25" s="163"/>
      <c r="BX25" s="233"/>
      <c r="BY25" s="163"/>
      <c r="BZ25" s="233"/>
      <c r="CA25" s="163"/>
      <c r="CB25" s="75"/>
      <c r="CC25" s="233"/>
      <c r="CD25" s="163"/>
      <c r="CE25" s="233"/>
      <c r="CF25" s="163"/>
      <c r="CG25" s="233"/>
      <c r="CH25" s="163"/>
      <c r="CI25" s="75"/>
      <c r="CJ25" s="233"/>
      <c r="CK25" s="163"/>
      <c r="CL25" s="233"/>
      <c r="CM25" s="163"/>
      <c r="CN25" s="233"/>
      <c r="CO25" s="191"/>
      <c r="CP25" s="139"/>
      <c r="CQ25" s="248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57">
        <f>IF(COUNTA(AG26:BK26)&gt;0,"O","")</f>
      </c>
      <c r="H26" s="358">
        <f>IF(COUNTA(BM26:CK26)&gt;0,"O","")</f>
      </c>
      <c r="I26" s="283">
        <f aca="true" t="shared" si="2" ref="I26:I33">S26*30+T26*45+U26*60</f>
        <v>0</v>
      </c>
      <c r="J26" s="352">
        <f aca="true" t="shared" si="3" ref="J26:J33">S26*65+T26*97.5+U26*130</f>
        <v>0</v>
      </c>
      <c r="K26" s="286">
        <f>Z26</f>
        <v>0</v>
      </c>
      <c r="L26" s="286">
        <f aca="true" t="shared" si="4" ref="L26:L33">AA26</f>
        <v>0</v>
      </c>
      <c r="M26" s="223">
        <f aca="true" t="shared" si="5" ref="M26:M33">V26+W26+X26+Y26</f>
        <v>0</v>
      </c>
      <c r="N26" s="224">
        <f aca="true" t="shared" si="6" ref="N26:N33">AB26+AC26+AD26+AE26</f>
        <v>0</v>
      </c>
      <c r="O26" s="289">
        <f aca="true" t="shared" si="7" ref="O26:O33">SUM(M26:N26)*60</f>
        <v>0</v>
      </c>
      <c r="P26" s="354">
        <f aca="true" t="shared" si="8" ref="P26:P33">V26*130+W26*70+X26*50+Y26*40+AB26*65+AC26*46.7+AD26*37.5+AE26*32</f>
        <v>0</v>
      </c>
      <c r="Q26" s="368">
        <f aca="true" t="shared" si="9" ref="Q26:Q33"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 aca="true" t="shared" si="10" ref="AA26:AA33"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54"/>
      <c r="AH26" s="232"/>
      <c r="AI26" s="156"/>
      <c r="AJ26" s="232"/>
      <c r="AK26" s="69"/>
      <c r="AL26" s="233"/>
      <c r="AM26" s="157"/>
      <c r="AN26" s="233"/>
      <c r="AO26" s="157"/>
      <c r="AP26" s="233"/>
      <c r="AQ26" s="157"/>
      <c r="AR26" s="75"/>
      <c r="AS26" s="233"/>
      <c r="AT26" s="157"/>
      <c r="AU26" s="233"/>
      <c r="AV26" s="157"/>
      <c r="AW26" s="233"/>
      <c r="AX26" s="157"/>
      <c r="AY26" s="75"/>
      <c r="AZ26" s="233"/>
      <c r="BA26" s="156"/>
      <c r="BB26" s="232"/>
      <c r="BC26" s="156"/>
      <c r="BD26" s="232"/>
      <c r="BE26" s="156"/>
      <c r="BF26" s="69"/>
      <c r="BG26" s="232"/>
      <c r="BH26" s="156"/>
      <c r="BI26" s="232"/>
      <c r="BJ26" s="156"/>
      <c r="BK26" s="245"/>
      <c r="BL26" s="62">
        <f>IF(OR(A26="",B26=""),"",A26&amp;" "&amp;B26)</f>
      </c>
      <c r="BM26" s="160"/>
      <c r="BN26" s="75"/>
      <c r="BO26" s="233"/>
      <c r="BP26" s="163"/>
      <c r="BQ26" s="233"/>
      <c r="BR26" s="163"/>
      <c r="BS26" s="233"/>
      <c r="BT26" s="163"/>
      <c r="BU26" s="75"/>
      <c r="BV26" s="233"/>
      <c r="BW26" s="163"/>
      <c r="BX26" s="233"/>
      <c r="BY26" s="163"/>
      <c r="BZ26" s="233"/>
      <c r="CA26" s="163"/>
      <c r="CB26" s="75"/>
      <c r="CC26" s="233"/>
      <c r="CD26" s="163"/>
      <c r="CE26" s="233"/>
      <c r="CF26" s="163"/>
      <c r="CG26" s="233"/>
      <c r="CH26" s="163"/>
      <c r="CI26" s="75"/>
      <c r="CJ26" s="233"/>
      <c r="CK26" s="163"/>
      <c r="CL26" s="233"/>
      <c r="CM26" s="163"/>
      <c r="CN26" s="233"/>
      <c r="CO26" s="191"/>
      <c r="CP26" s="139"/>
      <c r="CQ26" s="248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59">
        <f>IF(COUNTA(AG27:BK27)&gt;0,"O","")</f>
      </c>
      <c r="H27" s="360">
        <f>IF(COUNTA(BM27:CK27)&gt;0,"O","")</f>
      </c>
      <c r="I27" s="281">
        <f t="shared" si="2"/>
        <v>0</v>
      </c>
      <c r="J27" s="339">
        <f t="shared" si="3"/>
        <v>0</v>
      </c>
      <c r="K27" s="285">
        <f>Z27</f>
        <v>0</v>
      </c>
      <c r="L27" s="285">
        <f t="shared" si="4"/>
        <v>0</v>
      </c>
      <c r="M27" s="131">
        <f t="shared" si="5"/>
        <v>0</v>
      </c>
      <c r="N27" s="132">
        <f t="shared" si="6"/>
        <v>0</v>
      </c>
      <c r="O27" s="288">
        <f t="shared" si="7"/>
        <v>0</v>
      </c>
      <c r="P27" s="353">
        <f t="shared" si="8"/>
        <v>0</v>
      </c>
      <c r="Q27" s="368">
        <f t="shared" si="9"/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 t="shared" si="10"/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54"/>
      <c r="AH27" s="232"/>
      <c r="AI27" s="156"/>
      <c r="AJ27" s="232"/>
      <c r="AK27" s="69"/>
      <c r="AL27" s="233"/>
      <c r="AM27" s="157"/>
      <c r="AN27" s="233"/>
      <c r="AO27" s="157"/>
      <c r="AP27" s="233"/>
      <c r="AQ27" s="157"/>
      <c r="AR27" s="75"/>
      <c r="AS27" s="233"/>
      <c r="AT27" s="157"/>
      <c r="AU27" s="233"/>
      <c r="AV27" s="157"/>
      <c r="AW27" s="233"/>
      <c r="AX27" s="157"/>
      <c r="AY27" s="75"/>
      <c r="AZ27" s="233"/>
      <c r="BA27" s="156"/>
      <c r="BB27" s="232"/>
      <c r="BC27" s="156"/>
      <c r="BD27" s="232"/>
      <c r="BE27" s="156"/>
      <c r="BF27" s="69"/>
      <c r="BG27" s="232"/>
      <c r="BH27" s="156"/>
      <c r="BI27" s="232"/>
      <c r="BJ27" s="156"/>
      <c r="BK27" s="245"/>
      <c r="BL27" s="62">
        <f>IF(OR(A27="",B27=""),"",A27&amp;" "&amp;B27)</f>
      </c>
      <c r="BM27" s="160"/>
      <c r="BN27" s="75"/>
      <c r="BO27" s="233"/>
      <c r="BP27" s="163"/>
      <c r="BQ27" s="233"/>
      <c r="BR27" s="163"/>
      <c r="BS27" s="233"/>
      <c r="BT27" s="163"/>
      <c r="BU27" s="75"/>
      <c r="BV27" s="233"/>
      <c r="BW27" s="163"/>
      <c r="BX27" s="233"/>
      <c r="BY27" s="163"/>
      <c r="BZ27" s="233"/>
      <c r="CA27" s="163"/>
      <c r="CB27" s="75"/>
      <c r="CC27" s="233"/>
      <c r="CD27" s="163"/>
      <c r="CE27" s="233"/>
      <c r="CF27" s="163"/>
      <c r="CG27" s="233"/>
      <c r="CH27" s="163"/>
      <c r="CI27" s="75"/>
      <c r="CJ27" s="233"/>
      <c r="CK27" s="163"/>
      <c r="CL27" s="233"/>
      <c r="CM27" s="163"/>
      <c r="CN27" s="233"/>
      <c r="CO27" s="191"/>
      <c r="CP27" s="139"/>
      <c r="CQ27" s="248"/>
    </row>
    <row r="28" spans="1:102" s="12" customFormat="1" ht="21" customHeight="1">
      <c r="A28" s="264"/>
      <c r="B28" s="265"/>
      <c r="C28" s="270"/>
      <c r="D28" s="316"/>
      <c r="E28" s="266"/>
      <c r="F28" s="267"/>
      <c r="G28" s="357">
        <f>IF(COUNTA(AG28:BK28)&gt;0,"O","")</f>
      </c>
      <c r="H28" s="358">
        <f>IF(COUNTA(BM28:CK28)&gt;0,"O","")</f>
      </c>
      <c r="I28" s="283">
        <f t="shared" si="2"/>
        <v>0</v>
      </c>
      <c r="J28" s="352">
        <f t="shared" si="3"/>
        <v>0</v>
      </c>
      <c r="K28" s="286">
        <f>Z28</f>
        <v>0</v>
      </c>
      <c r="L28" s="286">
        <f t="shared" si="4"/>
        <v>0</v>
      </c>
      <c r="M28" s="223">
        <f t="shared" si="5"/>
        <v>0</v>
      </c>
      <c r="N28" s="224">
        <f t="shared" si="6"/>
        <v>0</v>
      </c>
      <c r="O28" s="289">
        <f t="shared" si="7"/>
        <v>0</v>
      </c>
      <c r="P28" s="354">
        <f t="shared" si="8"/>
        <v>0</v>
      </c>
      <c r="Q28" s="368">
        <f t="shared" si="9"/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 t="shared" si="10"/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54"/>
      <c r="AH28" s="232"/>
      <c r="AI28" s="156"/>
      <c r="AJ28" s="232"/>
      <c r="AK28" s="69"/>
      <c r="AL28" s="233"/>
      <c r="AM28" s="157"/>
      <c r="AN28" s="233"/>
      <c r="AO28" s="157"/>
      <c r="AP28" s="233"/>
      <c r="AQ28" s="157"/>
      <c r="AR28" s="75"/>
      <c r="AS28" s="233"/>
      <c r="AT28" s="157"/>
      <c r="AU28" s="233"/>
      <c r="AV28" s="157"/>
      <c r="AW28" s="233"/>
      <c r="AX28" s="157"/>
      <c r="AY28" s="75"/>
      <c r="AZ28" s="233"/>
      <c r="BA28" s="156"/>
      <c r="BB28" s="232"/>
      <c r="BC28" s="156"/>
      <c r="BD28" s="232"/>
      <c r="BE28" s="156"/>
      <c r="BF28" s="84"/>
      <c r="BG28" s="234"/>
      <c r="BH28" s="158"/>
      <c r="BI28" s="234"/>
      <c r="BJ28" s="158"/>
      <c r="BK28" s="246"/>
      <c r="BL28" s="62">
        <f>IF(OR(A28="",B28=""),"",A28&amp;" "&amp;B28)</f>
      </c>
      <c r="BM28" s="161"/>
      <c r="BN28" s="75"/>
      <c r="BO28" s="233"/>
      <c r="BP28" s="163"/>
      <c r="BQ28" s="233"/>
      <c r="BR28" s="163"/>
      <c r="BS28" s="233"/>
      <c r="BT28" s="164"/>
      <c r="BU28" s="72"/>
      <c r="BV28" s="236"/>
      <c r="BW28" s="164"/>
      <c r="BX28" s="236"/>
      <c r="BY28" s="164"/>
      <c r="BZ28" s="236"/>
      <c r="CA28" s="164"/>
      <c r="CB28" s="72"/>
      <c r="CC28" s="236"/>
      <c r="CD28" s="164"/>
      <c r="CE28" s="236"/>
      <c r="CF28" s="164"/>
      <c r="CG28" s="236"/>
      <c r="CH28" s="164"/>
      <c r="CI28" s="72"/>
      <c r="CJ28" s="236"/>
      <c r="CK28" s="164"/>
      <c r="CL28" s="236"/>
      <c r="CM28" s="164"/>
      <c r="CN28" s="236"/>
      <c r="CO28" s="191"/>
      <c r="CP28" s="139"/>
      <c r="CQ28" s="248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59">
        <f>IF(COUNTA(AG29:BK29)&gt;0,"O","")</f>
      </c>
      <c r="H29" s="360">
        <f>IF(COUNTA(BM29:CK29)&gt;0,"O","")</f>
      </c>
      <c r="I29" s="281">
        <f t="shared" si="2"/>
        <v>0</v>
      </c>
      <c r="J29" s="339">
        <f t="shared" si="3"/>
        <v>0</v>
      </c>
      <c r="K29" s="285">
        <f>Z29</f>
        <v>0</v>
      </c>
      <c r="L29" s="285">
        <f t="shared" si="4"/>
        <v>0</v>
      </c>
      <c r="M29" s="131">
        <f t="shared" si="5"/>
        <v>0</v>
      </c>
      <c r="N29" s="132">
        <f t="shared" si="6"/>
        <v>0</v>
      </c>
      <c r="O29" s="288">
        <f t="shared" si="7"/>
        <v>0</v>
      </c>
      <c r="P29" s="353">
        <f t="shared" si="8"/>
        <v>0</v>
      </c>
      <c r="Q29" s="368">
        <f t="shared" si="9"/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 t="shared" si="10"/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54"/>
      <c r="AH29" s="232"/>
      <c r="AI29" s="156"/>
      <c r="AJ29" s="232"/>
      <c r="AK29" s="69"/>
      <c r="AL29" s="233"/>
      <c r="AM29" s="157"/>
      <c r="AN29" s="233"/>
      <c r="AO29" s="157"/>
      <c r="AP29" s="233"/>
      <c r="AQ29" s="157"/>
      <c r="AR29" s="75"/>
      <c r="AS29" s="233"/>
      <c r="AT29" s="157"/>
      <c r="AU29" s="233"/>
      <c r="AV29" s="157"/>
      <c r="AW29" s="233"/>
      <c r="AX29" s="157"/>
      <c r="AY29" s="75"/>
      <c r="AZ29" s="233"/>
      <c r="BA29" s="156"/>
      <c r="BB29" s="232"/>
      <c r="BC29" s="156"/>
      <c r="BD29" s="232"/>
      <c r="BE29" s="156"/>
      <c r="BF29" s="69"/>
      <c r="BG29" s="232"/>
      <c r="BH29" s="156"/>
      <c r="BI29" s="232"/>
      <c r="BJ29" s="156"/>
      <c r="BK29" s="245"/>
      <c r="BL29" s="22">
        <f>IF(OR(A29="",B29=""),"",A29&amp;" "&amp;B29)</f>
      </c>
      <c r="BM29" s="160"/>
      <c r="BN29" s="75"/>
      <c r="BO29" s="233"/>
      <c r="BP29" s="163"/>
      <c r="BQ29" s="233"/>
      <c r="BR29" s="163"/>
      <c r="BS29" s="233"/>
      <c r="BT29" s="163"/>
      <c r="BU29" s="75"/>
      <c r="BV29" s="233"/>
      <c r="BW29" s="163"/>
      <c r="BX29" s="233"/>
      <c r="BY29" s="163"/>
      <c r="BZ29" s="233"/>
      <c r="CA29" s="163"/>
      <c r="CB29" s="75"/>
      <c r="CC29" s="233"/>
      <c r="CD29" s="163"/>
      <c r="CE29" s="233"/>
      <c r="CF29" s="163"/>
      <c r="CG29" s="233"/>
      <c r="CH29" s="163"/>
      <c r="CI29" s="75"/>
      <c r="CJ29" s="233"/>
      <c r="CK29" s="163"/>
      <c r="CL29" s="233"/>
      <c r="CM29" s="163"/>
      <c r="CN29" s="233"/>
      <c r="CO29" s="191"/>
      <c r="CP29" s="139"/>
      <c r="CQ29" s="248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57">
        <f>IF(COUNTA(AG30:BK30)&gt;0,"O","")</f>
      </c>
      <c r="H30" s="358">
        <f>IF(COUNTA(BM30:CK30)&gt;0,"O","")</f>
      </c>
      <c r="I30" s="283">
        <f t="shared" si="2"/>
        <v>0</v>
      </c>
      <c r="J30" s="352">
        <f t="shared" si="3"/>
        <v>0</v>
      </c>
      <c r="K30" s="286">
        <f>Z30</f>
        <v>0</v>
      </c>
      <c r="L30" s="286">
        <f t="shared" si="4"/>
        <v>0</v>
      </c>
      <c r="M30" s="223">
        <f t="shared" si="5"/>
        <v>0</v>
      </c>
      <c r="N30" s="224">
        <f t="shared" si="6"/>
        <v>0</v>
      </c>
      <c r="O30" s="289">
        <f t="shared" si="7"/>
        <v>0</v>
      </c>
      <c r="P30" s="354">
        <f t="shared" si="8"/>
        <v>0</v>
      </c>
      <c r="Q30" s="368">
        <f t="shared" si="9"/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 t="shared" si="10"/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54"/>
      <c r="AH30" s="232"/>
      <c r="AI30" s="156"/>
      <c r="AJ30" s="232"/>
      <c r="AK30" s="69"/>
      <c r="AL30" s="233"/>
      <c r="AM30" s="157"/>
      <c r="AN30" s="233"/>
      <c r="AO30" s="157"/>
      <c r="AP30" s="233"/>
      <c r="AQ30" s="157"/>
      <c r="AR30" s="75"/>
      <c r="AS30" s="233"/>
      <c r="AT30" s="157"/>
      <c r="AU30" s="233"/>
      <c r="AV30" s="157"/>
      <c r="AW30" s="233"/>
      <c r="AX30" s="157"/>
      <c r="AY30" s="75"/>
      <c r="AZ30" s="233"/>
      <c r="BA30" s="156"/>
      <c r="BB30" s="232"/>
      <c r="BC30" s="156"/>
      <c r="BD30" s="232"/>
      <c r="BE30" s="156"/>
      <c r="BF30" s="69"/>
      <c r="BG30" s="232"/>
      <c r="BH30" s="156"/>
      <c r="BI30" s="232"/>
      <c r="BJ30" s="156"/>
      <c r="BK30" s="245"/>
      <c r="BL30" s="62">
        <f>IF(OR(A30="",B30=""),"",A30&amp;" "&amp;B30)</f>
      </c>
      <c r="BM30" s="160"/>
      <c r="BN30" s="75"/>
      <c r="BO30" s="233"/>
      <c r="BP30" s="163"/>
      <c r="BQ30" s="233"/>
      <c r="BR30" s="163"/>
      <c r="BS30" s="233"/>
      <c r="BT30" s="163"/>
      <c r="BU30" s="75"/>
      <c r="BV30" s="233"/>
      <c r="BW30" s="163"/>
      <c r="BX30" s="233"/>
      <c r="BY30" s="163"/>
      <c r="BZ30" s="233"/>
      <c r="CA30" s="163"/>
      <c r="CB30" s="75"/>
      <c r="CC30" s="233"/>
      <c r="CD30" s="163"/>
      <c r="CE30" s="233"/>
      <c r="CF30" s="163"/>
      <c r="CG30" s="233"/>
      <c r="CH30" s="163"/>
      <c r="CI30" s="75"/>
      <c r="CJ30" s="233"/>
      <c r="CK30" s="163"/>
      <c r="CL30" s="233"/>
      <c r="CM30" s="163"/>
      <c r="CN30" s="233"/>
      <c r="CO30" s="191"/>
      <c r="CP30" s="139"/>
      <c r="CQ30" s="248"/>
    </row>
    <row r="31" spans="1:102" ht="21" customHeight="1">
      <c r="A31" s="260"/>
      <c r="B31" s="261"/>
      <c r="C31" s="271"/>
      <c r="D31" s="317"/>
      <c r="E31" s="268"/>
      <c r="F31" s="269"/>
      <c r="G31" s="359">
        <f>IF(COUNTA(AG31:BK31)&gt;0,"O","")</f>
      </c>
      <c r="H31" s="360">
        <f>IF(COUNTA(BM31:CK31)&gt;0,"O","")</f>
      </c>
      <c r="I31" s="284">
        <f t="shared" si="2"/>
        <v>0</v>
      </c>
      <c r="J31" s="339">
        <f t="shared" si="3"/>
        <v>0</v>
      </c>
      <c r="K31" s="285">
        <f>Z31</f>
        <v>0</v>
      </c>
      <c r="L31" s="285">
        <f t="shared" si="4"/>
        <v>0</v>
      </c>
      <c r="M31" s="131">
        <f t="shared" si="5"/>
        <v>0</v>
      </c>
      <c r="N31" s="133">
        <f t="shared" si="6"/>
        <v>0</v>
      </c>
      <c r="O31" s="288">
        <f t="shared" si="7"/>
        <v>0</v>
      </c>
      <c r="P31" s="353">
        <f t="shared" si="8"/>
        <v>0</v>
      </c>
      <c r="Q31" s="368">
        <f t="shared" si="9"/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 t="shared" si="10"/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54"/>
      <c r="AH31" s="232"/>
      <c r="AI31" s="156"/>
      <c r="AJ31" s="232"/>
      <c r="AK31" s="69"/>
      <c r="AL31" s="233"/>
      <c r="AM31" s="157"/>
      <c r="AN31" s="233"/>
      <c r="AO31" s="157"/>
      <c r="AP31" s="233"/>
      <c r="AQ31" s="157"/>
      <c r="AR31" s="75"/>
      <c r="AS31" s="233"/>
      <c r="AT31" s="157"/>
      <c r="AU31" s="233"/>
      <c r="AV31" s="157"/>
      <c r="AW31" s="233"/>
      <c r="AX31" s="157"/>
      <c r="AY31" s="75"/>
      <c r="AZ31" s="233"/>
      <c r="BA31" s="156"/>
      <c r="BB31" s="232"/>
      <c r="BC31" s="156"/>
      <c r="BD31" s="232"/>
      <c r="BE31" s="156"/>
      <c r="BF31" s="69"/>
      <c r="BG31" s="232"/>
      <c r="BH31" s="156"/>
      <c r="BI31" s="232"/>
      <c r="BJ31" s="156"/>
      <c r="BK31" s="245"/>
      <c r="BL31" s="63">
        <f>IF(OR(A31="",B31=""),"",A31&amp;" "&amp;B31)</f>
      </c>
      <c r="BM31" s="160"/>
      <c r="BN31" s="75"/>
      <c r="BO31" s="233"/>
      <c r="BP31" s="163"/>
      <c r="BQ31" s="233"/>
      <c r="BR31" s="163"/>
      <c r="BS31" s="233"/>
      <c r="BT31" s="163"/>
      <c r="BU31" s="75"/>
      <c r="BV31" s="233"/>
      <c r="BW31" s="163"/>
      <c r="BX31" s="233"/>
      <c r="BY31" s="163"/>
      <c r="BZ31" s="233"/>
      <c r="CA31" s="163"/>
      <c r="CB31" s="75"/>
      <c r="CC31" s="233"/>
      <c r="CD31" s="163"/>
      <c r="CE31" s="233"/>
      <c r="CF31" s="163"/>
      <c r="CG31" s="233"/>
      <c r="CH31" s="163"/>
      <c r="CI31" s="75"/>
      <c r="CJ31" s="233"/>
      <c r="CK31" s="163"/>
      <c r="CL31" s="233"/>
      <c r="CM31" s="163"/>
      <c r="CN31" s="233"/>
      <c r="CO31" s="192"/>
      <c r="CP31" s="140"/>
      <c r="CQ31" s="249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57">
        <f>IF(COUNTA(AG32:BK32)&gt;0,"O","")</f>
      </c>
      <c r="H32" s="358">
        <f>IF(COUNTA(BM32:CK32)&gt;0,"O","")</f>
      </c>
      <c r="I32" s="283">
        <f t="shared" si="2"/>
        <v>0</v>
      </c>
      <c r="J32" s="352">
        <f t="shared" si="3"/>
        <v>0</v>
      </c>
      <c r="K32" s="286">
        <f>Z32</f>
        <v>0</v>
      </c>
      <c r="L32" s="286">
        <f t="shared" si="4"/>
        <v>0</v>
      </c>
      <c r="M32" s="223">
        <f t="shared" si="5"/>
        <v>0</v>
      </c>
      <c r="N32" s="224">
        <f t="shared" si="6"/>
        <v>0</v>
      </c>
      <c r="O32" s="289">
        <f t="shared" si="7"/>
        <v>0</v>
      </c>
      <c r="P32" s="354">
        <f t="shared" si="8"/>
        <v>0</v>
      </c>
      <c r="Q32" s="368">
        <f t="shared" si="9"/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 t="shared" si="10"/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54"/>
      <c r="AH32" s="232"/>
      <c r="AI32" s="156"/>
      <c r="AJ32" s="232"/>
      <c r="AK32" s="69"/>
      <c r="AL32" s="233"/>
      <c r="AM32" s="157"/>
      <c r="AN32" s="233"/>
      <c r="AO32" s="157"/>
      <c r="AP32" s="233"/>
      <c r="AQ32" s="157"/>
      <c r="AR32" s="75"/>
      <c r="AS32" s="233"/>
      <c r="AT32" s="157"/>
      <c r="AU32" s="233"/>
      <c r="AV32" s="157"/>
      <c r="AW32" s="233"/>
      <c r="AX32" s="157"/>
      <c r="AY32" s="75"/>
      <c r="AZ32" s="233"/>
      <c r="BA32" s="156"/>
      <c r="BB32" s="232"/>
      <c r="BC32" s="156"/>
      <c r="BD32" s="232"/>
      <c r="BE32" s="156"/>
      <c r="BF32" s="69"/>
      <c r="BG32" s="232"/>
      <c r="BH32" s="156"/>
      <c r="BI32" s="232"/>
      <c r="BJ32" s="156"/>
      <c r="BK32" s="245"/>
      <c r="BL32" s="22">
        <f>IF(OR(A32="",B32=""),"",A32&amp;" "&amp;B32)</f>
      </c>
      <c r="BM32" s="160"/>
      <c r="BN32" s="75"/>
      <c r="BO32" s="233"/>
      <c r="BP32" s="163"/>
      <c r="BQ32" s="233"/>
      <c r="BR32" s="163"/>
      <c r="BS32" s="233"/>
      <c r="BT32" s="163"/>
      <c r="BU32" s="75"/>
      <c r="BV32" s="233"/>
      <c r="BW32" s="163"/>
      <c r="BX32" s="233"/>
      <c r="BY32" s="163"/>
      <c r="BZ32" s="233"/>
      <c r="CA32" s="163"/>
      <c r="CB32" s="75"/>
      <c r="CC32" s="233"/>
      <c r="CD32" s="163"/>
      <c r="CE32" s="233"/>
      <c r="CF32" s="163"/>
      <c r="CG32" s="233"/>
      <c r="CH32" s="163"/>
      <c r="CI32" s="75"/>
      <c r="CJ32" s="233"/>
      <c r="CK32" s="163"/>
      <c r="CL32" s="233"/>
      <c r="CM32" s="163"/>
      <c r="CN32" s="233"/>
      <c r="CO32" s="191"/>
      <c r="CP32" s="139"/>
      <c r="CQ32" s="248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59">
        <f>IF(COUNTA(AG33:BK33)&gt;0,"O","")</f>
      </c>
      <c r="H33" s="360">
        <f>IF(COUNTA(BM33:CK33)&gt;0,"O","")</f>
      </c>
      <c r="I33" s="281">
        <f t="shared" si="2"/>
        <v>0</v>
      </c>
      <c r="J33" s="339">
        <f t="shared" si="3"/>
        <v>0</v>
      </c>
      <c r="K33" s="285">
        <f>Z33</f>
        <v>0</v>
      </c>
      <c r="L33" s="285">
        <f t="shared" si="4"/>
        <v>0</v>
      </c>
      <c r="M33" s="131">
        <f t="shared" si="5"/>
        <v>0</v>
      </c>
      <c r="N33" s="132">
        <f t="shared" si="6"/>
        <v>0</v>
      </c>
      <c r="O33" s="288">
        <f t="shared" si="7"/>
        <v>0</v>
      </c>
      <c r="P33" s="353">
        <f t="shared" si="8"/>
        <v>0</v>
      </c>
      <c r="Q33" s="368">
        <f t="shared" si="9"/>
        <v>0</v>
      </c>
      <c r="R33" s="369"/>
      <c r="S33" s="101">
        <f t="shared" si="0"/>
        <v>0</v>
      </c>
      <c r="T33" s="102">
        <f t="shared" si="0"/>
        <v>0</v>
      </c>
      <c r="U33" s="103">
        <f t="shared" si="0"/>
        <v>0</v>
      </c>
      <c r="V33" s="104">
        <f t="shared" si="0"/>
        <v>0</v>
      </c>
      <c r="W33" s="101">
        <f t="shared" si="0"/>
        <v>0</v>
      </c>
      <c r="X33" s="102">
        <f t="shared" si="0"/>
        <v>0</v>
      </c>
      <c r="Y33" s="103">
        <f t="shared" si="0"/>
        <v>0</v>
      </c>
      <c r="Z33" s="105">
        <f>COUNTIF(AG33:CQ33,"RS")</f>
        <v>0</v>
      </c>
      <c r="AA33" s="105">
        <f t="shared" si="10"/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54"/>
      <c r="AH33" s="232"/>
      <c r="AI33" s="156"/>
      <c r="AJ33" s="232"/>
      <c r="AK33" s="69"/>
      <c r="AL33" s="233"/>
      <c r="AM33" s="157"/>
      <c r="AN33" s="233"/>
      <c r="AO33" s="157"/>
      <c r="AP33" s="233"/>
      <c r="AQ33" s="157"/>
      <c r="AR33" s="75"/>
      <c r="AS33" s="233"/>
      <c r="AT33" s="157"/>
      <c r="AU33" s="233"/>
      <c r="AV33" s="157"/>
      <c r="AW33" s="233"/>
      <c r="AX33" s="157"/>
      <c r="AY33" s="75"/>
      <c r="AZ33" s="233"/>
      <c r="BA33" s="156"/>
      <c r="BB33" s="232"/>
      <c r="BC33" s="156"/>
      <c r="BD33" s="232"/>
      <c r="BE33" s="156"/>
      <c r="BF33" s="69"/>
      <c r="BG33" s="232"/>
      <c r="BH33" s="156"/>
      <c r="BI33" s="232"/>
      <c r="BJ33" s="156"/>
      <c r="BK33" s="245"/>
      <c r="BL33" s="22">
        <f>IF(OR(A33="",B33=""),"",A33&amp;" "&amp;B33)</f>
      </c>
      <c r="BM33" s="160"/>
      <c r="BN33" s="75"/>
      <c r="BO33" s="233"/>
      <c r="BP33" s="163"/>
      <c r="BQ33" s="233"/>
      <c r="BR33" s="163"/>
      <c r="BS33" s="233"/>
      <c r="BT33" s="163"/>
      <c r="BU33" s="75"/>
      <c r="BV33" s="233"/>
      <c r="BW33" s="163"/>
      <c r="BX33" s="233"/>
      <c r="BY33" s="163"/>
      <c r="BZ33" s="233"/>
      <c r="CA33" s="163"/>
      <c r="CB33" s="75"/>
      <c r="CC33" s="233"/>
      <c r="CD33" s="163"/>
      <c r="CE33" s="233"/>
      <c r="CF33" s="163"/>
      <c r="CG33" s="233"/>
      <c r="CH33" s="163"/>
      <c r="CI33" s="75"/>
      <c r="CJ33" s="233"/>
      <c r="CK33" s="163"/>
      <c r="CL33" s="233"/>
      <c r="CM33" s="163"/>
      <c r="CN33" s="233"/>
      <c r="CO33" s="191"/>
      <c r="CP33" s="139"/>
      <c r="CQ33" s="248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57">
        <f>IF(COUNTA(AG34:BK34)&gt;0,"O","")</f>
      </c>
      <c r="H34" s="358">
        <f>IF(COUNTA(BM34:CK34)&gt;0,"O","")</f>
      </c>
      <c r="I34" s="283">
        <f>S34*30+T34*45+U34*60</f>
        <v>0</v>
      </c>
      <c r="J34" s="352">
        <f>S34*65+T34*97.5+U34*130</f>
        <v>0</v>
      </c>
      <c r="K34" s="286">
        <f>Z34</f>
        <v>0</v>
      </c>
      <c r="L34" s="286">
        <f>AA34</f>
        <v>0</v>
      </c>
      <c r="M34" s="223">
        <f>V34+W34+X34+Y34</f>
        <v>0</v>
      </c>
      <c r="N34" s="224">
        <f>AB34+AC34+AD34+AE34</f>
        <v>0</v>
      </c>
      <c r="O34" s="289">
        <f>SUM(M34:N34)*60</f>
        <v>0</v>
      </c>
      <c r="P34" s="354">
        <f>V34*130+W34*70+X34*50+Y34*40+AB34*65+AC34*46.7+AD34*37.5+AE34*32</f>
        <v>0</v>
      </c>
      <c r="Q34" s="368">
        <f>J34+P34+Z34*130+AA34*195</f>
        <v>0</v>
      </c>
      <c r="R34" s="369"/>
      <c r="S34" s="101">
        <f t="shared" si="0"/>
        <v>0</v>
      </c>
      <c r="T34" s="102">
        <f t="shared" si="0"/>
        <v>0</v>
      </c>
      <c r="U34" s="103">
        <f t="shared" si="0"/>
        <v>0</v>
      </c>
      <c r="V34" s="104">
        <f t="shared" si="0"/>
        <v>0</v>
      </c>
      <c r="W34" s="101">
        <f t="shared" si="0"/>
        <v>0</v>
      </c>
      <c r="X34" s="102">
        <f t="shared" si="0"/>
        <v>0</v>
      </c>
      <c r="Y34" s="103">
        <f t="shared" si="0"/>
        <v>0</v>
      </c>
      <c r="Z34" s="105">
        <f>COUNTIF(AG34:CQ34,"RS")</f>
        <v>0</v>
      </c>
      <c r="AA34" s="105">
        <f>COUNTIF(AG34:CQ34,"PES")</f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62">
        <f>IF(OR(A34="",B34=""),"",A34&amp;" "&amp;B34)</f>
      </c>
      <c r="AG34" s="154"/>
      <c r="AH34" s="232"/>
      <c r="AI34" s="156"/>
      <c r="AJ34" s="232"/>
      <c r="AK34" s="69"/>
      <c r="AL34" s="233"/>
      <c r="AM34" s="157"/>
      <c r="AN34" s="233"/>
      <c r="AO34" s="157"/>
      <c r="AP34" s="233"/>
      <c r="AQ34" s="157"/>
      <c r="AR34" s="75"/>
      <c r="AS34" s="233"/>
      <c r="AT34" s="157"/>
      <c r="AU34" s="233"/>
      <c r="AV34" s="157"/>
      <c r="AW34" s="233"/>
      <c r="AX34" s="157"/>
      <c r="AY34" s="75"/>
      <c r="AZ34" s="233"/>
      <c r="BA34" s="156"/>
      <c r="BB34" s="232"/>
      <c r="BC34" s="156"/>
      <c r="BD34" s="232"/>
      <c r="BE34" s="156"/>
      <c r="BF34" s="69"/>
      <c r="BG34" s="232"/>
      <c r="BH34" s="156"/>
      <c r="BI34" s="232"/>
      <c r="BJ34" s="156"/>
      <c r="BK34" s="245"/>
      <c r="BL34" s="62">
        <f>IF(OR(A34="",B34=""),"",A34&amp;" "&amp;B34)</f>
      </c>
      <c r="BM34" s="160"/>
      <c r="BN34" s="75"/>
      <c r="BO34" s="233"/>
      <c r="BP34" s="163"/>
      <c r="BQ34" s="233"/>
      <c r="BR34" s="163"/>
      <c r="BS34" s="233"/>
      <c r="BT34" s="163"/>
      <c r="BU34" s="75"/>
      <c r="BV34" s="233"/>
      <c r="BW34" s="163"/>
      <c r="BX34" s="233"/>
      <c r="BY34" s="163"/>
      <c r="BZ34" s="233"/>
      <c r="CA34" s="163"/>
      <c r="CB34" s="75"/>
      <c r="CC34" s="233"/>
      <c r="CD34" s="163"/>
      <c r="CE34" s="233"/>
      <c r="CF34" s="163"/>
      <c r="CG34" s="233"/>
      <c r="CH34" s="163"/>
      <c r="CI34" s="75"/>
      <c r="CJ34" s="233"/>
      <c r="CK34" s="163"/>
      <c r="CL34" s="233"/>
      <c r="CM34" s="163"/>
      <c r="CN34" s="233"/>
      <c r="CO34" s="191"/>
      <c r="CP34" s="139"/>
      <c r="CQ34" s="248"/>
      <c r="CR34" s="1"/>
      <c r="CS34" s="1"/>
      <c r="CT34" s="1"/>
      <c r="CU34" s="1"/>
      <c r="CV34" s="1"/>
      <c r="CW34" s="1"/>
      <c r="CX34" s="1"/>
    </row>
    <row r="35" spans="1:95" ht="21" customHeight="1">
      <c r="A35" s="260"/>
      <c r="B35" s="261"/>
      <c r="C35" s="271"/>
      <c r="D35" s="317"/>
      <c r="E35" s="268"/>
      <c r="F35" s="269"/>
      <c r="G35" s="359">
        <f>IF(COUNTA(AG35:BK35)&gt;0,"O","")</f>
      </c>
      <c r="H35" s="360">
        <f>IF(COUNTA(BM35:CK35)&gt;0,"O","")</f>
      </c>
      <c r="I35" s="281">
        <f>S35*30+T35*45+U35*60</f>
        <v>0</v>
      </c>
      <c r="J35" s="339">
        <f>S35*65+T35*97.5+U35*130</f>
        <v>0</v>
      </c>
      <c r="K35" s="285">
        <f>Z35</f>
        <v>0</v>
      </c>
      <c r="L35" s="285">
        <f>AA35</f>
        <v>0</v>
      </c>
      <c r="M35" s="131">
        <f>V35+W35+X35+Y35</f>
        <v>0</v>
      </c>
      <c r="N35" s="132">
        <f>AB35+AC35+AD35+AE35</f>
        <v>0</v>
      </c>
      <c r="O35" s="288">
        <f>SUM(M35:N35)*60</f>
        <v>0</v>
      </c>
      <c r="P35" s="353">
        <f>V35*130+W35*70+X35*50+Y35*40+AB35*65+AC35*46.7+AD35*37.5+AE35*32</f>
        <v>0</v>
      </c>
      <c r="Q35" s="368">
        <f>J35+P35+Z35*130+AA35*195</f>
        <v>0</v>
      </c>
      <c r="R35" s="369"/>
      <c r="S35" s="101">
        <f t="shared" si="0"/>
        <v>0</v>
      </c>
      <c r="T35" s="102">
        <f t="shared" si="0"/>
        <v>0</v>
      </c>
      <c r="U35" s="103">
        <f t="shared" si="0"/>
        <v>0</v>
      </c>
      <c r="V35" s="104">
        <f t="shared" si="0"/>
        <v>0</v>
      </c>
      <c r="W35" s="101">
        <f t="shared" si="0"/>
        <v>0</v>
      </c>
      <c r="X35" s="102">
        <f t="shared" si="0"/>
        <v>0</v>
      </c>
      <c r="Y35" s="103">
        <f t="shared" si="0"/>
        <v>0</v>
      </c>
      <c r="Z35" s="105">
        <f>COUNTIF(AG35:CQ35,"RS")</f>
        <v>0</v>
      </c>
      <c r="AA35" s="105">
        <f>COUNTIF(AG35:CQ35,"PES")</f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62">
        <f>IF(OR(A35="",B35=""),"",A35&amp;" "&amp;B35)</f>
      </c>
      <c r="AG35" s="154"/>
      <c r="AH35" s="232"/>
      <c r="AI35" s="156"/>
      <c r="AJ35" s="232"/>
      <c r="AK35" s="69"/>
      <c r="AL35" s="233"/>
      <c r="AM35" s="157"/>
      <c r="AN35" s="233"/>
      <c r="AO35" s="157"/>
      <c r="AP35" s="233"/>
      <c r="AQ35" s="157"/>
      <c r="AR35" s="75"/>
      <c r="AS35" s="233"/>
      <c r="AT35" s="157"/>
      <c r="AU35" s="233"/>
      <c r="AV35" s="157"/>
      <c r="AW35" s="233"/>
      <c r="AX35" s="157"/>
      <c r="AY35" s="75"/>
      <c r="AZ35" s="233"/>
      <c r="BA35" s="156"/>
      <c r="BB35" s="232"/>
      <c r="BC35" s="156"/>
      <c r="BD35" s="232"/>
      <c r="BE35" s="156"/>
      <c r="BF35" s="69"/>
      <c r="BG35" s="232"/>
      <c r="BH35" s="156"/>
      <c r="BI35" s="232"/>
      <c r="BJ35" s="156"/>
      <c r="BK35" s="245"/>
      <c r="BL35" s="62">
        <f>IF(OR(A35="",B35=""),"",A35&amp;" "&amp;B35)</f>
      </c>
      <c r="BM35" s="160"/>
      <c r="BN35" s="75"/>
      <c r="BO35" s="233"/>
      <c r="BP35" s="163"/>
      <c r="BQ35" s="233"/>
      <c r="BR35" s="163"/>
      <c r="BS35" s="233"/>
      <c r="BT35" s="163"/>
      <c r="BU35" s="75"/>
      <c r="BV35" s="233"/>
      <c r="BW35" s="163"/>
      <c r="BX35" s="233"/>
      <c r="BY35" s="163"/>
      <c r="BZ35" s="233"/>
      <c r="CA35" s="163"/>
      <c r="CB35" s="75"/>
      <c r="CC35" s="233"/>
      <c r="CD35" s="163"/>
      <c r="CE35" s="233"/>
      <c r="CF35" s="163"/>
      <c r="CG35" s="233"/>
      <c r="CH35" s="163"/>
      <c r="CI35" s="75"/>
      <c r="CJ35" s="233"/>
      <c r="CK35" s="163"/>
      <c r="CL35" s="233"/>
      <c r="CM35" s="163"/>
      <c r="CN35" s="233"/>
      <c r="CO35" s="191"/>
      <c r="CP35" s="139"/>
      <c r="CQ35" s="248"/>
    </row>
    <row r="36" spans="1:102" s="12" customFormat="1" ht="21" customHeight="1">
      <c r="A36" s="264"/>
      <c r="B36" s="265"/>
      <c r="C36" s="270"/>
      <c r="D36" s="316"/>
      <c r="E36" s="266"/>
      <c r="F36" s="267"/>
      <c r="G36" s="357">
        <f>IF(COUNTA(AG36:BK36)&gt;0,"O","")</f>
      </c>
      <c r="H36" s="358">
        <f>IF(COUNTA(BM36:CK36)&gt;0,"O","")</f>
      </c>
      <c r="I36" s="283">
        <f>S36*30+T36*45+U36*60</f>
        <v>0</v>
      </c>
      <c r="J36" s="352">
        <f>S36*65+T36*97.5+U36*130</f>
        <v>0</v>
      </c>
      <c r="K36" s="286">
        <f>Z36</f>
        <v>0</v>
      </c>
      <c r="L36" s="286">
        <f>AA36</f>
        <v>0</v>
      </c>
      <c r="M36" s="223">
        <f>V36+W36+X36+Y36</f>
        <v>0</v>
      </c>
      <c r="N36" s="224">
        <f>AB36+AC36+AD36+AE36</f>
        <v>0</v>
      </c>
      <c r="O36" s="289">
        <f>SUM(M36:N36)*60</f>
        <v>0</v>
      </c>
      <c r="P36" s="354">
        <f>V36*130+W36*70+X36*50+Y36*40+AB36*65+AC36*46.7+AD36*37.5+AE36*32</f>
        <v>0</v>
      </c>
      <c r="Q36" s="368">
        <f>J36+P36+Z36*130+AA36*195</f>
        <v>0</v>
      </c>
      <c r="R36" s="369"/>
      <c r="S36" s="101">
        <f t="shared" si="0"/>
        <v>0</v>
      </c>
      <c r="T36" s="102">
        <f t="shared" si="0"/>
        <v>0</v>
      </c>
      <c r="U36" s="103">
        <f t="shared" si="0"/>
        <v>0</v>
      </c>
      <c r="V36" s="104">
        <f t="shared" si="0"/>
        <v>0</v>
      </c>
      <c r="W36" s="101">
        <f t="shared" si="0"/>
        <v>0</v>
      </c>
      <c r="X36" s="102">
        <f t="shared" si="0"/>
        <v>0</v>
      </c>
      <c r="Y36" s="103">
        <f t="shared" si="0"/>
        <v>0</v>
      </c>
      <c r="Z36" s="105">
        <f>COUNTIF(AG36:CQ36,"RS")</f>
        <v>0</v>
      </c>
      <c r="AA36" s="105">
        <f>COUNTIF(AG36:CQ36,"PES")</f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62">
        <f>IF(OR(A36="",B36=""),"",A36&amp;" "&amp;B36)</f>
      </c>
      <c r="AG36" s="154"/>
      <c r="AH36" s="232"/>
      <c r="AI36" s="156"/>
      <c r="AJ36" s="232"/>
      <c r="AK36" s="69"/>
      <c r="AL36" s="233"/>
      <c r="AM36" s="157"/>
      <c r="AN36" s="233"/>
      <c r="AO36" s="157"/>
      <c r="AP36" s="233"/>
      <c r="AQ36" s="157"/>
      <c r="AR36" s="75"/>
      <c r="AS36" s="233"/>
      <c r="AT36" s="157"/>
      <c r="AU36" s="233"/>
      <c r="AV36" s="157"/>
      <c r="AW36" s="233"/>
      <c r="AX36" s="157"/>
      <c r="AY36" s="75"/>
      <c r="AZ36" s="233"/>
      <c r="BA36" s="156"/>
      <c r="BB36" s="232"/>
      <c r="BC36" s="156"/>
      <c r="BD36" s="232"/>
      <c r="BE36" s="156"/>
      <c r="BF36" s="84"/>
      <c r="BG36" s="234"/>
      <c r="BH36" s="158"/>
      <c r="BI36" s="234"/>
      <c r="BJ36" s="158"/>
      <c r="BK36" s="246"/>
      <c r="BL36" s="62">
        <f>IF(OR(A36="",B36=""),"",A36&amp;" "&amp;B36)</f>
      </c>
      <c r="BM36" s="161"/>
      <c r="BN36" s="75"/>
      <c r="BO36" s="233"/>
      <c r="BP36" s="163"/>
      <c r="BQ36" s="233"/>
      <c r="BR36" s="163"/>
      <c r="BS36" s="233"/>
      <c r="BT36" s="164"/>
      <c r="BU36" s="72"/>
      <c r="BV36" s="236"/>
      <c r="BW36" s="164"/>
      <c r="BX36" s="236"/>
      <c r="BY36" s="164"/>
      <c r="BZ36" s="236"/>
      <c r="CA36" s="164"/>
      <c r="CB36" s="72"/>
      <c r="CC36" s="236"/>
      <c r="CD36" s="164"/>
      <c r="CE36" s="236"/>
      <c r="CF36" s="164"/>
      <c r="CG36" s="236"/>
      <c r="CH36" s="164"/>
      <c r="CI36" s="72"/>
      <c r="CJ36" s="236"/>
      <c r="CK36" s="164"/>
      <c r="CL36" s="236"/>
      <c r="CM36" s="164"/>
      <c r="CN36" s="236"/>
      <c r="CO36" s="191"/>
      <c r="CP36" s="139"/>
      <c r="CQ36" s="248"/>
      <c r="CR36" s="1"/>
      <c r="CS36" s="1"/>
      <c r="CT36" s="1"/>
      <c r="CU36" s="1"/>
      <c r="CV36" s="1"/>
      <c r="CW36" s="1"/>
      <c r="CX36" s="1"/>
    </row>
    <row r="37" spans="1:102" s="12" customFormat="1" ht="21" customHeight="1">
      <c r="A37" s="260"/>
      <c r="B37" s="261"/>
      <c r="C37" s="271"/>
      <c r="D37" s="317"/>
      <c r="E37" s="268"/>
      <c r="F37" s="269"/>
      <c r="G37" s="359">
        <f>IF(COUNTA(AG37:BK37)&gt;0,"O","")</f>
      </c>
      <c r="H37" s="360">
        <f>IF(COUNTA(BM37:CK37)&gt;0,"O","")</f>
      </c>
      <c r="I37" s="281">
        <f>S37*30+T37*45+U37*60</f>
        <v>0</v>
      </c>
      <c r="J37" s="339">
        <f>S37*65+T37*97.5+U37*130</f>
        <v>0</v>
      </c>
      <c r="K37" s="285">
        <f>Z37</f>
        <v>0</v>
      </c>
      <c r="L37" s="285">
        <f>AA37</f>
        <v>0</v>
      </c>
      <c r="M37" s="131">
        <f>V37+W37+X37+Y37</f>
        <v>0</v>
      </c>
      <c r="N37" s="132">
        <f>AB37+AC37+AD37+AE37</f>
        <v>0</v>
      </c>
      <c r="O37" s="288">
        <f>SUM(M37:N37)*60</f>
        <v>0</v>
      </c>
      <c r="P37" s="353">
        <f>V37*130+W37*70+X37*50+Y37*40+AB37*65+AC37*46.7+AD37*37.5+AE37*32</f>
        <v>0</v>
      </c>
      <c r="Q37" s="368">
        <f>J37+P37+Z37*130+AA37*195</f>
        <v>0</v>
      </c>
      <c r="R37" s="369"/>
      <c r="S37" s="101">
        <f t="shared" si="0"/>
        <v>0</v>
      </c>
      <c r="T37" s="102">
        <f t="shared" si="0"/>
        <v>0</v>
      </c>
      <c r="U37" s="103">
        <f t="shared" si="0"/>
        <v>0</v>
      </c>
      <c r="V37" s="104">
        <f t="shared" si="0"/>
        <v>0</v>
      </c>
      <c r="W37" s="101">
        <f t="shared" si="0"/>
        <v>0</v>
      </c>
      <c r="X37" s="102">
        <f t="shared" si="0"/>
        <v>0</v>
      </c>
      <c r="Y37" s="103">
        <f t="shared" si="0"/>
        <v>0</v>
      </c>
      <c r="Z37" s="105">
        <f>COUNTIF(AG37:CQ37,"RS")</f>
        <v>0</v>
      </c>
      <c r="AA37" s="105">
        <f>COUNTIF(AG37:CQ37,"PES")</f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62">
        <f>IF(OR(A37="",B37=""),"",A37&amp;" "&amp;B37)</f>
      </c>
      <c r="AG37" s="154"/>
      <c r="AH37" s="232"/>
      <c r="AI37" s="156"/>
      <c r="AJ37" s="232"/>
      <c r="AK37" s="69"/>
      <c r="AL37" s="233"/>
      <c r="AM37" s="157"/>
      <c r="AN37" s="233"/>
      <c r="AO37" s="157"/>
      <c r="AP37" s="233"/>
      <c r="AQ37" s="157"/>
      <c r="AR37" s="75"/>
      <c r="AS37" s="233"/>
      <c r="AT37" s="157"/>
      <c r="AU37" s="233"/>
      <c r="AV37" s="157"/>
      <c r="AW37" s="233"/>
      <c r="AX37" s="157"/>
      <c r="AY37" s="75"/>
      <c r="AZ37" s="233"/>
      <c r="BA37" s="156"/>
      <c r="BB37" s="232"/>
      <c r="BC37" s="156"/>
      <c r="BD37" s="232"/>
      <c r="BE37" s="156"/>
      <c r="BF37" s="69"/>
      <c r="BG37" s="232"/>
      <c r="BH37" s="156"/>
      <c r="BI37" s="232"/>
      <c r="BJ37" s="156"/>
      <c r="BK37" s="245"/>
      <c r="BL37" s="22">
        <f>IF(OR(A37="",B37=""),"",A37&amp;" "&amp;B37)</f>
      </c>
      <c r="BM37" s="160"/>
      <c r="BN37" s="75"/>
      <c r="BO37" s="233"/>
      <c r="BP37" s="163"/>
      <c r="BQ37" s="233"/>
      <c r="BR37" s="163"/>
      <c r="BS37" s="233"/>
      <c r="BT37" s="163"/>
      <c r="BU37" s="75"/>
      <c r="BV37" s="233"/>
      <c r="BW37" s="163"/>
      <c r="BX37" s="233"/>
      <c r="BY37" s="163"/>
      <c r="BZ37" s="233"/>
      <c r="CA37" s="163"/>
      <c r="CB37" s="75"/>
      <c r="CC37" s="233"/>
      <c r="CD37" s="163"/>
      <c r="CE37" s="233"/>
      <c r="CF37" s="163"/>
      <c r="CG37" s="233"/>
      <c r="CH37" s="163"/>
      <c r="CI37" s="75"/>
      <c r="CJ37" s="233"/>
      <c r="CK37" s="163"/>
      <c r="CL37" s="233"/>
      <c r="CM37" s="163"/>
      <c r="CN37" s="233"/>
      <c r="CO37" s="191"/>
      <c r="CP37" s="139"/>
      <c r="CQ37" s="248"/>
      <c r="CR37" s="1"/>
      <c r="CS37" s="1"/>
      <c r="CT37" s="1"/>
      <c r="CU37" s="1"/>
      <c r="CV37" s="1"/>
      <c r="CW37" s="1"/>
      <c r="CX37" s="1"/>
    </row>
    <row r="38" spans="1:95" s="12" customFormat="1" ht="21" customHeight="1">
      <c r="A38" s="264"/>
      <c r="B38" s="265"/>
      <c r="C38" s="270"/>
      <c r="D38" s="316"/>
      <c r="E38" s="266"/>
      <c r="F38" s="267"/>
      <c r="G38" s="357">
        <f>IF(COUNTA(AG38:BK38)&gt;0,"O","")</f>
      </c>
      <c r="H38" s="358">
        <f>IF(COUNTA(BM38:CK38)&gt;0,"O","")</f>
      </c>
      <c r="I38" s="283">
        <f>S38*30+T38*45+U38*60</f>
        <v>0</v>
      </c>
      <c r="J38" s="352">
        <f>S38*65+T38*97.5+U38*130</f>
        <v>0</v>
      </c>
      <c r="K38" s="286">
        <f>Z38</f>
        <v>0</v>
      </c>
      <c r="L38" s="286">
        <f>AA38</f>
        <v>0</v>
      </c>
      <c r="M38" s="223">
        <f>V38+W38+X38+Y38</f>
        <v>0</v>
      </c>
      <c r="N38" s="224">
        <f>AB38+AC38+AD38+AE38</f>
        <v>0</v>
      </c>
      <c r="O38" s="289">
        <f>SUM(M38:N38)*60</f>
        <v>0</v>
      </c>
      <c r="P38" s="354">
        <f>V38*130+W38*70+X38*50+Y38*40+AB38*65+AC38*46.7+AD38*37.5+AE38*32</f>
        <v>0</v>
      </c>
      <c r="Q38" s="368">
        <f>J38+P38+Z38*130+AA38*195</f>
        <v>0</v>
      </c>
      <c r="R38" s="369"/>
      <c r="S38" s="101">
        <f t="shared" si="0"/>
        <v>0</v>
      </c>
      <c r="T38" s="102">
        <f t="shared" si="0"/>
        <v>0</v>
      </c>
      <c r="U38" s="103">
        <f t="shared" si="0"/>
        <v>0</v>
      </c>
      <c r="V38" s="104">
        <f t="shared" si="0"/>
        <v>0</v>
      </c>
      <c r="W38" s="101">
        <f t="shared" si="0"/>
        <v>0</v>
      </c>
      <c r="X38" s="102">
        <f t="shared" si="0"/>
        <v>0</v>
      </c>
      <c r="Y38" s="103">
        <f t="shared" si="0"/>
        <v>0</v>
      </c>
      <c r="Z38" s="105">
        <f>COUNTIF(AG38:CQ38,"RS")</f>
        <v>0</v>
      </c>
      <c r="AA38" s="105">
        <f>COUNTIF(AG38:CQ38,"PES")</f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62">
        <f>IF(OR(A38="",B38=""),"",A38&amp;" "&amp;B38)</f>
      </c>
      <c r="AG38" s="154"/>
      <c r="AH38" s="232"/>
      <c r="AI38" s="156"/>
      <c r="AJ38" s="232"/>
      <c r="AK38" s="69"/>
      <c r="AL38" s="233"/>
      <c r="AM38" s="157"/>
      <c r="AN38" s="233"/>
      <c r="AO38" s="157"/>
      <c r="AP38" s="233"/>
      <c r="AQ38" s="157"/>
      <c r="AR38" s="75"/>
      <c r="AS38" s="233"/>
      <c r="AT38" s="157"/>
      <c r="AU38" s="233"/>
      <c r="AV38" s="157"/>
      <c r="AW38" s="233"/>
      <c r="AX38" s="157"/>
      <c r="AY38" s="75"/>
      <c r="AZ38" s="233"/>
      <c r="BA38" s="156"/>
      <c r="BB38" s="232"/>
      <c r="BC38" s="156"/>
      <c r="BD38" s="232"/>
      <c r="BE38" s="156"/>
      <c r="BF38" s="69"/>
      <c r="BG38" s="232"/>
      <c r="BH38" s="156"/>
      <c r="BI38" s="232"/>
      <c r="BJ38" s="156"/>
      <c r="BK38" s="245"/>
      <c r="BL38" s="62">
        <f>IF(OR(A38="",B38=""),"",A38&amp;" "&amp;B38)</f>
      </c>
      <c r="BM38" s="160"/>
      <c r="BN38" s="75"/>
      <c r="BO38" s="233"/>
      <c r="BP38" s="163"/>
      <c r="BQ38" s="233"/>
      <c r="BR38" s="163"/>
      <c r="BS38" s="233"/>
      <c r="BT38" s="163"/>
      <c r="BU38" s="75"/>
      <c r="BV38" s="233"/>
      <c r="BW38" s="163"/>
      <c r="BX38" s="233"/>
      <c r="BY38" s="163"/>
      <c r="BZ38" s="233"/>
      <c r="CA38" s="163"/>
      <c r="CB38" s="75"/>
      <c r="CC38" s="233"/>
      <c r="CD38" s="163"/>
      <c r="CE38" s="233"/>
      <c r="CF38" s="163"/>
      <c r="CG38" s="233"/>
      <c r="CH38" s="163"/>
      <c r="CI38" s="75"/>
      <c r="CJ38" s="233"/>
      <c r="CK38" s="163"/>
      <c r="CL38" s="233"/>
      <c r="CM38" s="163"/>
      <c r="CN38" s="233"/>
      <c r="CO38" s="191"/>
      <c r="CP38" s="139"/>
      <c r="CQ38" s="248"/>
    </row>
    <row r="39" spans="1:102" ht="21" customHeight="1">
      <c r="A39" s="260"/>
      <c r="B39" s="261"/>
      <c r="C39" s="271"/>
      <c r="D39" s="317"/>
      <c r="E39" s="268"/>
      <c r="F39" s="269"/>
      <c r="G39" s="359">
        <f>IF(COUNTA(AG39:BK39)&gt;0,"O","")</f>
      </c>
      <c r="H39" s="360">
        <f>IF(COUNTA(BM39:CK39)&gt;0,"O","")</f>
      </c>
      <c r="I39" s="284">
        <f>S39*30+T39*45+U39*60</f>
        <v>0</v>
      </c>
      <c r="J39" s="339">
        <f>S39*65+T39*97.5+U39*130</f>
        <v>0</v>
      </c>
      <c r="K39" s="285">
        <f>Z39</f>
        <v>0</v>
      </c>
      <c r="L39" s="285">
        <f>AA39</f>
        <v>0</v>
      </c>
      <c r="M39" s="131">
        <f>V39+W39+X39+Y39</f>
        <v>0</v>
      </c>
      <c r="N39" s="133">
        <f>AB39+AC39+AD39+AE39</f>
        <v>0</v>
      </c>
      <c r="O39" s="288">
        <f>SUM(M39:N39)*60</f>
        <v>0</v>
      </c>
      <c r="P39" s="353">
        <f>V39*130+W39*70+X39*50+Y39*40+AB39*65+AC39*46.7+AD39*37.5+AE39*32</f>
        <v>0</v>
      </c>
      <c r="Q39" s="368">
        <f>J39+P39+Z39*130+AA39*195</f>
        <v>0</v>
      </c>
      <c r="R39" s="369"/>
      <c r="S39" s="101">
        <f t="shared" si="0"/>
        <v>0</v>
      </c>
      <c r="T39" s="102">
        <f t="shared" si="0"/>
        <v>0</v>
      </c>
      <c r="U39" s="103">
        <f t="shared" si="0"/>
        <v>0</v>
      </c>
      <c r="V39" s="104">
        <f t="shared" si="0"/>
        <v>0</v>
      </c>
      <c r="W39" s="101">
        <f t="shared" si="0"/>
        <v>0</v>
      </c>
      <c r="X39" s="102">
        <f t="shared" si="0"/>
        <v>0</v>
      </c>
      <c r="Y39" s="103">
        <f t="shared" si="0"/>
        <v>0</v>
      </c>
      <c r="Z39" s="105">
        <f>COUNTIF(AG39:CQ39,"RS")</f>
        <v>0</v>
      </c>
      <c r="AA39" s="105">
        <f>COUNTIF(AG39:CQ39,"PES")</f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22">
        <f>IF(OR(A39="",B39=""),"",A39&amp;" "&amp;B39)</f>
      </c>
      <c r="AG39" s="154"/>
      <c r="AH39" s="232"/>
      <c r="AI39" s="156"/>
      <c r="AJ39" s="232"/>
      <c r="AK39" s="69"/>
      <c r="AL39" s="233"/>
      <c r="AM39" s="157"/>
      <c r="AN39" s="233"/>
      <c r="AO39" s="157"/>
      <c r="AP39" s="233"/>
      <c r="AQ39" s="157"/>
      <c r="AR39" s="75"/>
      <c r="AS39" s="233"/>
      <c r="AT39" s="157"/>
      <c r="AU39" s="233"/>
      <c r="AV39" s="157"/>
      <c r="AW39" s="233"/>
      <c r="AX39" s="157"/>
      <c r="AY39" s="75"/>
      <c r="AZ39" s="233"/>
      <c r="BA39" s="156"/>
      <c r="BB39" s="232"/>
      <c r="BC39" s="156"/>
      <c r="BD39" s="232"/>
      <c r="BE39" s="156"/>
      <c r="BF39" s="69"/>
      <c r="BG39" s="232"/>
      <c r="BH39" s="156"/>
      <c r="BI39" s="232"/>
      <c r="BJ39" s="156"/>
      <c r="BK39" s="245"/>
      <c r="BL39" s="63">
        <f>IF(OR(A39="",B39=""),"",A39&amp;" "&amp;B39)</f>
      </c>
      <c r="BM39" s="160"/>
      <c r="BN39" s="75"/>
      <c r="BO39" s="233"/>
      <c r="BP39" s="163"/>
      <c r="BQ39" s="233"/>
      <c r="BR39" s="163"/>
      <c r="BS39" s="233"/>
      <c r="BT39" s="163"/>
      <c r="BU39" s="75"/>
      <c r="BV39" s="233"/>
      <c r="BW39" s="163"/>
      <c r="BX39" s="233"/>
      <c r="BY39" s="163"/>
      <c r="BZ39" s="233"/>
      <c r="CA39" s="163"/>
      <c r="CB39" s="75"/>
      <c r="CC39" s="233"/>
      <c r="CD39" s="163"/>
      <c r="CE39" s="233"/>
      <c r="CF39" s="163"/>
      <c r="CG39" s="233"/>
      <c r="CH39" s="163"/>
      <c r="CI39" s="75"/>
      <c r="CJ39" s="233"/>
      <c r="CK39" s="163"/>
      <c r="CL39" s="233"/>
      <c r="CM39" s="163"/>
      <c r="CN39" s="233"/>
      <c r="CO39" s="192"/>
      <c r="CP39" s="140"/>
      <c r="CQ39" s="249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64"/>
      <c r="B40" s="265"/>
      <c r="C40" s="270"/>
      <c r="D40" s="316"/>
      <c r="E40" s="266"/>
      <c r="F40" s="267"/>
      <c r="G40" s="357">
        <f>IF(COUNTA(AG40:BK40)&gt;0,"O","")</f>
      </c>
      <c r="H40" s="358">
        <f>IF(COUNTA(BM40:CK40)&gt;0,"O","")</f>
      </c>
      <c r="I40" s="283">
        <f>S40*30+T40*45+U40*60</f>
        <v>0</v>
      </c>
      <c r="J40" s="352">
        <f>S40*65+T40*97.5+U40*130</f>
        <v>0</v>
      </c>
      <c r="K40" s="286">
        <f>Z40</f>
        <v>0</v>
      </c>
      <c r="L40" s="286">
        <f>AA40</f>
        <v>0</v>
      </c>
      <c r="M40" s="223">
        <f>V40+W40+X40+Y40</f>
        <v>0</v>
      </c>
      <c r="N40" s="224">
        <f>AB40+AC40+AD40+AE40</f>
        <v>0</v>
      </c>
      <c r="O40" s="289">
        <f>SUM(M40:N40)*60</f>
        <v>0</v>
      </c>
      <c r="P40" s="354">
        <f>V40*130+W40*70+X40*50+Y40*40+AB40*65+AC40*46.7+AD40*37.5+AE40*32</f>
        <v>0</v>
      </c>
      <c r="Q40" s="368">
        <f>J40+P40+Z40*130+AA40*195</f>
        <v>0</v>
      </c>
      <c r="R40" s="369"/>
      <c r="S40" s="101">
        <f t="shared" si="0"/>
        <v>0</v>
      </c>
      <c r="T40" s="102">
        <f t="shared" si="0"/>
        <v>0</v>
      </c>
      <c r="U40" s="103">
        <f t="shared" si="0"/>
        <v>0</v>
      </c>
      <c r="V40" s="104">
        <f t="shared" si="0"/>
        <v>0</v>
      </c>
      <c r="W40" s="101">
        <f t="shared" si="0"/>
        <v>0</v>
      </c>
      <c r="X40" s="102">
        <f t="shared" si="0"/>
        <v>0</v>
      </c>
      <c r="Y40" s="103">
        <f t="shared" si="0"/>
        <v>0</v>
      </c>
      <c r="Z40" s="105">
        <f>COUNTIF(AG40:CQ40,"RS")</f>
        <v>0</v>
      </c>
      <c r="AA40" s="105">
        <f>COUNTIF(AG40:CQ40,"PES")</f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54"/>
      <c r="AH40" s="232"/>
      <c r="AI40" s="156"/>
      <c r="AJ40" s="232"/>
      <c r="AK40" s="69"/>
      <c r="AL40" s="233"/>
      <c r="AM40" s="157"/>
      <c r="AN40" s="233"/>
      <c r="AO40" s="157"/>
      <c r="AP40" s="233"/>
      <c r="AQ40" s="157"/>
      <c r="AR40" s="75"/>
      <c r="AS40" s="233"/>
      <c r="AT40" s="157"/>
      <c r="AU40" s="233"/>
      <c r="AV40" s="157"/>
      <c r="AW40" s="233"/>
      <c r="AX40" s="157"/>
      <c r="AY40" s="75"/>
      <c r="AZ40" s="233"/>
      <c r="BA40" s="156"/>
      <c r="BB40" s="232"/>
      <c r="BC40" s="156"/>
      <c r="BD40" s="232"/>
      <c r="BE40" s="156"/>
      <c r="BF40" s="69"/>
      <c r="BG40" s="232"/>
      <c r="BH40" s="156"/>
      <c r="BI40" s="232"/>
      <c r="BJ40" s="156"/>
      <c r="BK40" s="245"/>
      <c r="BL40" s="22">
        <f>IF(OR(A40="",B40=""),"",A40&amp;" "&amp;B40)</f>
      </c>
      <c r="BM40" s="160"/>
      <c r="BN40" s="75"/>
      <c r="BO40" s="233"/>
      <c r="BP40" s="163"/>
      <c r="BQ40" s="233"/>
      <c r="BR40" s="163"/>
      <c r="BS40" s="233"/>
      <c r="BT40" s="163"/>
      <c r="BU40" s="75"/>
      <c r="BV40" s="233"/>
      <c r="BW40" s="163"/>
      <c r="BX40" s="233"/>
      <c r="BY40" s="163"/>
      <c r="BZ40" s="233"/>
      <c r="CA40" s="163"/>
      <c r="CB40" s="75"/>
      <c r="CC40" s="233"/>
      <c r="CD40" s="163"/>
      <c r="CE40" s="233"/>
      <c r="CF40" s="163"/>
      <c r="CG40" s="233"/>
      <c r="CH40" s="163"/>
      <c r="CI40" s="75"/>
      <c r="CJ40" s="233"/>
      <c r="CK40" s="163"/>
      <c r="CL40" s="233"/>
      <c r="CM40" s="163"/>
      <c r="CN40" s="233"/>
      <c r="CO40" s="191"/>
      <c r="CP40" s="139"/>
      <c r="CQ40" s="248"/>
      <c r="CR40" s="12"/>
      <c r="CS40" s="12"/>
      <c r="CT40" s="12"/>
      <c r="CU40" s="12"/>
      <c r="CV40" s="12"/>
      <c r="CW40" s="12"/>
    </row>
    <row r="41" spans="1:101" ht="21" customHeight="1">
      <c r="A41" s="260"/>
      <c r="B41" s="261"/>
      <c r="C41" s="271"/>
      <c r="D41" s="317"/>
      <c r="E41" s="268"/>
      <c r="F41" s="269"/>
      <c r="G41" s="359">
        <f>IF(COUNTA(AG41:BK41)&gt;0,"O","")</f>
      </c>
      <c r="H41" s="360">
        <f>IF(COUNTA(BM41:CK41)&gt;0,"O","")</f>
      </c>
      <c r="I41" s="281">
        <f>S41*30+T41*45+U41*60</f>
        <v>0</v>
      </c>
      <c r="J41" s="339">
        <f>S41*65+T41*97.5+U41*130</f>
        <v>0</v>
      </c>
      <c r="K41" s="285">
        <f>Z41</f>
        <v>0</v>
      </c>
      <c r="L41" s="285">
        <f>AA41</f>
        <v>0</v>
      </c>
      <c r="M41" s="131">
        <f>V41+W41+X41+Y41</f>
        <v>0</v>
      </c>
      <c r="N41" s="132">
        <f>AB41+AC41+AD41+AE41</f>
        <v>0</v>
      </c>
      <c r="O41" s="288">
        <f>SUM(M41:N41)*60</f>
        <v>0</v>
      </c>
      <c r="P41" s="353">
        <f>V41*130+W41*70+X41*50+Y41*40+AB41*65+AC41*46.7+AD41*37.5+AE41*32</f>
        <v>0</v>
      </c>
      <c r="Q41" s="368">
        <f>J41+P41+Z41*130+AA41*195</f>
        <v>0</v>
      </c>
      <c r="R41" s="369"/>
      <c r="S41" s="101">
        <f aca="true" t="shared" si="11" ref="S41:Y46">COUNTIF($AG41:$CQ41,S$22)</f>
        <v>0</v>
      </c>
      <c r="T41" s="102">
        <f t="shared" si="11"/>
        <v>0</v>
      </c>
      <c r="U41" s="103">
        <f t="shared" si="11"/>
        <v>0</v>
      </c>
      <c r="V41" s="104">
        <f t="shared" si="11"/>
        <v>0</v>
      </c>
      <c r="W41" s="101">
        <f t="shared" si="11"/>
        <v>0</v>
      </c>
      <c r="X41" s="102">
        <f t="shared" si="11"/>
        <v>0</v>
      </c>
      <c r="Y41" s="103">
        <f t="shared" si="11"/>
        <v>0</v>
      </c>
      <c r="Z41" s="105">
        <f>COUNTIF(AG41:CQ41,"RS")</f>
        <v>0</v>
      </c>
      <c r="AA41" s="105">
        <f>COUNTIF(AG41:CQ41,"PES")</f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62">
        <f>IF(OR(A41="",B41=""),"",A41&amp;" "&amp;B41)</f>
      </c>
      <c r="AG41" s="154"/>
      <c r="AH41" s="232"/>
      <c r="AI41" s="156"/>
      <c r="AJ41" s="232"/>
      <c r="AK41" s="69"/>
      <c r="AL41" s="233"/>
      <c r="AM41" s="157"/>
      <c r="AN41" s="233"/>
      <c r="AO41" s="157"/>
      <c r="AP41" s="233"/>
      <c r="AQ41" s="157"/>
      <c r="AR41" s="75"/>
      <c r="AS41" s="233"/>
      <c r="AT41" s="157"/>
      <c r="AU41" s="233"/>
      <c r="AV41" s="157"/>
      <c r="AW41" s="233"/>
      <c r="AX41" s="157"/>
      <c r="AY41" s="75"/>
      <c r="AZ41" s="233"/>
      <c r="BA41" s="156"/>
      <c r="BB41" s="232"/>
      <c r="BC41" s="156"/>
      <c r="BD41" s="232"/>
      <c r="BE41" s="156"/>
      <c r="BF41" s="69"/>
      <c r="BG41" s="232"/>
      <c r="BH41" s="156"/>
      <c r="BI41" s="232"/>
      <c r="BJ41" s="156"/>
      <c r="BK41" s="245"/>
      <c r="BL41" s="22">
        <f>IF(OR(A41="",B41=""),"",A41&amp;" "&amp;B41)</f>
      </c>
      <c r="BM41" s="160"/>
      <c r="BN41" s="75"/>
      <c r="BO41" s="233"/>
      <c r="BP41" s="163"/>
      <c r="BQ41" s="233"/>
      <c r="BR41" s="163"/>
      <c r="BS41" s="233"/>
      <c r="BT41" s="163"/>
      <c r="BU41" s="75"/>
      <c r="BV41" s="233"/>
      <c r="BW41" s="163"/>
      <c r="BX41" s="233"/>
      <c r="BY41" s="163"/>
      <c r="BZ41" s="233"/>
      <c r="CA41" s="163"/>
      <c r="CB41" s="75"/>
      <c r="CC41" s="233"/>
      <c r="CD41" s="163"/>
      <c r="CE41" s="233"/>
      <c r="CF41" s="163"/>
      <c r="CG41" s="233"/>
      <c r="CH41" s="163"/>
      <c r="CI41" s="75"/>
      <c r="CJ41" s="233"/>
      <c r="CK41" s="163"/>
      <c r="CL41" s="233"/>
      <c r="CM41" s="163"/>
      <c r="CN41" s="233"/>
      <c r="CO41" s="191"/>
      <c r="CP41" s="139"/>
      <c r="CQ41" s="248"/>
      <c r="CW41" s="12"/>
    </row>
    <row r="42" spans="1:102" s="12" customFormat="1" ht="21" customHeight="1">
      <c r="A42" s="264"/>
      <c r="B42" s="265"/>
      <c r="C42" s="270"/>
      <c r="D42" s="316"/>
      <c r="E42" s="266"/>
      <c r="F42" s="267"/>
      <c r="G42" s="357">
        <f>IF(COUNTA(AG42:BK42)&gt;0,"O","")</f>
      </c>
      <c r="H42" s="358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 t="shared" si="11"/>
        <v>0</v>
      </c>
      <c r="T42" s="102">
        <f t="shared" si="11"/>
        <v>0</v>
      </c>
      <c r="U42" s="103">
        <f t="shared" si="11"/>
        <v>0</v>
      </c>
      <c r="V42" s="104">
        <f t="shared" si="11"/>
        <v>0</v>
      </c>
      <c r="W42" s="101">
        <f t="shared" si="11"/>
        <v>0</v>
      </c>
      <c r="X42" s="102">
        <f t="shared" si="11"/>
        <v>0</v>
      </c>
      <c r="Y42" s="103">
        <f t="shared" si="11"/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54"/>
      <c r="AH42" s="232"/>
      <c r="AI42" s="156"/>
      <c r="AJ42" s="232"/>
      <c r="AK42" s="69"/>
      <c r="AL42" s="232"/>
      <c r="AM42" s="156"/>
      <c r="AN42" s="232"/>
      <c r="AO42" s="156"/>
      <c r="AP42" s="232"/>
      <c r="AQ42" s="156"/>
      <c r="AR42" s="69"/>
      <c r="AS42" s="232"/>
      <c r="AT42" s="156"/>
      <c r="AU42" s="232"/>
      <c r="AV42" s="156"/>
      <c r="AW42" s="232"/>
      <c r="AX42" s="156"/>
      <c r="AY42" s="69"/>
      <c r="AZ42" s="232"/>
      <c r="BA42" s="156"/>
      <c r="BB42" s="232"/>
      <c r="BC42" s="156"/>
      <c r="BD42" s="232"/>
      <c r="BE42" s="156"/>
      <c r="BF42" s="69"/>
      <c r="BG42" s="232"/>
      <c r="BH42" s="156"/>
      <c r="BI42" s="232"/>
      <c r="BJ42" s="156"/>
      <c r="BK42" s="245"/>
      <c r="BL42" s="22">
        <f>IF(OR(A42="",B42=""),"",A42&amp;" "&amp;B42)</f>
      </c>
      <c r="BM42" s="160"/>
      <c r="BN42" s="75"/>
      <c r="BO42" s="233"/>
      <c r="BP42" s="163"/>
      <c r="BQ42" s="233"/>
      <c r="BR42" s="163"/>
      <c r="BS42" s="233"/>
      <c r="BT42" s="163"/>
      <c r="BU42" s="75"/>
      <c r="BV42" s="233"/>
      <c r="BW42" s="163"/>
      <c r="BX42" s="233"/>
      <c r="BY42" s="163"/>
      <c r="BZ42" s="233"/>
      <c r="CA42" s="163"/>
      <c r="CB42" s="75"/>
      <c r="CC42" s="233"/>
      <c r="CD42" s="163"/>
      <c r="CE42" s="233"/>
      <c r="CF42" s="163"/>
      <c r="CG42" s="233"/>
      <c r="CH42" s="163"/>
      <c r="CI42" s="75"/>
      <c r="CJ42" s="233"/>
      <c r="CK42" s="163"/>
      <c r="CL42" s="233"/>
      <c r="CM42" s="163"/>
      <c r="CN42" s="233"/>
      <c r="CO42" s="191"/>
      <c r="CP42" s="139"/>
      <c r="CQ42" s="248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60"/>
      <c r="B43" s="261"/>
      <c r="C43" s="271"/>
      <c r="D43" s="317"/>
      <c r="E43" s="268"/>
      <c r="F43" s="269"/>
      <c r="G43" s="359">
        <f>IF(COUNTA(AG43:BK43)&gt;0,"O","")</f>
      </c>
      <c r="H43" s="360">
        <f>IF(COUNTA(BM43:CK43)&gt;0,"O","")</f>
      </c>
      <c r="I43" s="281">
        <f>S43*30+T43*45+U43*60</f>
        <v>0</v>
      </c>
      <c r="J43" s="339">
        <f>S43*65+T43*97.5+U43*130</f>
        <v>0</v>
      </c>
      <c r="K43" s="285">
        <f>Z43</f>
        <v>0</v>
      </c>
      <c r="L43" s="285">
        <f>AA43</f>
        <v>0</v>
      </c>
      <c r="M43" s="131">
        <f>V43+W43+X43+Y43</f>
        <v>0</v>
      </c>
      <c r="N43" s="132">
        <f>AB43+AC43+AD43+AE43</f>
        <v>0</v>
      </c>
      <c r="O43" s="288">
        <f>SUM(M43:N43)*60</f>
        <v>0</v>
      </c>
      <c r="P43" s="353">
        <f>V43*130+W43*70+X43*50+Y43*40+AB43*65+AC43*46.7+AD43*37.5+AE43*32</f>
        <v>0</v>
      </c>
      <c r="Q43" s="368">
        <f>J43+P43+Z43*130+AA43*195</f>
        <v>0</v>
      </c>
      <c r="R43" s="369"/>
      <c r="S43" s="101">
        <f t="shared" si="11"/>
        <v>0</v>
      </c>
      <c r="T43" s="102">
        <f t="shared" si="11"/>
        <v>0</v>
      </c>
      <c r="U43" s="103">
        <f t="shared" si="11"/>
        <v>0</v>
      </c>
      <c r="V43" s="104">
        <f t="shared" si="11"/>
        <v>0</v>
      </c>
      <c r="W43" s="101">
        <f t="shared" si="11"/>
        <v>0</v>
      </c>
      <c r="X43" s="102">
        <f t="shared" si="11"/>
        <v>0</v>
      </c>
      <c r="Y43" s="103">
        <f t="shared" si="11"/>
        <v>0</v>
      </c>
      <c r="Z43" s="105">
        <f>COUNTIF(AG43:CQ43,"RS")</f>
        <v>0</v>
      </c>
      <c r="AA43" s="105">
        <f>COUNTIF(AG43:CQ43,"PES")</f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54"/>
      <c r="AH43" s="232"/>
      <c r="AI43" s="156"/>
      <c r="AJ43" s="232"/>
      <c r="AK43" s="69"/>
      <c r="AL43" s="232"/>
      <c r="AM43" s="156"/>
      <c r="AN43" s="232"/>
      <c r="AO43" s="156"/>
      <c r="AP43" s="232"/>
      <c r="AQ43" s="156"/>
      <c r="AR43" s="69"/>
      <c r="AS43" s="232"/>
      <c r="AT43" s="156"/>
      <c r="AU43" s="232"/>
      <c r="AV43" s="156"/>
      <c r="AW43" s="232"/>
      <c r="AX43" s="156"/>
      <c r="AY43" s="69"/>
      <c r="AZ43" s="232"/>
      <c r="BA43" s="156"/>
      <c r="BB43" s="232"/>
      <c r="BC43" s="156"/>
      <c r="BD43" s="232"/>
      <c r="BE43" s="156"/>
      <c r="BF43" s="69"/>
      <c r="BG43" s="232"/>
      <c r="BH43" s="156"/>
      <c r="BI43" s="232"/>
      <c r="BJ43" s="156"/>
      <c r="BK43" s="245"/>
      <c r="BL43" s="22">
        <f>IF(OR(A43="",B43=""),"",A43&amp;" "&amp;B43)</f>
      </c>
      <c r="BM43" s="160"/>
      <c r="BN43" s="75"/>
      <c r="BO43" s="233"/>
      <c r="BP43" s="163"/>
      <c r="BQ43" s="233"/>
      <c r="BR43" s="163"/>
      <c r="BS43" s="233"/>
      <c r="BT43" s="163"/>
      <c r="BU43" s="75"/>
      <c r="BV43" s="233"/>
      <c r="BW43" s="163"/>
      <c r="BX43" s="233"/>
      <c r="BY43" s="163"/>
      <c r="BZ43" s="233"/>
      <c r="CA43" s="163"/>
      <c r="CB43" s="75"/>
      <c r="CC43" s="233"/>
      <c r="CD43" s="163"/>
      <c r="CE43" s="233"/>
      <c r="CF43" s="163"/>
      <c r="CG43" s="233"/>
      <c r="CH43" s="163"/>
      <c r="CI43" s="75"/>
      <c r="CJ43" s="233"/>
      <c r="CK43" s="163"/>
      <c r="CL43" s="233"/>
      <c r="CM43" s="163"/>
      <c r="CN43" s="233"/>
      <c r="CO43" s="191"/>
      <c r="CP43" s="139"/>
      <c r="CQ43" s="248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64"/>
      <c r="B44" s="265"/>
      <c r="C44" s="270"/>
      <c r="D44" s="316"/>
      <c r="E44" s="266"/>
      <c r="F44" s="267"/>
      <c r="G44" s="357">
        <f>IF(COUNTA(AG44:BK44)&gt;0,"O","")</f>
      </c>
      <c r="H44" s="358">
        <f>IF(COUNTA(BM44:CK44)&gt;0,"O","")</f>
      </c>
      <c r="I44" s="282">
        <f>S44*30+T44*45+U44*60</f>
        <v>0</v>
      </c>
      <c r="J44" s="352">
        <f>S44*65+T44*97.5+U44*130</f>
        <v>0</v>
      </c>
      <c r="K44" s="286">
        <f>Z44</f>
        <v>0</v>
      </c>
      <c r="L44" s="286">
        <f>AA44</f>
        <v>0</v>
      </c>
      <c r="M44" s="223">
        <f>V44+W44+X44+Y44</f>
        <v>0</v>
      </c>
      <c r="N44" s="224">
        <f>AB44+AC44+AD44+AE44</f>
        <v>0</v>
      </c>
      <c r="O44" s="289">
        <f>SUM(M44:N44)*60</f>
        <v>0</v>
      </c>
      <c r="P44" s="354">
        <f>V44*130+W44*70+X44*50+Y44*40+AB44*65+AC44*46.7+AD44*37.5+AE44*32</f>
        <v>0</v>
      </c>
      <c r="Q44" s="368">
        <f>J44+P44+Z44*130+AA44*195</f>
        <v>0</v>
      </c>
      <c r="R44" s="369"/>
      <c r="S44" s="101">
        <f t="shared" si="11"/>
        <v>0</v>
      </c>
      <c r="T44" s="102">
        <f t="shared" si="11"/>
        <v>0</v>
      </c>
      <c r="U44" s="103">
        <f t="shared" si="11"/>
        <v>0</v>
      </c>
      <c r="V44" s="104">
        <f t="shared" si="11"/>
        <v>0</v>
      </c>
      <c r="W44" s="101">
        <f t="shared" si="11"/>
        <v>0</v>
      </c>
      <c r="X44" s="102">
        <f t="shared" si="11"/>
        <v>0</v>
      </c>
      <c r="Y44" s="103">
        <f t="shared" si="11"/>
        <v>0</v>
      </c>
      <c r="Z44" s="105">
        <f>COUNTIF(AG44:CQ44,"RS")</f>
        <v>0</v>
      </c>
      <c r="AA44" s="105">
        <f>COUNTIF(AG44:CQ44,"PES")</f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54"/>
      <c r="AH44" s="232"/>
      <c r="AI44" s="156"/>
      <c r="AJ44" s="232"/>
      <c r="AK44" s="69"/>
      <c r="AL44" s="232"/>
      <c r="AM44" s="156"/>
      <c r="AN44" s="232"/>
      <c r="AO44" s="156"/>
      <c r="AP44" s="232"/>
      <c r="AQ44" s="156"/>
      <c r="AR44" s="69"/>
      <c r="AS44" s="232"/>
      <c r="AT44" s="156"/>
      <c r="AU44" s="232"/>
      <c r="AV44" s="156"/>
      <c r="AW44" s="232"/>
      <c r="AX44" s="156"/>
      <c r="AY44" s="69"/>
      <c r="AZ44" s="232"/>
      <c r="BA44" s="156"/>
      <c r="BB44" s="232"/>
      <c r="BC44" s="156"/>
      <c r="BD44" s="232"/>
      <c r="BE44" s="156"/>
      <c r="BF44" s="69"/>
      <c r="BG44" s="232"/>
      <c r="BH44" s="156"/>
      <c r="BI44" s="232"/>
      <c r="BJ44" s="156"/>
      <c r="BK44" s="245"/>
      <c r="BL44" s="22">
        <f>IF(OR(A44="",B44=""),"",A44&amp;" "&amp;B44)</f>
      </c>
      <c r="BM44" s="160"/>
      <c r="BN44" s="75"/>
      <c r="BO44" s="233"/>
      <c r="BP44" s="163"/>
      <c r="BQ44" s="233"/>
      <c r="BR44" s="163"/>
      <c r="BS44" s="233"/>
      <c r="BT44" s="163"/>
      <c r="BU44" s="75"/>
      <c r="BV44" s="233"/>
      <c r="BW44" s="163"/>
      <c r="BX44" s="233"/>
      <c r="BY44" s="163"/>
      <c r="BZ44" s="233"/>
      <c r="CA44" s="163"/>
      <c r="CB44" s="75"/>
      <c r="CC44" s="233"/>
      <c r="CD44" s="163"/>
      <c r="CE44" s="233"/>
      <c r="CF44" s="163"/>
      <c r="CG44" s="233"/>
      <c r="CH44" s="163"/>
      <c r="CI44" s="75"/>
      <c r="CJ44" s="233"/>
      <c r="CK44" s="163"/>
      <c r="CL44" s="233"/>
      <c r="CM44" s="163"/>
      <c r="CN44" s="233"/>
      <c r="CO44" s="191"/>
      <c r="CP44" s="139"/>
      <c r="CQ44" s="248"/>
    </row>
    <row r="45" spans="1:95" s="12" customFormat="1" ht="21" customHeight="1">
      <c r="A45" s="260"/>
      <c r="B45" s="261"/>
      <c r="C45" s="271"/>
      <c r="D45" s="317"/>
      <c r="E45" s="268"/>
      <c r="F45" s="269"/>
      <c r="G45" s="359">
        <f>IF(COUNTA(AG45:BK45)&gt;0,"O","")</f>
      </c>
      <c r="H45" s="360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 t="shared" si="11"/>
        <v>0</v>
      </c>
      <c r="T45" s="102">
        <f t="shared" si="11"/>
        <v>0</v>
      </c>
      <c r="U45" s="103">
        <f t="shared" si="11"/>
        <v>0</v>
      </c>
      <c r="V45" s="104">
        <f t="shared" si="11"/>
        <v>0</v>
      </c>
      <c r="W45" s="101">
        <f t="shared" si="11"/>
        <v>0</v>
      </c>
      <c r="X45" s="102">
        <f t="shared" si="11"/>
        <v>0</v>
      </c>
      <c r="Y45" s="103">
        <f t="shared" si="11"/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54"/>
      <c r="AH45" s="232"/>
      <c r="AI45" s="156"/>
      <c r="AJ45" s="232"/>
      <c r="AK45" s="69"/>
      <c r="AL45" s="232"/>
      <c r="AM45" s="156"/>
      <c r="AN45" s="232"/>
      <c r="AO45" s="156"/>
      <c r="AP45" s="232"/>
      <c r="AQ45" s="156"/>
      <c r="AR45" s="69"/>
      <c r="AS45" s="232"/>
      <c r="AT45" s="156"/>
      <c r="AU45" s="232"/>
      <c r="AV45" s="156"/>
      <c r="AW45" s="232"/>
      <c r="AX45" s="156"/>
      <c r="AY45" s="69"/>
      <c r="AZ45" s="232"/>
      <c r="BA45" s="156"/>
      <c r="BB45" s="232"/>
      <c r="BC45" s="156"/>
      <c r="BD45" s="232"/>
      <c r="BE45" s="156"/>
      <c r="BF45" s="69"/>
      <c r="BG45" s="232"/>
      <c r="BH45" s="156"/>
      <c r="BI45" s="232"/>
      <c r="BJ45" s="156"/>
      <c r="BK45" s="245"/>
      <c r="BL45" s="22">
        <f>IF(OR(A45="",B45=""),"",A45&amp;" "&amp;B45)</f>
      </c>
      <c r="BM45" s="160"/>
      <c r="BN45" s="75"/>
      <c r="BO45" s="233"/>
      <c r="BP45" s="163"/>
      <c r="BQ45" s="233"/>
      <c r="BR45" s="163"/>
      <c r="BS45" s="233"/>
      <c r="BT45" s="163"/>
      <c r="BU45" s="75"/>
      <c r="BV45" s="233"/>
      <c r="BW45" s="163"/>
      <c r="BX45" s="233"/>
      <c r="BY45" s="163"/>
      <c r="BZ45" s="233"/>
      <c r="CA45" s="163"/>
      <c r="CB45" s="75"/>
      <c r="CC45" s="233"/>
      <c r="CD45" s="163"/>
      <c r="CE45" s="233"/>
      <c r="CF45" s="163"/>
      <c r="CG45" s="233"/>
      <c r="CH45" s="163"/>
      <c r="CI45" s="75"/>
      <c r="CJ45" s="233"/>
      <c r="CK45" s="163"/>
      <c r="CL45" s="233"/>
      <c r="CM45" s="163"/>
      <c r="CN45" s="233"/>
      <c r="CO45" s="191"/>
      <c r="CP45" s="139"/>
      <c r="CQ45" s="248"/>
    </row>
    <row r="46" spans="1:102" ht="21" customHeight="1">
      <c r="A46" s="264"/>
      <c r="B46" s="265"/>
      <c r="C46" s="270"/>
      <c r="D46" s="316"/>
      <c r="E46" s="266"/>
      <c r="F46" s="267"/>
      <c r="G46" s="357">
        <f>IF(COUNTA(AG46:BK46)&gt;0,"O","")</f>
      </c>
      <c r="H46" s="358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 t="shared" si="11"/>
        <v>0</v>
      </c>
      <c r="T46" s="102">
        <f t="shared" si="11"/>
        <v>0</v>
      </c>
      <c r="U46" s="103">
        <f t="shared" si="11"/>
        <v>0</v>
      </c>
      <c r="V46" s="104">
        <f t="shared" si="11"/>
        <v>0</v>
      </c>
      <c r="W46" s="101">
        <f t="shared" si="11"/>
        <v>0</v>
      </c>
      <c r="X46" s="102">
        <f t="shared" si="11"/>
        <v>0</v>
      </c>
      <c r="Y46" s="103">
        <f t="shared" si="11"/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54"/>
      <c r="AH46" s="232"/>
      <c r="AI46" s="156"/>
      <c r="AJ46" s="232"/>
      <c r="AK46" s="69"/>
      <c r="AL46" s="232"/>
      <c r="AM46" s="156"/>
      <c r="AN46" s="232"/>
      <c r="AO46" s="156"/>
      <c r="AP46" s="232"/>
      <c r="AQ46" s="156"/>
      <c r="AR46" s="69"/>
      <c r="AS46" s="232"/>
      <c r="AT46" s="156"/>
      <c r="AU46" s="232"/>
      <c r="AV46" s="156"/>
      <c r="AW46" s="232"/>
      <c r="AX46" s="156"/>
      <c r="AY46" s="69"/>
      <c r="AZ46" s="232"/>
      <c r="BA46" s="156"/>
      <c r="BB46" s="232"/>
      <c r="BC46" s="156"/>
      <c r="BD46" s="232"/>
      <c r="BE46" s="156"/>
      <c r="BF46" s="69"/>
      <c r="BG46" s="232"/>
      <c r="BH46" s="156"/>
      <c r="BI46" s="232"/>
      <c r="BJ46" s="156"/>
      <c r="BK46" s="245"/>
      <c r="BL46" s="22">
        <f>IF(OR(A46="",B46=""),"",A46&amp;" "&amp;B46)</f>
      </c>
      <c r="BM46" s="160"/>
      <c r="BN46" s="75"/>
      <c r="BO46" s="233"/>
      <c r="BP46" s="163"/>
      <c r="BQ46" s="233"/>
      <c r="BR46" s="163"/>
      <c r="BS46" s="233"/>
      <c r="BT46" s="163"/>
      <c r="BU46" s="75"/>
      <c r="BV46" s="233"/>
      <c r="BW46" s="163"/>
      <c r="BX46" s="233"/>
      <c r="BY46" s="163"/>
      <c r="BZ46" s="233"/>
      <c r="CA46" s="163"/>
      <c r="CB46" s="75"/>
      <c r="CC46" s="233"/>
      <c r="CD46" s="163"/>
      <c r="CE46" s="233"/>
      <c r="CF46" s="163"/>
      <c r="CG46" s="233"/>
      <c r="CH46" s="163"/>
      <c r="CI46" s="75"/>
      <c r="CJ46" s="233"/>
      <c r="CK46" s="163"/>
      <c r="CL46" s="233"/>
      <c r="CM46" s="163"/>
      <c r="CN46" s="233"/>
      <c r="CO46" s="191"/>
      <c r="CP46" s="139"/>
      <c r="CQ46" s="248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59">
        <f>IF(COUNTA(AG47:BK47)&gt;0,"O","")</f>
      </c>
      <c r="H47" s="360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 aca="true" t="shared" si="12" ref="S47:Y108">COUNTIF($AG47:$CQ47,S$22)</f>
        <v>0</v>
      </c>
      <c r="T47" s="102">
        <f t="shared" si="12"/>
        <v>0</v>
      </c>
      <c r="U47" s="103">
        <f t="shared" si="12"/>
        <v>0</v>
      </c>
      <c r="V47" s="104">
        <f t="shared" si="12"/>
        <v>0</v>
      </c>
      <c r="W47" s="101">
        <f t="shared" si="12"/>
        <v>0</v>
      </c>
      <c r="X47" s="102">
        <f t="shared" si="12"/>
        <v>0</v>
      </c>
      <c r="Y47" s="103">
        <f t="shared" si="12"/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54"/>
      <c r="AH47" s="232"/>
      <c r="AI47" s="156"/>
      <c r="AJ47" s="232"/>
      <c r="AK47" s="69"/>
      <c r="AL47" s="232"/>
      <c r="AM47" s="156"/>
      <c r="AN47" s="232"/>
      <c r="AO47" s="156"/>
      <c r="AP47" s="232"/>
      <c r="AQ47" s="156"/>
      <c r="AR47" s="69"/>
      <c r="AS47" s="232"/>
      <c r="AT47" s="156"/>
      <c r="AU47" s="232"/>
      <c r="AV47" s="156"/>
      <c r="AW47" s="232"/>
      <c r="AX47" s="156"/>
      <c r="AY47" s="69"/>
      <c r="AZ47" s="232"/>
      <c r="BA47" s="156"/>
      <c r="BB47" s="232"/>
      <c r="BC47" s="156"/>
      <c r="BD47" s="232"/>
      <c r="BE47" s="156"/>
      <c r="BF47" s="69"/>
      <c r="BG47" s="232"/>
      <c r="BH47" s="156"/>
      <c r="BI47" s="232"/>
      <c r="BJ47" s="156"/>
      <c r="BK47" s="245"/>
      <c r="BL47" s="62">
        <f>IF(OR(A47="",B47=""),"",A47&amp;" "&amp;B47)</f>
      </c>
      <c r="BM47" s="160"/>
      <c r="BN47" s="75"/>
      <c r="BO47" s="233"/>
      <c r="BP47" s="163"/>
      <c r="BQ47" s="233"/>
      <c r="BR47" s="163"/>
      <c r="BS47" s="233"/>
      <c r="BT47" s="163"/>
      <c r="BU47" s="75"/>
      <c r="BV47" s="233"/>
      <c r="BW47" s="163"/>
      <c r="BX47" s="233"/>
      <c r="BY47" s="163"/>
      <c r="BZ47" s="233"/>
      <c r="CA47" s="163"/>
      <c r="CB47" s="75"/>
      <c r="CC47" s="233"/>
      <c r="CD47" s="163"/>
      <c r="CE47" s="233"/>
      <c r="CF47" s="163"/>
      <c r="CG47" s="233"/>
      <c r="CH47" s="163"/>
      <c r="CI47" s="75"/>
      <c r="CJ47" s="233"/>
      <c r="CK47" s="163"/>
      <c r="CL47" s="233"/>
      <c r="CM47" s="163"/>
      <c r="CN47" s="233"/>
      <c r="CO47" s="192"/>
      <c r="CP47" s="140"/>
      <c r="CQ47" s="249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57">
        <f>IF(COUNTA(AG48:BK48)&gt;0,"O","")</f>
      </c>
      <c r="H48" s="358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 t="shared" si="12"/>
        <v>0</v>
      </c>
      <c r="T48" s="102">
        <f t="shared" si="12"/>
        <v>0</v>
      </c>
      <c r="U48" s="103">
        <f t="shared" si="12"/>
        <v>0</v>
      </c>
      <c r="V48" s="104">
        <f t="shared" si="12"/>
        <v>0</v>
      </c>
      <c r="W48" s="101">
        <f t="shared" si="12"/>
        <v>0</v>
      </c>
      <c r="X48" s="102">
        <f t="shared" si="12"/>
        <v>0</v>
      </c>
      <c r="Y48" s="103">
        <f t="shared" si="12"/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54"/>
      <c r="AH48" s="232"/>
      <c r="AI48" s="156"/>
      <c r="AJ48" s="232"/>
      <c r="AK48" s="69"/>
      <c r="AL48" s="232"/>
      <c r="AM48" s="156"/>
      <c r="AN48" s="232"/>
      <c r="AO48" s="156"/>
      <c r="AP48" s="232"/>
      <c r="AQ48" s="156"/>
      <c r="AR48" s="69"/>
      <c r="AS48" s="232"/>
      <c r="AT48" s="156"/>
      <c r="AU48" s="232"/>
      <c r="AV48" s="156"/>
      <c r="AW48" s="232"/>
      <c r="AX48" s="156"/>
      <c r="AY48" s="69"/>
      <c r="AZ48" s="232"/>
      <c r="BA48" s="156"/>
      <c r="BB48" s="232"/>
      <c r="BC48" s="156"/>
      <c r="BD48" s="232"/>
      <c r="BE48" s="156"/>
      <c r="BF48" s="69"/>
      <c r="BG48" s="232"/>
      <c r="BH48" s="156"/>
      <c r="BI48" s="232"/>
      <c r="BJ48" s="156"/>
      <c r="BK48" s="245"/>
      <c r="BL48" s="62">
        <f>IF(OR(A48="",B48=""),"",A48&amp;" "&amp;B48)</f>
      </c>
      <c r="BM48" s="160"/>
      <c r="BN48" s="75"/>
      <c r="BO48" s="233"/>
      <c r="BP48" s="163"/>
      <c r="BQ48" s="233"/>
      <c r="BR48" s="163"/>
      <c r="BS48" s="233"/>
      <c r="BT48" s="163"/>
      <c r="BU48" s="75"/>
      <c r="BV48" s="233"/>
      <c r="BW48" s="163"/>
      <c r="BX48" s="233"/>
      <c r="BY48" s="163"/>
      <c r="BZ48" s="233"/>
      <c r="CA48" s="163"/>
      <c r="CB48" s="75"/>
      <c r="CC48" s="233"/>
      <c r="CD48" s="163"/>
      <c r="CE48" s="233"/>
      <c r="CF48" s="163"/>
      <c r="CG48" s="233"/>
      <c r="CH48" s="163"/>
      <c r="CI48" s="75"/>
      <c r="CJ48" s="233"/>
      <c r="CK48" s="163"/>
      <c r="CL48" s="233"/>
      <c r="CM48" s="163"/>
      <c r="CN48" s="233"/>
      <c r="CO48" s="191"/>
      <c r="CP48" s="139"/>
      <c r="CQ48" s="248"/>
    </row>
    <row r="49" spans="1:95" ht="21" customHeight="1">
      <c r="A49" s="260"/>
      <c r="B49" s="261"/>
      <c r="C49" s="271"/>
      <c r="D49" s="317"/>
      <c r="E49" s="268"/>
      <c r="F49" s="269"/>
      <c r="G49" s="359">
        <f>IF(COUNTA(AG49:BK49)&gt;0,"O","")</f>
      </c>
      <c r="H49" s="360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 t="shared" si="12"/>
        <v>0</v>
      </c>
      <c r="T49" s="102">
        <f t="shared" si="12"/>
        <v>0</v>
      </c>
      <c r="U49" s="103">
        <f t="shared" si="12"/>
        <v>0</v>
      </c>
      <c r="V49" s="104">
        <f t="shared" si="12"/>
        <v>0</v>
      </c>
      <c r="W49" s="101">
        <f t="shared" si="12"/>
        <v>0</v>
      </c>
      <c r="X49" s="102">
        <f t="shared" si="12"/>
        <v>0</v>
      </c>
      <c r="Y49" s="103">
        <f t="shared" si="12"/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54"/>
      <c r="AH49" s="232"/>
      <c r="AI49" s="156"/>
      <c r="AJ49" s="232"/>
      <c r="AK49" s="69"/>
      <c r="AL49" s="232"/>
      <c r="AM49" s="156"/>
      <c r="AN49" s="232"/>
      <c r="AO49" s="156"/>
      <c r="AP49" s="232"/>
      <c r="AQ49" s="156"/>
      <c r="AR49" s="69"/>
      <c r="AS49" s="232"/>
      <c r="AT49" s="156"/>
      <c r="AU49" s="232"/>
      <c r="AV49" s="156"/>
      <c r="AW49" s="232"/>
      <c r="AX49" s="156"/>
      <c r="AY49" s="69"/>
      <c r="AZ49" s="232"/>
      <c r="BA49" s="156"/>
      <c r="BB49" s="232"/>
      <c r="BC49" s="156"/>
      <c r="BD49" s="232"/>
      <c r="BE49" s="156"/>
      <c r="BF49" s="84"/>
      <c r="BG49" s="234"/>
      <c r="BH49" s="158"/>
      <c r="BI49" s="234"/>
      <c r="BJ49" s="158"/>
      <c r="BK49" s="246"/>
      <c r="BL49" s="22">
        <f>IF(OR(A49="",B49=""),"",A49&amp;" "&amp;B49)</f>
      </c>
      <c r="BM49" s="161"/>
      <c r="BN49" s="72"/>
      <c r="BO49" s="236"/>
      <c r="BP49" s="164"/>
      <c r="BQ49" s="236"/>
      <c r="BR49" s="164"/>
      <c r="BS49" s="236"/>
      <c r="BT49" s="164"/>
      <c r="BU49" s="72"/>
      <c r="BV49" s="236"/>
      <c r="BW49" s="164"/>
      <c r="BX49" s="236"/>
      <c r="BY49" s="164"/>
      <c r="BZ49" s="236"/>
      <c r="CA49" s="164"/>
      <c r="CB49" s="72"/>
      <c r="CC49" s="236"/>
      <c r="CD49" s="164"/>
      <c r="CE49" s="236"/>
      <c r="CF49" s="164"/>
      <c r="CG49" s="236"/>
      <c r="CH49" s="164"/>
      <c r="CI49" s="72"/>
      <c r="CJ49" s="236"/>
      <c r="CK49" s="164"/>
      <c r="CL49" s="236"/>
      <c r="CM49" s="164"/>
      <c r="CN49" s="236"/>
      <c r="CO49" s="191"/>
      <c r="CP49" s="139"/>
      <c r="CQ49" s="248"/>
    </row>
    <row r="50" spans="1:102" ht="21" customHeight="1">
      <c r="A50" s="264"/>
      <c r="B50" s="265"/>
      <c r="C50" s="270"/>
      <c r="D50" s="316"/>
      <c r="E50" s="266"/>
      <c r="F50" s="267"/>
      <c r="G50" s="357">
        <f aca="true" t="shared" si="13" ref="G50:G101">IF(COUNTA(AG50:BK50)&gt;0,"O","")</f>
      </c>
      <c r="H50" s="358">
        <f aca="true" t="shared" si="14" ref="H50:H101">IF(COUNTA(BM50:CK50)&gt;0,"O","")</f>
      </c>
      <c r="I50" s="282">
        <f aca="true" t="shared" si="15" ref="I50:I101">S50*30+T50*45+U50*60</f>
        <v>0</v>
      </c>
      <c r="J50" s="352">
        <f aca="true" t="shared" si="16" ref="J50:J101">S50*65+T50*97.5+U50*130</f>
        <v>0</v>
      </c>
      <c r="K50" s="286">
        <f aca="true" t="shared" si="17" ref="K50:K101">Z50</f>
        <v>0</v>
      </c>
      <c r="L50" s="286">
        <f aca="true" t="shared" si="18" ref="L50:L101">AA50</f>
        <v>0</v>
      </c>
      <c r="M50" s="223">
        <f aca="true" t="shared" si="19" ref="M50:M101">V50+W50+X50+Y50</f>
        <v>0</v>
      </c>
      <c r="N50" s="224">
        <f aca="true" t="shared" si="20" ref="N50:N101">AB50+AC50+AD50+AE50</f>
        <v>0</v>
      </c>
      <c r="O50" s="289">
        <f aca="true" t="shared" si="21" ref="O50:O101">SUM(M50:N50)*60</f>
        <v>0</v>
      </c>
      <c r="P50" s="354">
        <f aca="true" t="shared" si="22" ref="P50:P101">V50*130+W50*70+X50*50+Y50*40+AB50*65+AC50*46.7+AD50*37.5+AE50*32</f>
        <v>0</v>
      </c>
      <c r="Q50" s="368">
        <f aca="true" t="shared" si="23" ref="Q50:Q101">J50+P50+Z50*130+AA50*195</f>
        <v>0</v>
      </c>
      <c r="R50" s="369"/>
      <c r="S50" s="101">
        <f t="shared" si="12"/>
        <v>0</v>
      </c>
      <c r="T50" s="102">
        <f t="shared" si="12"/>
        <v>0</v>
      </c>
      <c r="U50" s="103">
        <f t="shared" si="12"/>
        <v>0</v>
      </c>
      <c r="V50" s="104">
        <f t="shared" si="12"/>
        <v>0</v>
      </c>
      <c r="W50" s="101">
        <f t="shared" si="12"/>
        <v>0</v>
      </c>
      <c r="X50" s="102">
        <f t="shared" si="12"/>
        <v>0</v>
      </c>
      <c r="Y50" s="103">
        <f t="shared" si="12"/>
        <v>0</v>
      </c>
      <c r="Z50" s="105">
        <f aca="true" t="shared" si="24" ref="Z50:Z101">COUNTIF(AG50:CQ50,"RS")</f>
        <v>0</v>
      </c>
      <c r="AA50" s="105">
        <f aca="true" t="shared" si="25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6" ref="AF50:AF101">IF(OR(A50="",B50=""),"",A50&amp;" "&amp;B50)</f>
      </c>
      <c r="AG50" s="154"/>
      <c r="AH50" s="232"/>
      <c r="AI50" s="156"/>
      <c r="AJ50" s="232"/>
      <c r="AK50" s="69"/>
      <c r="AL50" s="233"/>
      <c r="AM50" s="157"/>
      <c r="AN50" s="233"/>
      <c r="AO50" s="157"/>
      <c r="AP50" s="233"/>
      <c r="AQ50" s="157"/>
      <c r="AR50" s="75"/>
      <c r="AS50" s="233"/>
      <c r="AT50" s="157"/>
      <c r="AU50" s="233"/>
      <c r="AV50" s="157"/>
      <c r="AW50" s="233"/>
      <c r="AX50" s="157"/>
      <c r="AY50" s="75"/>
      <c r="AZ50" s="233"/>
      <c r="BA50" s="156"/>
      <c r="BB50" s="232"/>
      <c r="BC50" s="156"/>
      <c r="BD50" s="232"/>
      <c r="BE50" s="156"/>
      <c r="BF50" s="69"/>
      <c r="BG50" s="232"/>
      <c r="BH50" s="156"/>
      <c r="BI50" s="232"/>
      <c r="BJ50" s="156"/>
      <c r="BK50" s="245"/>
      <c r="BL50" s="62">
        <f aca="true" t="shared" si="27" ref="BL50:BL101">IF(OR(A50="",B50=""),"",A50&amp;" "&amp;B50)</f>
      </c>
      <c r="BM50" s="160"/>
      <c r="BN50" s="75"/>
      <c r="BO50" s="233"/>
      <c r="BP50" s="163"/>
      <c r="BQ50" s="233"/>
      <c r="BR50" s="163"/>
      <c r="BS50" s="233"/>
      <c r="BT50" s="163"/>
      <c r="BU50" s="75"/>
      <c r="BV50" s="233"/>
      <c r="BW50" s="163"/>
      <c r="BX50" s="233"/>
      <c r="BY50" s="163"/>
      <c r="BZ50" s="233"/>
      <c r="CA50" s="163"/>
      <c r="CB50" s="75"/>
      <c r="CC50" s="233"/>
      <c r="CD50" s="163"/>
      <c r="CE50" s="233"/>
      <c r="CF50" s="163"/>
      <c r="CG50" s="233"/>
      <c r="CH50" s="163"/>
      <c r="CI50" s="75"/>
      <c r="CJ50" s="233"/>
      <c r="CK50" s="163"/>
      <c r="CL50" s="233"/>
      <c r="CM50" s="163"/>
      <c r="CN50" s="233"/>
      <c r="CO50" s="191"/>
      <c r="CP50" s="139"/>
      <c r="CQ50" s="248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59">
        <f t="shared" si="13"/>
      </c>
      <c r="H51" s="360">
        <f t="shared" si="14"/>
      </c>
      <c r="I51" s="281">
        <f t="shared" si="15"/>
        <v>0</v>
      </c>
      <c r="J51" s="339">
        <f t="shared" si="16"/>
        <v>0</v>
      </c>
      <c r="K51" s="285">
        <f t="shared" si="17"/>
        <v>0</v>
      </c>
      <c r="L51" s="285">
        <f t="shared" si="18"/>
        <v>0</v>
      </c>
      <c r="M51" s="131">
        <f t="shared" si="19"/>
        <v>0</v>
      </c>
      <c r="N51" s="132">
        <f t="shared" si="20"/>
        <v>0</v>
      </c>
      <c r="O51" s="288">
        <f t="shared" si="21"/>
        <v>0</v>
      </c>
      <c r="P51" s="353">
        <f t="shared" si="22"/>
        <v>0</v>
      </c>
      <c r="Q51" s="368">
        <f t="shared" si="23"/>
        <v>0</v>
      </c>
      <c r="R51" s="369"/>
      <c r="S51" s="101">
        <f t="shared" si="12"/>
        <v>0</v>
      </c>
      <c r="T51" s="102">
        <f t="shared" si="12"/>
        <v>0</v>
      </c>
      <c r="U51" s="103">
        <f t="shared" si="12"/>
        <v>0</v>
      </c>
      <c r="V51" s="104">
        <f t="shared" si="12"/>
        <v>0</v>
      </c>
      <c r="W51" s="101">
        <f t="shared" si="12"/>
        <v>0</v>
      </c>
      <c r="X51" s="102">
        <f t="shared" si="12"/>
        <v>0</v>
      </c>
      <c r="Y51" s="103">
        <f t="shared" si="12"/>
        <v>0</v>
      </c>
      <c r="Z51" s="105">
        <f t="shared" si="24"/>
        <v>0</v>
      </c>
      <c r="AA51" s="105">
        <f t="shared" si="25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6"/>
      </c>
      <c r="AG51" s="154"/>
      <c r="AH51" s="232"/>
      <c r="AI51" s="156"/>
      <c r="AJ51" s="232"/>
      <c r="AK51" s="69"/>
      <c r="AL51" s="233"/>
      <c r="AM51" s="157"/>
      <c r="AN51" s="233"/>
      <c r="AO51" s="157"/>
      <c r="AP51" s="233"/>
      <c r="AQ51" s="157"/>
      <c r="AR51" s="75"/>
      <c r="AS51" s="233"/>
      <c r="AT51" s="157"/>
      <c r="AU51" s="233"/>
      <c r="AV51" s="157"/>
      <c r="AW51" s="233"/>
      <c r="AX51" s="157"/>
      <c r="AY51" s="75"/>
      <c r="AZ51" s="233"/>
      <c r="BA51" s="156"/>
      <c r="BB51" s="232"/>
      <c r="BC51" s="156"/>
      <c r="BD51" s="232"/>
      <c r="BE51" s="156"/>
      <c r="BF51" s="69"/>
      <c r="BG51" s="232"/>
      <c r="BH51" s="156"/>
      <c r="BI51" s="232"/>
      <c r="BJ51" s="156"/>
      <c r="BK51" s="245"/>
      <c r="BL51" s="62">
        <f t="shared" si="27"/>
      </c>
      <c r="BM51" s="160"/>
      <c r="BN51" s="75"/>
      <c r="BO51" s="233"/>
      <c r="BP51" s="163"/>
      <c r="BQ51" s="233"/>
      <c r="BR51" s="163"/>
      <c r="BS51" s="233"/>
      <c r="BT51" s="163"/>
      <c r="BU51" s="75"/>
      <c r="BV51" s="233"/>
      <c r="BW51" s="163"/>
      <c r="BX51" s="233"/>
      <c r="BY51" s="163"/>
      <c r="BZ51" s="233"/>
      <c r="CA51" s="163"/>
      <c r="CB51" s="75"/>
      <c r="CC51" s="233"/>
      <c r="CD51" s="163"/>
      <c r="CE51" s="233"/>
      <c r="CF51" s="163"/>
      <c r="CG51" s="233"/>
      <c r="CH51" s="163"/>
      <c r="CI51" s="75"/>
      <c r="CJ51" s="233"/>
      <c r="CK51" s="163"/>
      <c r="CL51" s="233"/>
      <c r="CM51" s="163"/>
      <c r="CN51" s="233"/>
      <c r="CO51" s="191"/>
      <c r="CP51" s="139"/>
      <c r="CQ51" s="248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57">
        <f t="shared" si="13"/>
      </c>
      <c r="H52" s="358">
        <f t="shared" si="14"/>
      </c>
      <c r="I52" s="283">
        <f t="shared" si="15"/>
        <v>0</v>
      </c>
      <c r="J52" s="352">
        <f t="shared" si="16"/>
        <v>0</v>
      </c>
      <c r="K52" s="286">
        <f t="shared" si="17"/>
        <v>0</v>
      </c>
      <c r="L52" s="286">
        <f t="shared" si="18"/>
        <v>0</v>
      </c>
      <c r="M52" s="223">
        <f t="shared" si="19"/>
        <v>0</v>
      </c>
      <c r="N52" s="224">
        <f t="shared" si="20"/>
        <v>0</v>
      </c>
      <c r="O52" s="289">
        <f t="shared" si="21"/>
        <v>0</v>
      </c>
      <c r="P52" s="354">
        <f t="shared" si="22"/>
        <v>0</v>
      </c>
      <c r="Q52" s="368">
        <f t="shared" si="23"/>
        <v>0</v>
      </c>
      <c r="R52" s="369"/>
      <c r="S52" s="101">
        <f t="shared" si="12"/>
        <v>0</v>
      </c>
      <c r="T52" s="102">
        <f t="shared" si="12"/>
        <v>0</v>
      </c>
      <c r="U52" s="103">
        <f t="shared" si="12"/>
        <v>0</v>
      </c>
      <c r="V52" s="104">
        <f t="shared" si="12"/>
        <v>0</v>
      </c>
      <c r="W52" s="101">
        <f t="shared" si="12"/>
        <v>0</v>
      </c>
      <c r="X52" s="102">
        <f t="shared" si="12"/>
        <v>0</v>
      </c>
      <c r="Y52" s="103">
        <f t="shared" si="12"/>
        <v>0</v>
      </c>
      <c r="Z52" s="105">
        <f t="shared" si="24"/>
        <v>0</v>
      </c>
      <c r="AA52" s="105">
        <f t="shared" si="25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6"/>
      </c>
      <c r="AG52" s="154"/>
      <c r="AH52" s="232"/>
      <c r="AI52" s="156"/>
      <c r="AJ52" s="232"/>
      <c r="AK52" s="69"/>
      <c r="AL52" s="233"/>
      <c r="AM52" s="157"/>
      <c r="AN52" s="233"/>
      <c r="AO52" s="157"/>
      <c r="AP52" s="233"/>
      <c r="AQ52" s="157"/>
      <c r="AR52" s="75"/>
      <c r="AS52" s="233"/>
      <c r="AT52" s="157"/>
      <c r="AU52" s="233"/>
      <c r="AV52" s="157"/>
      <c r="AW52" s="233"/>
      <c r="AX52" s="157"/>
      <c r="AY52" s="75"/>
      <c r="AZ52" s="233"/>
      <c r="BA52" s="156"/>
      <c r="BB52" s="232"/>
      <c r="BC52" s="156"/>
      <c r="BD52" s="232"/>
      <c r="BE52" s="156"/>
      <c r="BF52" s="69"/>
      <c r="BG52" s="232"/>
      <c r="BH52" s="156"/>
      <c r="BI52" s="232"/>
      <c r="BJ52" s="156"/>
      <c r="BK52" s="245"/>
      <c r="BL52" s="62">
        <f t="shared" si="27"/>
      </c>
      <c r="BM52" s="160"/>
      <c r="BN52" s="75"/>
      <c r="BO52" s="233"/>
      <c r="BP52" s="163"/>
      <c r="BQ52" s="233"/>
      <c r="BR52" s="163"/>
      <c r="BS52" s="233"/>
      <c r="BT52" s="163"/>
      <c r="BU52" s="75"/>
      <c r="BV52" s="233"/>
      <c r="BW52" s="163"/>
      <c r="BX52" s="233"/>
      <c r="BY52" s="163"/>
      <c r="BZ52" s="233"/>
      <c r="CA52" s="163"/>
      <c r="CB52" s="75"/>
      <c r="CC52" s="233"/>
      <c r="CD52" s="163"/>
      <c r="CE52" s="233"/>
      <c r="CF52" s="163"/>
      <c r="CG52" s="233"/>
      <c r="CH52" s="163"/>
      <c r="CI52" s="75"/>
      <c r="CJ52" s="233"/>
      <c r="CK52" s="163"/>
      <c r="CL52" s="233"/>
      <c r="CM52" s="163"/>
      <c r="CN52" s="233"/>
      <c r="CO52" s="191"/>
      <c r="CP52" s="139"/>
      <c r="CQ52" s="248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59">
        <f t="shared" si="13"/>
      </c>
      <c r="H53" s="360">
        <f t="shared" si="14"/>
      </c>
      <c r="I53" s="281">
        <f t="shared" si="15"/>
        <v>0</v>
      </c>
      <c r="J53" s="339">
        <f t="shared" si="16"/>
        <v>0</v>
      </c>
      <c r="K53" s="285">
        <f t="shared" si="17"/>
        <v>0</v>
      </c>
      <c r="L53" s="285">
        <f t="shared" si="18"/>
        <v>0</v>
      </c>
      <c r="M53" s="131">
        <f t="shared" si="19"/>
        <v>0</v>
      </c>
      <c r="N53" s="132">
        <f t="shared" si="20"/>
        <v>0</v>
      </c>
      <c r="O53" s="288">
        <f t="shared" si="21"/>
        <v>0</v>
      </c>
      <c r="P53" s="353">
        <f t="shared" si="22"/>
        <v>0</v>
      </c>
      <c r="Q53" s="368">
        <f t="shared" si="23"/>
        <v>0</v>
      </c>
      <c r="R53" s="369"/>
      <c r="S53" s="101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1">
        <f t="shared" si="12"/>
        <v>0</v>
      </c>
      <c r="X53" s="102">
        <f t="shared" si="12"/>
        <v>0</v>
      </c>
      <c r="Y53" s="103">
        <f t="shared" si="12"/>
        <v>0</v>
      </c>
      <c r="Z53" s="105">
        <f t="shared" si="24"/>
        <v>0</v>
      </c>
      <c r="AA53" s="105">
        <f t="shared" si="25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6"/>
      </c>
      <c r="AG53" s="154"/>
      <c r="AH53" s="232"/>
      <c r="AI53" s="156"/>
      <c r="AJ53" s="232"/>
      <c r="AK53" s="69"/>
      <c r="AL53" s="233"/>
      <c r="AM53" s="157"/>
      <c r="AN53" s="233"/>
      <c r="AO53" s="157"/>
      <c r="AP53" s="233"/>
      <c r="AQ53" s="157"/>
      <c r="AR53" s="75"/>
      <c r="AS53" s="233"/>
      <c r="AT53" s="157"/>
      <c r="AU53" s="233"/>
      <c r="AV53" s="157"/>
      <c r="AW53" s="233"/>
      <c r="AX53" s="157"/>
      <c r="AY53" s="75"/>
      <c r="AZ53" s="233"/>
      <c r="BA53" s="156"/>
      <c r="BB53" s="232"/>
      <c r="BC53" s="156"/>
      <c r="BD53" s="232"/>
      <c r="BE53" s="156"/>
      <c r="BF53" s="69"/>
      <c r="BG53" s="232"/>
      <c r="BH53" s="156"/>
      <c r="BI53" s="232"/>
      <c r="BJ53" s="156"/>
      <c r="BK53" s="245"/>
      <c r="BL53" s="62">
        <f t="shared" si="27"/>
      </c>
      <c r="BM53" s="160"/>
      <c r="BN53" s="75"/>
      <c r="BO53" s="233"/>
      <c r="BP53" s="163"/>
      <c r="BQ53" s="233"/>
      <c r="BR53" s="163"/>
      <c r="BS53" s="233"/>
      <c r="BT53" s="163"/>
      <c r="BU53" s="75"/>
      <c r="BV53" s="233"/>
      <c r="BW53" s="163"/>
      <c r="BX53" s="233"/>
      <c r="BY53" s="163"/>
      <c r="BZ53" s="233"/>
      <c r="CA53" s="163"/>
      <c r="CB53" s="75"/>
      <c r="CC53" s="233"/>
      <c r="CD53" s="163"/>
      <c r="CE53" s="233"/>
      <c r="CF53" s="163"/>
      <c r="CG53" s="233"/>
      <c r="CH53" s="163"/>
      <c r="CI53" s="75"/>
      <c r="CJ53" s="233"/>
      <c r="CK53" s="163"/>
      <c r="CL53" s="233"/>
      <c r="CM53" s="163"/>
      <c r="CN53" s="233"/>
      <c r="CO53" s="191"/>
      <c r="CP53" s="139"/>
      <c r="CQ53" s="248"/>
    </row>
    <row r="54" spans="1:102" s="12" customFormat="1" ht="21" customHeight="1">
      <c r="A54" s="264"/>
      <c r="B54" s="265"/>
      <c r="C54" s="270"/>
      <c r="D54" s="316"/>
      <c r="E54" s="266"/>
      <c r="F54" s="267"/>
      <c r="G54" s="357">
        <f t="shared" si="13"/>
      </c>
      <c r="H54" s="358">
        <f t="shared" si="14"/>
      </c>
      <c r="I54" s="283">
        <f t="shared" si="15"/>
        <v>0</v>
      </c>
      <c r="J54" s="352">
        <f t="shared" si="16"/>
        <v>0</v>
      </c>
      <c r="K54" s="286">
        <f t="shared" si="17"/>
        <v>0</v>
      </c>
      <c r="L54" s="286">
        <f t="shared" si="18"/>
        <v>0</v>
      </c>
      <c r="M54" s="223">
        <f t="shared" si="19"/>
        <v>0</v>
      </c>
      <c r="N54" s="224">
        <f t="shared" si="20"/>
        <v>0</v>
      </c>
      <c r="O54" s="289">
        <f t="shared" si="21"/>
        <v>0</v>
      </c>
      <c r="P54" s="354">
        <f t="shared" si="22"/>
        <v>0</v>
      </c>
      <c r="Q54" s="368">
        <f t="shared" si="23"/>
        <v>0</v>
      </c>
      <c r="R54" s="369"/>
      <c r="S54" s="101">
        <f t="shared" si="12"/>
        <v>0</v>
      </c>
      <c r="T54" s="102">
        <f t="shared" si="12"/>
        <v>0</v>
      </c>
      <c r="U54" s="103">
        <f t="shared" si="12"/>
        <v>0</v>
      </c>
      <c r="V54" s="104">
        <f t="shared" si="12"/>
        <v>0</v>
      </c>
      <c r="W54" s="101">
        <f t="shared" si="12"/>
        <v>0</v>
      </c>
      <c r="X54" s="102">
        <f t="shared" si="12"/>
        <v>0</v>
      </c>
      <c r="Y54" s="103">
        <f t="shared" si="12"/>
        <v>0</v>
      </c>
      <c r="Z54" s="105">
        <f t="shared" si="24"/>
        <v>0</v>
      </c>
      <c r="AA54" s="105">
        <f t="shared" si="25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6"/>
      </c>
      <c r="AG54" s="154"/>
      <c r="AH54" s="232"/>
      <c r="AI54" s="156"/>
      <c r="AJ54" s="232"/>
      <c r="AK54" s="69"/>
      <c r="AL54" s="233"/>
      <c r="AM54" s="157"/>
      <c r="AN54" s="233"/>
      <c r="AO54" s="157"/>
      <c r="AP54" s="233"/>
      <c r="AQ54" s="157"/>
      <c r="AR54" s="75"/>
      <c r="AS54" s="233"/>
      <c r="AT54" s="157"/>
      <c r="AU54" s="233"/>
      <c r="AV54" s="157"/>
      <c r="AW54" s="233"/>
      <c r="AX54" s="157"/>
      <c r="AY54" s="75"/>
      <c r="AZ54" s="233"/>
      <c r="BA54" s="156"/>
      <c r="BB54" s="232"/>
      <c r="BC54" s="156"/>
      <c r="BD54" s="232"/>
      <c r="BE54" s="156"/>
      <c r="BF54" s="84"/>
      <c r="BG54" s="234"/>
      <c r="BH54" s="158"/>
      <c r="BI54" s="234"/>
      <c r="BJ54" s="158"/>
      <c r="BK54" s="246"/>
      <c r="BL54" s="62">
        <f t="shared" si="27"/>
      </c>
      <c r="BM54" s="161"/>
      <c r="BN54" s="75"/>
      <c r="BO54" s="233"/>
      <c r="BP54" s="163"/>
      <c r="BQ54" s="233"/>
      <c r="BR54" s="163"/>
      <c r="BS54" s="233"/>
      <c r="BT54" s="164"/>
      <c r="BU54" s="72"/>
      <c r="BV54" s="236"/>
      <c r="BW54" s="164"/>
      <c r="BX54" s="236"/>
      <c r="BY54" s="164"/>
      <c r="BZ54" s="236"/>
      <c r="CA54" s="164"/>
      <c r="CB54" s="72"/>
      <c r="CC54" s="236"/>
      <c r="CD54" s="164"/>
      <c r="CE54" s="236"/>
      <c r="CF54" s="164"/>
      <c r="CG54" s="236"/>
      <c r="CH54" s="164"/>
      <c r="CI54" s="72"/>
      <c r="CJ54" s="236"/>
      <c r="CK54" s="164"/>
      <c r="CL54" s="236"/>
      <c r="CM54" s="164"/>
      <c r="CN54" s="236"/>
      <c r="CO54" s="191"/>
      <c r="CP54" s="139"/>
      <c r="CQ54" s="248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59">
        <f t="shared" si="13"/>
      </c>
      <c r="H55" s="360">
        <f t="shared" si="14"/>
      </c>
      <c r="I55" s="281">
        <f t="shared" si="15"/>
        <v>0</v>
      </c>
      <c r="J55" s="339">
        <f t="shared" si="16"/>
        <v>0</v>
      </c>
      <c r="K55" s="285">
        <f t="shared" si="17"/>
        <v>0</v>
      </c>
      <c r="L55" s="285">
        <f t="shared" si="18"/>
        <v>0</v>
      </c>
      <c r="M55" s="131">
        <f t="shared" si="19"/>
        <v>0</v>
      </c>
      <c r="N55" s="132">
        <f t="shared" si="20"/>
        <v>0</v>
      </c>
      <c r="O55" s="288">
        <f t="shared" si="21"/>
        <v>0</v>
      </c>
      <c r="P55" s="353">
        <f t="shared" si="22"/>
        <v>0</v>
      </c>
      <c r="Q55" s="368">
        <f t="shared" si="23"/>
        <v>0</v>
      </c>
      <c r="R55" s="369"/>
      <c r="S55" s="101">
        <f t="shared" si="12"/>
        <v>0</v>
      </c>
      <c r="T55" s="102">
        <f t="shared" si="12"/>
        <v>0</v>
      </c>
      <c r="U55" s="103">
        <f t="shared" si="12"/>
        <v>0</v>
      </c>
      <c r="V55" s="104">
        <f t="shared" si="12"/>
        <v>0</v>
      </c>
      <c r="W55" s="101">
        <f t="shared" si="12"/>
        <v>0</v>
      </c>
      <c r="X55" s="102">
        <f t="shared" si="12"/>
        <v>0</v>
      </c>
      <c r="Y55" s="103">
        <f t="shared" si="12"/>
        <v>0</v>
      </c>
      <c r="Z55" s="105">
        <f t="shared" si="24"/>
        <v>0</v>
      </c>
      <c r="AA55" s="105">
        <f t="shared" si="25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6"/>
      </c>
      <c r="AG55" s="154"/>
      <c r="AH55" s="232"/>
      <c r="AI55" s="156"/>
      <c r="AJ55" s="232"/>
      <c r="AK55" s="69"/>
      <c r="AL55" s="233"/>
      <c r="AM55" s="157"/>
      <c r="AN55" s="233"/>
      <c r="AO55" s="157"/>
      <c r="AP55" s="233"/>
      <c r="AQ55" s="157"/>
      <c r="AR55" s="75"/>
      <c r="AS55" s="233"/>
      <c r="AT55" s="157"/>
      <c r="AU55" s="233"/>
      <c r="AV55" s="157"/>
      <c r="AW55" s="233"/>
      <c r="AX55" s="157"/>
      <c r="AY55" s="75"/>
      <c r="AZ55" s="233"/>
      <c r="BA55" s="156"/>
      <c r="BB55" s="232"/>
      <c r="BC55" s="156"/>
      <c r="BD55" s="232"/>
      <c r="BE55" s="156"/>
      <c r="BF55" s="69"/>
      <c r="BG55" s="232"/>
      <c r="BH55" s="156"/>
      <c r="BI55" s="232"/>
      <c r="BJ55" s="156"/>
      <c r="BK55" s="245"/>
      <c r="BL55" s="22">
        <f t="shared" si="27"/>
      </c>
      <c r="BM55" s="160"/>
      <c r="BN55" s="75"/>
      <c r="BO55" s="233"/>
      <c r="BP55" s="163"/>
      <c r="BQ55" s="233"/>
      <c r="BR55" s="163"/>
      <c r="BS55" s="233"/>
      <c r="BT55" s="163"/>
      <c r="BU55" s="75"/>
      <c r="BV55" s="233"/>
      <c r="BW55" s="163"/>
      <c r="BX55" s="233"/>
      <c r="BY55" s="163"/>
      <c r="BZ55" s="233"/>
      <c r="CA55" s="163"/>
      <c r="CB55" s="75"/>
      <c r="CC55" s="233"/>
      <c r="CD55" s="163"/>
      <c r="CE55" s="233"/>
      <c r="CF55" s="163"/>
      <c r="CG55" s="233"/>
      <c r="CH55" s="163"/>
      <c r="CI55" s="75"/>
      <c r="CJ55" s="233"/>
      <c r="CK55" s="163"/>
      <c r="CL55" s="233"/>
      <c r="CM55" s="163"/>
      <c r="CN55" s="233"/>
      <c r="CO55" s="191"/>
      <c r="CP55" s="139"/>
      <c r="CQ55" s="248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57">
        <f t="shared" si="13"/>
      </c>
      <c r="H56" s="358">
        <f t="shared" si="14"/>
      </c>
      <c r="I56" s="283">
        <f t="shared" si="15"/>
        <v>0</v>
      </c>
      <c r="J56" s="352">
        <f t="shared" si="16"/>
        <v>0</v>
      </c>
      <c r="K56" s="286">
        <f t="shared" si="17"/>
        <v>0</v>
      </c>
      <c r="L56" s="286">
        <f t="shared" si="18"/>
        <v>0</v>
      </c>
      <c r="M56" s="223">
        <f t="shared" si="19"/>
        <v>0</v>
      </c>
      <c r="N56" s="224">
        <f t="shared" si="20"/>
        <v>0</v>
      </c>
      <c r="O56" s="289">
        <f t="shared" si="21"/>
        <v>0</v>
      </c>
      <c r="P56" s="354">
        <f t="shared" si="22"/>
        <v>0</v>
      </c>
      <c r="Q56" s="368">
        <f t="shared" si="23"/>
        <v>0</v>
      </c>
      <c r="R56" s="369"/>
      <c r="S56" s="101">
        <f t="shared" si="12"/>
        <v>0</v>
      </c>
      <c r="T56" s="102">
        <f t="shared" si="12"/>
        <v>0</v>
      </c>
      <c r="U56" s="103">
        <f t="shared" si="12"/>
        <v>0</v>
      </c>
      <c r="V56" s="104">
        <f t="shared" si="12"/>
        <v>0</v>
      </c>
      <c r="W56" s="101">
        <f t="shared" si="12"/>
        <v>0</v>
      </c>
      <c r="X56" s="102">
        <f t="shared" si="12"/>
        <v>0</v>
      </c>
      <c r="Y56" s="103">
        <f t="shared" si="12"/>
        <v>0</v>
      </c>
      <c r="Z56" s="105">
        <f t="shared" si="24"/>
        <v>0</v>
      </c>
      <c r="AA56" s="105">
        <f t="shared" si="25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6"/>
      </c>
      <c r="AG56" s="154"/>
      <c r="AH56" s="232"/>
      <c r="AI56" s="156"/>
      <c r="AJ56" s="232"/>
      <c r="AK56" s="69"/>
      <c r="AL56" s="233"/>
      <c r="AM56" s="157"/>
      <c r="AN56" s="233"/>
      <c r="AO56" s="157"/>
      <c r="AP56" s="233"/>
      <c r="AQ56" s="157"/>
      <c r="AR56" s="75"/>
      <c r="AS56" s="233"/>
      <c r="AT56" s="157"/>
      <c r="AU56" s="233"/>
      <c r="AV56" s="157"/>
      <c r="AW56" s="233"/>
      <c r="AX56" s="157"/>
      <c r="AY56" s="75"/>
      <c r="AZ56" s="233"/>
      <c r="BA56" s="156"/>
      <c r="BB56" s="232"/>
      <c r="BC56" s="156"/>
      <c r="BD56" s="232"/>
      <c r="BE56" s="156"/>
      <c r="BF56" s="69"/>
      <c r="BG56" s="232"/>
      <c r="BH56" s="156"/>
      <c r="BI56" s="232"/>
      <c r="BJ56" s="156"/>
      <c r="BK56" s="245"/>
      <c r="BL56" s="62">
        <f t="shared" si="27"/>
      </c>
      <c r="BM56" s="160"/>
      <c r="BN56" s="75"/>
      <c r="BO56" s="233"/>
      <c r="BP56" s="163"/>
      <c r="BQ56" s="233"/>
      <c r="BR56" s="163"/>
      <c r="BS56" s="233"/>
      <c r="BT56" s="163"/>
      <c r="BU56" s="75"/>
      <c r="BV56" s="233"/>
      <c r="BW56" s="163"/>
      <c r="BX56" s="233"/>
      <c r="BY56" s="163"/>
      <c r="BZ56" s="233"/>
      <c r="CA56" s="163"/>
      <c r="CB56" s="75"/>
      <c r="CC56" s="233"/>
      <c r="CD56" s="163"/>
      <c r="CE56" s="233"/>
      <c r="CF56" s="163"/>
      <c r="CG56" s="233"/>
      <c r="CH56" s="163"/>
      <c r="CI56" s="75"/>
      <c r="CJ56" s="233"/>
      <c r="CK56" s="163"/>
      <c r="CL56" s="233"/>
      <c r="CM56" s="163"/>
      <c r="CN56" s="233"/>
      <c r="CO56" s="191"/>
      <c r="CP56" s="139"/>
      <c r="CQ56" s="248"/>
    </row>
    <row r="57" spans="1:102" ht="21" customHeight="1">
      <c r="A57" s="260"/>
      <c r="B57" s="261"/>
      <c r="C57" s="271"/>
      <c r="D57" s="317"/>
      <c r="E57" s="268"/>
      <c r="F57" s="269"/>
      <c r="G57" s="359">
        <f t="shared" si="13"/>
      </c>
      <c r="H57" s="360">
        <f t="shared" si="14"/>
      </c>
      <c r="I57" s="284">
        <f t="shared" si="15"/>
        <v>0</v>
      </c>
      <c r="J57" s="339">
        <f t="shared" si="16"/>
        <v>0</v>
      </c>
      <c r="K57" s="285">
        <f t="shared" si="17"/>
        <v>0</v>
      </c>
      <c r="L57" s="285">
        <f t="shared" si="18"/>
        <v>0</v>
      </c>
      <c r="M57" s="131">
        <f t="shared" si="19"/>
        <v>0</v>
      </c>
      <c r="N57" s="133">
        <f t="shared" si="20"/>
        <v>0</v>
      </c>
      <c r="O57" s="288">
        <f t="shared" si="21"/>
        <v>0</v>
      </c>
      <c r="P57" s="353">
        <f t="shared" si="22"/>
        <v>0</v>
      </c>
      <c r="Q57" s="368">
        <f t="shared" si="23"/>
        <v>0</v>
      </c>
      <c r="R57" s="369"/>
      <c r="S57" s="101">
        <f t="shared" si="12"/>
        <v>0</v>
      </c>
      <c r="T57" s="102">
        <f t="shared" si="12"/>
        <v>0</v>
      </c>
      <c r="U57" s="103">
        <f t="shared" si="12"/>
        <v>0</v>
      </c>
      <c r="V57" s="104">
        <f t="shared" si="12"/>
        <v>0</v>
      </c>
      <c r="W57" s="101">
        <f t="shared" si="12"/>
        <v>0</v>
      </c>
      <c r="X57" s="102">
        <f t="shared" si="12"/>
        <v>0</v>
      </c>
      <c r="Y57" s="103">
        <f t="shared" si="12"/>
        <v>0</v>
      </c>
      <c r="Z57" s="105">
        <f t="shared" si="24"/>
        <v>0</v>
      </c>
      <c r="AA57" s="105">
        <f t="shared" si="25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6"/>
      </c>
      <c r="AG57" s="154"/>
      <c r="AH57" s="232"/>
      <c r="AI57" s="156"/>
      <c r="AJ57" s="232"/>
      <c r="AK57" s="69"/>
      <c r="AL57" s="233"/>
      <c r="AM57" s="157"/>
      <c r="AN57" s="233"/>
      <c r="AO57" s="157"/>
      <c r="AP57" s="233"/>
      <c r="AQ57" s="157"/>
      <c r="AR57" s="75"/>
      <c r="AS57" s="233"/>
      <c r="AT57" s="157"/>
      <c r="AU57" s="233"/>
      <c r="AV57" s="157"/>
      <c r="AW57" s="233"/>
      <c r="AX57" s="157"/>
      <c r="AY57" s="75"/>
      <c r="AZ57" s="233"/>
      <c r="BA57" s="156"/>
      <c r="BB57" s="232"/>
      <c r="BC57" s="156"/>
      <c r="BD57" s="232"/>
      <c r="BE57" s="156"/>
      <c r="BF57" s="69"/>
      <c r="BG57" s="232"/>
      <c r="BH57" s="156"/>
      <c r="BI57" s="232"/>
      <c r="BJ57" s="156"/>
      <c r="BK57" s="245"/>
      <c r="BL57" s="63">
        <f t="shared" si="27"/>
      </c>
      <c r="BM57" s="160"/>
      <c r="BN57" s="75"/>
      <c r="BO57" s="233"/>
      <c r="BP57" s="163"/>
      <c r="BQ57" s="233"/>
      <c r="BR57" s="163"/>
      <c r="BS57" s="233"/>
      <c r="BT57" s="163"/>
      <c r="BU57" s="75"/>
      <c r="BV57" s="233"/>
      <c r="BW57" s="163"/>
      <c r="BX57" s="233"/>
      <c r="BY57" s="163"/>
      <c r="BZ57" s="233"/>
      <c r="CA57" s="163"/>
      <c r="CB57" s="75"/>
      <c r="CC57" s="233"/>
      <c r="CD57" s="163"/>
      <c r="CE57" s="233"/>
      <c r="CF57" s="163"/>
      <c r="CG57" s="233"/>
      <c r="CH57" s="163"/>
      <c r="CI57" s="75"/>
      <c r="CJ57" s="233"/>
      <c r="CK57" s="163"/>
      <c r="CL57" s="233"/>
      <c r="CM57" s="163"/>
      <c r="CN57" s="233"/>
      <c r="CO57" s="192"/>
      <c r="CP57" s="140"/>
      <c r="CQ57" s="249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57">
        <f t="shared" si="13"/>
      </c>
      <c r="H58" s="358">
        <f t="shared" si="14"/>
      </c>
      <c r="I58" s="283">
        <f t="shared" si="15"/>
        <v>0</v>
      </c>
      <c r="J58" s="352">
        <f t="shared" si="16"/>
        <v>0</v>
      </c>
      <c r="K58" s="286">
        <f t="shared" si="17"/>
        <v>0</v>
      </c>
      <c r="L58" s="286">
        <f t="shared" si="18"/>
        <v>0</v>
      </c>
      <c r="M58" s="223">
        <f t="shared" si="19"/>
        <v>0</v>
      </c>
      <c r="N58" s="224">
        <f t="shared" si="20"/>
        <v>0</v>
      </c>
      <c r="O58" s="289">
        <f t="shared" si="21"/>
        <v>0</v>
      </c>
      <c r="P58" s="354">
        <f t="shared" si="22"/>
        <v>0</v>
      </c>
      <c r="Q58" s="368">
        <f t="shared" si="23"/>
        <v>0</v>
      </c>
      <c r="R58" s="369"/>
      <c r="S58" s="101">
        <f t="shared" si="12"/>
        <v>0</v>
      </c>
      <c r="T58" s="102">
        <f t="shared" si="12"/>
        <v>0</v>
      </c>
      <c r="U58" s="103">
        <f t="shared" si="12"/>
        <v>0</v>
      </c>
      <c r="V58" s="104">
        <f t="shared" si="12"/>
        <v>0</v>
      </c>
      <c r="W58" s="101">
        <f t="shared" si="12"/>
        <v>0</v>
      </c>
      <c r="X58" s="102">
        <f t="shared" si="12"/>
        <v>0</v>
      </c>
      <c r="Y58" s="103">
        <f t="shared" si="12"/>
        <v>0</v>
      </c>
      <c r="Z58" s="105">
        <f t="shared" si="24"/>
        <v>0</v>
      </c>
      <c r="AA58" s="105">
        <f t="shared" si="25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6"/>
      </c>
      <c r="AG58" s="154"/>
      <c r="AH58" s="232"/>
      <c r="AI58" s="156"/>
      <c r="AJ58" s="232"/>
      <c r="AK58" s="69"/>
      <c r="AL58" s="233"/>
      <c r="AM58" s="157"/>
      <c r="AN58" s="233"/>
      <c r="AO58" s="157"/>
      <c r="AP58" s="233"/>
      <c r="AQ58" s="157"/>
      <c r="AR58" s="75"/>
      <c r="AS58" s="233"/>
      <c r="AT58" s="157"/>
      <c r="AU58" s="233"/>
      <c r="AV58" s="157"/>
      <c r="AW58" s="233"/>
      <c r="AX58" s="157"/>
      <c r="AY58" s="75"/>
      <c r="AZ58" s="233"/>
      <c r="BA58" s="156"/>
      <c r="BB58" s="232"/>
      <c r="BC58" s="156"/>
      <c r="BD58" s="232"/>
      <c r="BE58" s="156"/>
      <c r="BF58" s="69"/>
      <c r="BG58" s="232"/>
      <c r="BH58" s="156"/>
      <c r="BI58" s="232"/>
      <c r="BJ58" s="156"/>
      <c r="BK58" s="245"/>
      <c r="BL58" s="22">
        <f t="shared" si="27"/>
      </c>
      <c r="BM58" s="160"/>
      <c r="BN58" s="75"/>
      <c r="BO58" s="233"/>
      <c r="BP58" s="163"/>
      <c r="BQ58" s="233"/>
      <c r="BR58" s="163"/>
      <c r="BS58" s="233"/>
      <c r="BT58" s="163"/>
      <c r="BU58" s="75"/>
      <c r="BV58" s="233"/>
      <c r="BW58" s="163"/>
      <c r="BX58" s="233"/>
      <c r="BY58" s="163"/>
      <c r="BZ58" s="233"/>
      <c r="CA58" s="163"/>
      <c r="CB58" s="75"/>
      <c r="CC58" s="233"/>
      <c r="CD58" s="163"/>
      <c r="CE58" s="233"/>
      <c r="CF58" s="163"/>
      <c r="CG58" s="233"/>
      <c r="CH58" s="163"/>
      <c r="CI58" s="75"/>
      <c r="CJ58" s="233"/>
      <c r="CK58" s="163"/>
      <c r="CL58" s="233"/>
      <c r="CM58" s="163"/>
      <c r="CN58" s="233"/>
      <c r="CO58" s="191"/>
      <c r="CP58" s="139"/>
      <c r="CQ58" s="248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59">
        <f t="shared" si="13"/>
      </c>
      <c r="H59" s="360">
        <f t="shared" si="14"/>
      </c>
      <c r="I59" s="281">
        <f t="shared" si="15"/>
        <v>0</v>
      </c>
      <c r="J59" s="339">
        <f t="shared" si="16"/>
        <v>0</v>
      </c>
      <c r="K59" s="285">
        <f t="shared" si="17"/>
        <v>0</v>
      </c>
      <c r="L59" s="285">
        <f t="shared" si="18"/>
        <v>0</v>
      </c>
      <c r="M59" s="131">
        <f t="shared" si="19"/>
        <v>0</v>
      </c>
      <c r="N59" s="132">
        <f t="shared" si="20"/>
        <v>0</v>
      </c>
      <c r="O59" s="288">
        <f t="shared" si="21"/>
        <v>0</v>
      </c>
      <c r="P59" s="353">
        <f t="shared" si="22"/>
        <v>0</v>
      </c>
      <c r="Q59" s="368">
        <f t="shared" si="23"/>
        <v>0</v>
      </c>
      <c r="R59" s="369"/>
      <c r="S59" s="101">
        <f t="shared" si="12"/>
        <v>0</v>
      </c>
      <c r="T59" s="102">
        <f t="shared" si="12"/>
        <v>0</v>
      </c>
      <c r="U59" s="103">
        <f t="shared" si="12"/>
        <v>0</v>
      </c>
      <c r="V59" s="104">
        <f t="shared" si="12"/>
        <v>0</v>
      </c>
      <c r="W59" s="101">
        <f t="shared" si="12"/>
        <v>0</v>
      </c>
      <c r="X59" s="102">
        <f t="shared" si="12"/>
        <v>0</v>
      </c>
      <c r="Y59" s="103">
        <f t="shared" si="12"/>
        <v>0</v>
      </c>
      <c r="Z59" s="105">
        <f t="shared" si="24"/>
        <v>0</v>
      </c>
      <c r="AA59" s="105">
        <f t="shared" si="25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6"/>
      </c>
      <c r="AG59" s="154"/>
      <c r="AH59" s="232"/>
      <c r="AI59" s="156"/>
      <c r="AJ59" s="232"/>
      <c r="AK59" s="69"/>
      <c r="AL59" s="233"/>
      <c r="AM59" s="157"/>
      <c r="AN59" s="233"/>
      <c r="AO59" s="157"/>
      <c r="AP59" s="233"/>
      <c r="AQ59" s="157"/>
      <c r="AR59" s="75"/>
      <c r="AS59" s="233"/>
      <c r="AT59" s="157"/>
      <c r="AU59" s="233"/>
      <c r="AV59" s="157"/>
      <c r="AW59" s="233"/>
      <c r="AX59" s="157"/>
      <c r="AY59" s="75"/>
      <c r="AZ59" s="233"/>
      <c r="BA59" s="156"/>
      <c r="BB59" s="232"/>
      <c r="BC59" s="156"/>
      <c r="BD59" s="232"/>
      <c r="BE59" s="156"/>
      <c r="BF59" s="69"/>
      <c r="BG59" s="232"/>
      <c r="BH59" s="156"/>
      <c r="BI59" s="232"/>
      <c r="BJ59" s="156"/>
      <c r="BK59" s="245"/>
      <c r="BL59" s="22">
        <f t="shared" si="27"/>
      </c>
      <c r="BM59" s="160"/>
      <c r="BN59" s="75"/>
      <c r="BO59" s="233"/>
      <c r="BP59" s="163"/>
      <c r="BQ59" s="233"/>
      <c r="BR59" s="163"/>
      <c r="BS59" s="233"/>
      <c r="BT59" s="163"/>
      <c r="BU59" s="75"/>
      <c r="BV59" s="233"/>
      <c r="BW59" s="163"/>
      <c r="BX59" s="233"/>
      <c r="BY59" s="163"/>
      <c r="BZ59" s="233"/>
      <c r="CA59" s="163"/>
      <c r="CB59" s="75"/>
      <c r="CC59" s="233"/>
      <c r="CD59" s="163"/>
      <c r="CE59" s="233"/>
      <c r="CF59" s="163"/>
      <c r="CG59" s="233"/>
      <c r="CH59" s="163"/>
      <c r="CI59" s="75"/>
      <c r="CJ59" s="233"/>
      <c r="CK59" s="163"/>
      <c r="CL59" s="233"/>
      <c r="CM59" s="163"/>
      <c r="CN59" s="233"/>
      <c r="CO59" s="191"/>
      <c r="CP59" s="139"/>
      <c r="CQ59" s="248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57">
        <f t="shared" si="13"/>
      </c>
      <c r="H60" s="358">
        <f t="shared" si="14"/>
      </c>
      <c r="I60" s="283">
        <f t="shared" si="15"/>
        <v>0</v>
      </c>
      <c r="J60" s="352">
        <f t="shared" si="16"/>
        <v>0</v>
      </c>
      <c r="K60" s="286">
        <f t="shared" si="17"/>
        <v>0</v>
      </c>
      <c r="L60" s="286">
        <f t="shared" si="18"/>
        <v>0</v>
      </c>
      <c r="M60" s="223">
        <f t="shared" si="19"/>
        <v>0</v>
      </c>
      <c r="N60" s="224">
        <f t="shared" si="20"/>
        <v>0</v>
      </c>
      <c r="O60" s="289">
        <f t="shared" si="21"/>
        <v>0</v>
      </c>
      <c r="P60" s="354">
        <f t="shared" si="22"/>
        <v>0</v>
      </c>
      <c r="Q60" s="368">
        <f t="shared" si="23"/>
        <v>0</v>
      </c>
      <c r="R60" s="369"/>
      <c r="S60" s="101">
        <f t="shared" si="12"/>
        <v>0</v>
      </c>
      <c r="T60" s="102">
        <f t="shared" si="12"/>
        <v>0</v>
      </c>
      <c r="U60" s="103">
        <f t="shared" si="12"/>
        <v>0</v>
      </c>
      <c r="V60" s="104">
        <f t="shared" si="12"/>
        <v>0</v>
      </c>
      <c r="W60" s="101">
        <f t="shared" si="12"/>
        <v>0</v>
      </c>
      <c r="X60" s="102">
        <f t="shared" si="12"/>
        <v>0</v>
      </c>
      <c r="Y60" s="103">
        <f t="shared" si="12"/>
        <v>0</v>
      </c>
      <c r="Z60" s="105">
        <f t="shared" si="24"/>
        <v>0</v>
      </c>
      <c r="AA60" s="105">
        <f t="shared" si="25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62">
        <f t="shared" si="26"/>
      </c>
      <c r="AG60" s="154"/>
      <c r="AH60" s="232"/>
      <c r="AI60" s="156"/>
      <c r="AJ60" s="232"/>
      <c r="AK60" s="69"/>
      <c r="AL60" s="233"/>
      <c r="AM60" s="157"/>
      <c r="AN60" s="233"/>
      <c r="AO60" s="157"/>
      <c r="AP60" s="233"/>
      <c r="AQ60" s="157"/>
      <c r="AR60" s="75"/>
      <c r="AS60" s="233"/>
      <c r="AT60" s="157"/>
      <c r="AU60" s="233"/>
      <c r="AV60" s="157"/>
      <c r="AW60" s="233"/>
      <c r="AX60" s="157"/>
      <c r="AY60" s="75"/>
      <c r="AZ60" s="233"/>
      <c r="BA60" s="156"/>
      <c r="BB60" s="232"/>
      <c r="BC60" s="156"/>
      <c r="BD60" s="232"/>
      <c r="BE60" s="156"/>
      <c r="BF60" s="69"/>
      <c r="BG60" s="232"/>
      <c r="BH60" s="156"/>
      <c r="BI60" s="232"/>
      <c r="BJ60" s="156"/>
      <c r="BK60" s="245"/>
      <c r="BL60" s="62">
        <f t="shared" si="27"/>
      </c>
      <c r="BM60" s="160"/>
      <c r="BN60" s="75"/>
      <c r="BO60" s="233"/>
      <c r="BP60" s="163"/>
      <c r="BQ60" s="233"/>
      <c r="BR60" s="163"/>
      <c r="BS60" s="233"/>
      <c r="BT60" s="163"/>
      <c r="BU60" s="75"/>
      <c r="BV60" s="233"/>
      <c r="BW60" s="163"/>
      <c r="BX60" s="233"/>
      <c r="BY60" s="163"/>
      <c r="BZ60" s="233"/>
      <c r="CA60" s="163"/>
      <c r="CB60" s="75"/>
      <c r="CC60" s="233"/>
      <c r="CD60" s="163"/>
      <c r="CE60" s="233"/>
      <c r="CF60" s="163"/>
      <c r="CG60" s="233"/>
      <c r="CH60" s="163"/>
      <c r="CI60" s="75"/>
      <c r="CJ60" s="233"/>
      <c r="CK60" s="163"/>
      <c r="CL60" s="233"/>
      <c r="CM60" s="163"/>
      <c r="CN60" s="233"/>
      <c r="CO60" s="191"/>
      <c r="CP60" s="139"/>
      <c r="CQ60" s="248"/>
      <c r="CR60" s="1"/>
      <c r="CS60" s="1"/>
      <c r="CT60" s="1"/>
      <c r="CU60" s="1"/>
      <c r="CV60" s="1"/>
      <c r="CW60" s="1"/>
      <c r="CX60" s="1"/>
    </row>
    <row r="61" spans="1:95" ht="21" customHeight="1">
      <c r="A61" s="260"/>
      <c r="B61" s="261"/>
      <c r="C61" s="271"/>
      <c r="D61" s="317"/>
      <c r="E61" s="268"/>
      <c r="F61" s="269"/>
      <c r="G61" s="359">
        <f t="shared" si="13"/>
      </c>
      <c r="H61" s="360">
        <f t="shared" si="14"/>
      </c>
      <c r="I61" s="281">
        <f t="shared" si="15"/>
        <v>0</v>
      </c>
      <c r="J61" s="339">
        <f t="shared" si="16"/>
        <v>0</v>
      </c>
      <c r="K61" s="285">
        <f t="shared" si="17"/>
        <v>0</v>
      </c>
      <c r="L61" s="285">
        <f t="shared" si="18"/>
        <v>0</v>
      </c>
      <c r="M61" s="131">
        <f t="shared" si="19"/>
        <v>0</v>
      </c>
      <c r="N61" s="132">
        <f t="shared" si="20"/>
        <v>0</v>
      </c>
      <c r="O61" s="288">
        <f t="shared" si="21"/>
        <v>0</v>
      </c>
      <c r="P61" s="353">
        <f t="shared" si="22"/>
        <v>0</v>
      </c>
      <c r="Q61" s="368">
        <f t="shared" si="23"/>
        <v>0</v>
      </c>
      <c r="R61" s="369"/>
      <c r="S61" s="101">
        <f t="shared" si="12"/>
        <v>0</v>
      </c>
      <c r="T61" s="102">
        <f t="shared" si="12"/>
        <v>0</v>
      </c>
      <c r="U61" s="103">
        <f t="shared" si="12"/>
        <v>0</v>
      </c>
      <c r="V61" s="104">
        <f t="shared" si="12"/>
        <v>0</v>
      </c>
      <c r="W61" s="101">
        <f t="shared" si="12"/>
        <v>0</v>
      </c>
      <c r="X61" s="102">
        <f t="shared" si="12"/>
        <v>0</v>
      </c>
      <c r="Y61" s="103">
        <f t="shared" si="12"/>
        <v>0</v>
      </c>
      <c r="Z61" s="105">
        <f t="shared" si="24"/>
        <v>0</v>
      </c>
      <c r="AA61" s="105">
        <f t="shared" si="25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62">
        <f t="shared" si="26"/>
      </c>
      <c r="AG61" s="154"/>
      <c r="AH61" s="232"/>
      <c r="AI61" s="156"/>
      <c r="AJ61" s="232"/>
      <c r="AK61" s="69"/>
      <c r="AL61" s="233"/>
      <c r="AM61" s="157"/>
      <c r="AN61" s="233"/>
      <c r="AO61" s="157"/>
      <c r="AP61" s="233"/>
      <c r="AQ61" s="157"/>
      <c r="AR61" s="75"/>
      <c r="AS61" s="233"/>
      <c r="AT61" s="157"/>
      <c r="AU61" s="233"/>
      <c r="AV61" s="157"/>
      <c r="AW61" s="233"/>
      <c r="AX61" s="157"/>
      <c r="AY61" s="75"/>
      <c r="AZ61" s="233"/>
      <c r="BA61" s="156"/>
      <c r="BB61" s="232"/>
      <c r="BC61" s="156"/>
      <c r="BD61" s="232"/>
      <c r="BE61" s="156"/>
      <c r="BF61" s="69"/>
      <c r="BG61" s="232"/>
      <c r="BH61" s="156"/>
      <c r="BI61" s="232"/>
      <c r="BJ61" s="156"/>
      <c r="BK61" s="245"/>
      <c r="BL61" s="62">
        <f t="shared" si="27"/>
      </c>
      <c r="BM61" s="160"/>
      <c r="BN61" s="75"/>
      <c r="BO61" s="233"/>
      <c r="BP61" s="163"/>
      <c r="BQ61" s="233"/>
      <c r="BR61" s="163"/>
      <c r="BS61" s="233"/>
      <c r="BT61" s="163"/>
      <c r="BU61" s="75"/>
      <c r="BV61" s="233"/>
      <c r="BW61" s="163"/>
      <c r="BX61" s="233"/>
      <c r="BY61" s="163"/>
      <c r="BZ61" s="233"/>
      <c r="CA61" s="163"/>
      <c r="CB61" s="75"/>
      <c r="CC61" s="233"/>
      <c r="CD61" s="163"/>
      <c r="CE61" s="233"/>
      <c r="CF61" s="163"/>
      <c r="CG61" s="233"/>
      <c r="CH61" s="163"/>
      <c r="CI61" s="75"/>
      <c r="CJ61" s="233"/>
      <c r="CK61" s="163"/>
      <c r="CL61" s="233"/>
      <c r="CM61" s="163"/>
      <c r="CN61" s="233"/>
      <c r="CO61" s="191"/>
      <c r="CP61" s="139"/>
      <c r="CQ61" s="248"/>
    </row>
    <row r="62" spans="1:102" s="12" customFormat="1" ht="21" customHeight="1">
      <c r="A62" s="264"/>
      <c r="B62" s="265"/>
      <c r="C62" s="270"/>
      <c r="D62" s="316"/>
      <c r="E62" s="266"/>
      <c r="F62" s="267"/>
      <c r="G62" s="357">
        <f t="shared" si="13"/>
      </c>
      <c r="H62" s="358">
        <f t="shared" si="14"/>
      </c>
      <c r="I62" s="283">
        <f t="shared" si="15"/>
        <v>0</v>
      </c>
      <c r="J62" s="352">
        <f t="shared" si="16"/>
        <v>0</v>
      </c>
      <c r="K62" s="286">
        <f t="shared" si="17"/>
        <v>0</v>
      </c>
      <c r="L62" s="286">
        <f t="shared" si="18"/>
        <v>0</v>
      </c>
      <c r="M62" s="223">
        <f t="shared" si="19"/>
        <v>0</v>
      </c>
      <c r="N62" s="224">
        <f t="shared" si="20"/>
        <v>0</v>
      </c>
      <c r="O62" s="289">
        <f t="shared" si="21"/>
        <v>0</v>
      </c>
      <c r="P62" s="354">
        <f t="shared" si="22"/>
        <v>0</v>
      </c>
      <c r="Q62" s="368">
        <f t="shared" si="23"/>
        <v>0</v>
      </c>
      <c r="R62" s="369"/>
      <c r="S62" s="101">
        <f t="shared" si="12"/>
        <v>0</v>
      </c>
      <c r="T62" s="102">
        <f t="shared" si="12"/>
        <v>0</v>
      </c>
      <c r="U62" s="103">
        <f t="shared" si="12"/>
        <v>0</v>
      </c>
      <c r="V62" s="104">
        <f t="shared" si="12"/>
        <v>0</v>
      </c>
      <c r="W62" s="101">
        <f t="shared" si="12"/>
        <v>0</v>
      </c>
      <c r="X62" s="102">
        <f t="shared" si="12"/>
        <v>0</v>
      </c>
      <c r="Y62" s="103">
        <f t="shared" si="12"/>
        <v>0</v>
      </c>
      <c r="Z62" s="105">
        <f t="shared" si="24"/>
        <v>0</v>
      </c>
      <c r="AA62" s="105">
        <f t="shared" si="25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62">
        <f t="shared" si="26"/>
      </c>
      <c r="AG62" s="154"/>
      <c r="AH62" s="232"/>
      <c r="AI62" s="156"/>
      <c r="AJ62" s="232"/>
      <c r="AK62" s="69"/>
      <c r="AL62" s="233"/>
      <c r="AM62" s="157"/>
      <c r="AN62" s="233"/>
      <c r="AO62" s="157"/>
      <c r="AP62" s="233"/>
      <c r="AQ62" s="157"/>
      <c r="AR62" s="75"/>
      <c r="AS62" s="233"/>
      <c r="AT62" s="157"/>
      <c r="AU62" s="233"/>
      <c r="AV62" s="157"/>
      <c r="AW62" s="233"/>
      <c r="AX62" s="157"/>
      <c r="AY62" s="75"/>
      <c r="AZ62" s="233"/>
      <c r="BA62" s="156"/>
      <c r="BB62" s="232"/>
      <c r="BC62" s="156"/>
      <c r="BD62" s="232"/>
      <c r="BE62" s="156"/>
      <c r="BF62" s="84"/>
      <c r="BG62" s="234"/>
      <c r="BH62" s="158"/>
      <c r="BI62" s="234"/>
      <c r="BJ62" s="158"/>
      <c r="BK62" s="246"/>
      <c r="BL62" s="62">
        <f t="shared" si="27"/>
      </c>
      <c r="BM62" s="161"/>
      <c r="BN62" s="75"/>
      <c r="BO62" s="233"/>
      <c r="BP62" s="163"/>
      <c r="BQ62" s="233"/>
      <c r="BR62" s="163"/>
      <c r="BS62" s="233"/>
      <c r="BT62" s="164"/>
      <c r="BU62" s="72"/>
      <c r="BV62" s="236"/>
      <c r="BW62" s="164"/>
      <c r="BX62" s="236"/>
      <c r="BY62" s="164"/>
      <c r="BZ62" s="236"/>
      <c r="CA62" s="164"/>
      <c r="CB62" s="72"/>
      <c r="CC62" s="236"/>
      <c r="CD62" s="164"/>
      <c r="CE62" s="236"/>
      <c r="CF62" s="164"/>
      <c r="CG62" s="236"/>
      <c r="CH62" s="164"/>
      <c r="CI62" s="72"/>
      <c r="CJ62" s="236"/>
      <c r="CK62" s="164"/>
      <c r="CL62" s="236"/>
      <c r="CM62" s="164"/>
      <c r="CN62" s="236"/>
      <c r="CO62" s="191"/>
      <c r="CP62" s="139"/>
      <c r="CQ62" s="248"/>
      <c r="CR62" s="1"/>
      <c r="CS62" s="1"/>
      <c r="CT62" s="1"/>
      <c r="CU62" s="1"/>
      <c r="CV62" s="1"/>
      <c r="CW62" s="1"/>
      <c r="CX62" s="1"/>
    </row>
    <row r="63" spans="1:102" s="12" customFormat="1" ht="21" customHeight="1">
      <c r="A63" s="260"/>
      <c r="B63" s="261"/>
      <c r="C63" s="271"/>
      <c r="D63" s="317"/>
      <c r="E63" s="268"/>
      <c r="F63" s="269"/>
      <c r="G63" s="359">
        <f t="shared" si="13"/>
      </c>
      <c r="H63" s="360">
        <f t="shared" si="14"/>
      </c>
      <c r="I63" s="281">
        <f t="shared" si="15"/>
        <v>0</v>
      </c>
      <c r="J63" s="339">
        <f t="shared" si="16"/>
        <v>0</v>
      </c>
      <c r="K63" s="285">
        <f t="shared" si="17"/>
        <v>0</v>
      </c>
      <c r="L63" s="285">
        <f t="shared" si="18"/>
        <v>0</v>
      </c>
      <c r="M63" s="131">
        <f t="shared" si="19"/>
        <v>0</v>
      </c>
      <c r="N63" s="132">
        <f t="shared" si="20"/>
        <v>0</v>
      </c>
      <c r="O63" s="288">
        <f t="shared" si="21"/>
        <v>0</v>
      </c>
      <c r="P63" s="353">
        <f t="shared" si="22"/>
        <v>0</v>
      </c>
      <c r="Q63" s="368">
        <f t="shared" si="23"/>
        <v>0</v>
      </c>
      <c r="R63" s="369"/>
      <c r="S63" s="101">
        <f t="shared" si="12"/>
        <v>0</v>
      </c>
      <c r="T63" s="102">
        <f t="shared" si="12"/>
        <v>0</v>
      </c>
      <c r="U63" s="103">
        <f t="shared" si="12"/>
        <v>0</v>
      </c>
      <c r="V63" s="104">
        <f t="shared" si="12"/>
        <v>0</v>
      </c>
      <c r="W63" s="101">
        <f t="shared" si="12"/>
        <v>0</v>
      </c>
      <c r="X63" s="102">
        <f t="shared" si="12"/>
        <v>0</v>
      </c>
      <c r="Y63" s="103">
        <f t="shared" si="12"/>
        <v>0</v>
      </c>
      <c r="Z63" s="105">
        <f t="shared" si="24"/>
        <v>0</v>
      </c>
      <c r="AA63" s="105">
        <f t="shared" si="25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62">
        <f t="shared" si="26"/>
      </c>
      <c r="AG63" s="154"/>
      <c r="AH63" s="232"/>
      <c r="AI63" s="156"/>
      <c r="AJ63" s="232"/>
      <c r="AK63" s="69"/>
      <c r="AL63" s="233"/>
      <c r="AM63" s="157"/>
      <c r="AN63" s="233"/>
      <c r="AO63" s="157"/>
      <c r="AP63" s="233"/>
      <c r="AQ63" s="157"/>
      <c r="AR63" s="75"/>
      <c r="AS63" s="233"/>
      <c r="AT63" s="157"/>
      <c r="AU63" s="233"/>
      <c r="AV63" s="157"/>
      <c r="AW63" s="233"/>
      <c r="AX63" s="157"/>
      <c r="AY63" s="75"/>
      <c r="AZ63" s="233"/>
      <c r="BA63" s="156"/>
      <c r="BB63" s="232"/>
      <c r="BC63" s="156"/>
      <c r="BD63" s="232"/>
      <c r="BE63" s="156"/>
      <c r="BF63" s="69"/>
      <c r="BG63" s="232"/>
      <c r="BH63" s="156"/>
      <c r="BI63" s="232"/>
      <c r="BJ63" s="156"/>
      <c r="BK63" s="245"/>
      <c r="BL63" s="22">
        <f t="shared" si="27"/>
      </c>
      <c r="BM63" s="160"/>
      <c r="BN63" s="75"/>
      <c r="BO63" s="233"/>
      <c r="BP63" s="163"/>
      <c r="BQ63" s="233"/>
      <c r="BR63" s="163"/>
      <c r="BS63" s="233"/>
      <c r="BT63" s="163"/>
      <c r="BU63" s="75"/>
      <c r="BV63" s="233"/>
      <c r="BW63" s="163"/>
      <c r="BX63" s="233"/>
      <c r="BY63" s="163"/>
      <c r="BZ63" s="233"/>
      <c r="CA63" s="163"/>
      <c r="CB63" s="75"/>
      <c r="CC63" s="233"/>
      <c r="CD63" s="163"/>
      <c r="CE63" s="233"/>
      <c r="CF63" s="163"/>
      <c r="CG63" s="233"/>
      <c r="CH63" s="163"/>
      <c r="CI63" s="75"/>
      <c r="CJ63" s="233"/>
      <c r="CK63" s="163"/>
      <c r="CL63" s="233"/>
      <c r="CM63" s="163"/>
      <c r="CN63" s="233"/>
      <c r="CO63" s="191"/>
      <c r="CP63" s="139"/>
      <c r="CQ63" s="248"/>
      <c r="CR63" s="1"/>
      <c r="CS63" s="1"/>
      <c r="CT63" s="1"/>
      <c r="CU63" s="1"/>
      <c r="CV63" s="1"/>
      <c r="CW63" s="1"/>
      <c r="CX63" s="1"/>
    </row>
    <row r="64" spans="1:95" s="12" customFormat="1" ht="21" customHeight="1">
      <c r="A64" s="264"/>
      <c r="B64" s="265"/>
      <c r="C64" s="270"/>
      <c r="D64" s="316"/>
      <c r="E64" s="266"/>
      <c r="F64" s="267"/>
      <c r="G64" s="357">
        <f t="shared" si="13"/>
      </c>
      <c r="H64" s="358">
        <f t="shared" si="14"/>
      </c>
      <c r="I64" s="283">
        <f t="shared" si="15"/>
        <v>0</v>
      </c>
      <c r="J64" s="352">
        <f t="shared" si="16"/>
        <v>0</v>
      </c>
      <c r="K64" s="286">
        <f t="shared" si="17"/>
        <v>0</v>
      </c>
      <c r="L64" s="286">
        <f t="shared" si="18"/>
        <v>0</v>
      </c>
      <c r="M64" s="223">
        <f t="shared" si="19"/>
        <v>0</v>
      </c>
      <c r="N64" s="224">
        <f t="shared" si="20"/>
        <v>0</v>
      </c>
      <c r="O64" s="289">
        <f t="shared" si="21"/>
        <v>0</v>
      </c>
      <c r="P64" s="354">
        <f t="shared" si="22"/>
        <v>0</v>
      </c>
      <c r="Q64" s="368">
        <f t="shared" si="23"/>
        <v>0</v>
      </c>
      <c r="R64" s="369"/>
      <c r="S64" s="101">
        <f t="shared" si="12"/>
        <v>0</v>
      </c>
      <c r="T64" s="102">
        <f t="shared" si="12"/>
        <v>0</v>
      </c>
      <c r="U64" s="103">
        <f t="shared" si="12"/>
        <v>0</v>
      </c>
      <c r="V64" s="104">
        <f t="shared" si="12"/>
        <v>0</v>
      </c>
      <c r="W64" s="101">
        <f t="shared" si="12"/>
        <v>0</v>
      </c>
      <c r="X64" s="102">
        <f t="shared" si="12"/>
        <v>0</v>
      </c>
      <c r="Y64" s="103">
        <f t="shared" si="12"/>
        <v>0</v>
      </c>
      <c r="Z64" s="105">
        <f t="shared" si="24"/>
        <v>0</v>
      </c>
      <c r="AA64" s="105">
        <f t="shared" si="25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62">
        <f t="shared" si="26"/>
      </c>
      <c r="AG64" s="154"/>
      <c r="AH64" s="232"/>
      <c r="AI64" s="156"/>
      <c r="AJ64" s="232"/>
      <c r="AK64" s="69"/>
      <c r="AL64" s="233"/>
      <c r="AM64" s="157"/>
      <c r="AN64" s="233"/>
      <c r="AO64" s="157"/>
      <c r="AP64" s="233"/>
      <c r="AQ64" s="157"/>
      <c r="AR64" s="75"/>
      <c r="AS64" s="233"/>
      <c r="AT64" s="157"/>
      <c r="AU64" s="233"/>
      <c r="AV64" s="157"/>
      <c r="AW64" s="233"/>
      <c r="AX64" s="157"/>
      <c r="AY64" s="75"/>
      <c r="AZ64" s="233"/>
      <c r="BA64" s="156"/>
      <c r="BB64" s="232"/>
      <c r="BC64" s="156"/>
      <c r="BD64" s="232"/>
      <c r="BE64" s="156"/>
      <c r="BF64" s="69"/>
      <c r="BG64" s="232"/>
      <c r="BH64" s="156"/>
      <c r="BI64" s="232"/>
      <c r="BJ64" s="156"/>
      <c r="BK64" s="245"/>
      <c r="BL64" s="62">
        <f t="shared" si="27"/>
      </c>
      <c r="BM64" s="160"/>
      <c r="BN64" s="75"/>
      <c r="BO64" s="233"/>
      <c r="BP64" s="163"/>
      <c r="BQ64" s="233"/>
      <c r="BR64" s="163"/>
      <c r="BS64" s="233"/>
      <c r="BT64" s="163"/>
      <c r="BU64" s="75"/>
      <c r="BV64" s="233"/>
      <c r="BW64" s="163"/>
      <c r="BX64" s="233"/>
      <c r="BY64" s="163"/>
      <c r="BZ64" s="233"/>
      <c r="CA64" s="163"/>
      <c r="CB64" s="75"/>
      <c r="CC64" s="233"/>
      <c r="CD64" s="163"/>
      <c r="CE64" s="233"/>
      <c r="CF64" s="163"/>
      <c r="CG64" s="233"/>
      <c r="CH64" s="163"/>
      <c r="CI64" s="75"/>
      <c r="CJ64" s="233"/>
      <c r="CK64" s="163"/>
      <c r="CL64" s="233"/>
      <c r="CM64" s="163"/>
      <c r="CN64" s="233"/>
      <c r="CO64" s="191"/>
      <c r="CP64" s="139"/>
      <c r="CQ64" s="248"/>
    </row>
    <row r="65" spans="1:102" ht="21" customHeight="1">
      <c r="A65" s="260"/>
      <c r="B65" s="261"/>
      <c r="C65" s="271"/>
      <c r="D65" s="317"/>
      <c r="E65" s="268"/>
      <c r="F65" s="269"/>
      <c r="G65" s="359">
        <f t="shared" si="13"/>
      </c>
      <c r="H65" s="360">
        <f t="shared" si="14"/>
      </c>
      <c r="I65" s="284">
        <f t="shared" si="15"/>
        <v>0</v>
      </c>
      <c r="J65" s="339">
        <f t="shared" si="16"/>
        <v>0</v>
      </c>
      <c r="K65" s="285">
        <f t="shared" si="17"/>
        <v>0</v>
      </c>
      <c r="L65" s="285">
        <f t="shared" si="18"/>
        <v>0</v>
      </c>
      <c r="M65" s="131">
        <f t="shared" si="19"/>
        <v>0</v>
      </c>
      <c r="N65" s="133">
        <f t="shared" si="20"/>
        <v>0</v>
      </c>
      <c r="O65" s="288">
        <f t="shared" si="21"/>
        <v>0</v>
      </c>
      <c r="P65" s="353">
        <f t="shared" si="22"/>
        <v>0</v>
      </c>
      <c r="Q65" s="368">
        <f t="shared" si="23"/>
        <v>0</v>
      </c>
      <c r="R65" s="369"/>
      <c r="S65" s="101">
        <f t="shared" si="12"/>
        <v>0</v>
      </c>
      <c r="T65" s="102">
        <f t="shared" si="12"/>
        <v>0</v>
      </c>
      <c r="U65" s="103">
        <f t="shared" si="12"/>
        <v>0</v>
      </c>
      <c r="V65" s="104">
        <f t="shared" si="12"/>
        <v>0</v>
      </c>
      <c r="W65" s="101">
        <f t="shared" si="12"/>
        <v>0</v>
      </c>
      <c r="X65" s="102">
        <f t="shared" si="12"/>
        <v>0</v>
      </c>
      <c r="Y65" s="103">
        <f t="shared" si="12"/>
        <v>0</v>
      </c>
      <c r="Z65" s="105">
        <f t="shared" si="24"/>
        <v>0</v>
      </c>
      <c r="AA65" s="105">
        <f t="shared" si="25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22">
        <f t="shared" si="26"/>
      </c>
      <c r="AG65" s="154"/>
      <c r="AH65" s="232"/>
      <c r="AI65" s="156"/>
      <c r="AJ65" s="232"/>
      <c r="AK65" s="69"/>
      <c r="AL65" s="233"/>
      <c r="AM65" s="157"/>
      <c r="AN65" s="233"/>
      <c r="AO65" s="157"/>
      <c r="AP65" s="233"/>
      <c r="AQ65" s="157"/>
      <c r="AR65" s="75"/>
      <c r="AS65" s="233"/>
      <c r="AT65" s="157"/>
      <c r="AU65" s="233"/>
      <c r="AV65" s="157"/>
      <c r="AW65" s="233"/>
      <c r="AX65" s="157"/>
      <c r="AY65" s="75"/>
      <c r="AZ65" s="233"/>
      <c r="BA65" s="156"/>
      <c r="BB65" s="232"/>
      <c r="BC65" s="156"/>
      <c r="BD65" s="232"/>
      <c r="BE65" s="156"/>
      <c r="BF65" s="69"/>
      <c r="BG65" s="232"/>
      <c r="BH65" s="156"/>
      <c r="BI65" s="232"/>
      <c r="BJ65" s="156"/>
      <c r="BK65" s="245"/>
      <c r="BL65" s="63">
        <f t="shared" si="27"/>
      </c>
      <c r="BM65" s="160"/>
      <c r="BN65" s="75"/>
      <c r="BO65" s="233"/>
      <c r="BP65" s="163"/>
      <c r="BQ65" s="233"/>
      <c r="BR65" s="163"/>
      <c r="BS65" s="233"/>
      <c r="BT65" s="163"/>
      <c r="BU65" s="75"/>
      <c r="BV65" s="233"/>
      <c r="BW65" s="163"/>
      <c r="BX65" s="233"/>
      <c r="BY65" s="163"/>
      <c r="BZ65" s="233"/>
      <c r="CA65" s="163"/>
      <c r="CB65" s="75"/>
      <c r="CC65" s="233"/>
      <c r="CD65" s="163"/>
      <c r="CE65" s="233"/>
      <c r="CF65" s="163"/>
      <c r="CG65" s="233"/>
      <c r="CH65" s="163"/>
      <c r="CI65" s="75"/>
      <c r="CJ65" s="233"/>
      <c r="CK65" s="163"/>
      <c r="CL65" s="233"/>
      <c r="CM65" s="163"/>
      <c r="CN65" s="233"/>
      <c r="CO65" s="192"/>
      <c r="CP65" s="140"/>
      <c r="CQ65" s="249"/>
      <c r="CR65" s="12"/>
      <c r="CS65" s="12"/>
      <c r="CT65" s="12"/>
      <c r="CU65" s="12"/>
      <c r="CV65" s="12"/>
      <c r="CW65" s="12"/>
      <c r="CX65" s="12"/>
    </row>
    <row r="66" spans="1:101" ht="21" customHeight="1">
      <c r="A66" s="264"/>
      <c r="B66" s="265"/>
      <c r="C66" s="270"/>
      <c r="D66" s="316"/>
      <c r="E66" s="266"/>
      <c r="F66" s="267"/>
      <c r="G66" s="357">
        <f t="shared" si="13"/>
      </c>
      <c r="H66" s="358">
        <f t="shared" si="14"/>
      </c>
      <c r="I66" s="283">
        <f t="shared" si="15"/>
        <v>0</v>
      </c>
      <c r="J66" s="352">
        <f t="shared" si="16"/>
        <v>0</v>
      </c>
      <c r="K66" s="286">
        <f t="shared" si="17"/>
        <v>0</v>
      </c>
      <c r="L66" s="286">
        <f t="shared" si="18"/>
        <v>0</v>
      </c>
      <c r="M66" s="223">
        <f t="shared" si="19"/>
        <v>0</v>
      </c>
      <c r="N66" s="224">
        <f t="shared" si="20"/>
        <v>0</v>
      </c>
      <c r="O66" s="289">
        <f t="shared" si="21"/>
        <v>0</v>
      </c>
      <c r="P66" s="354">
        <f t="shared" si="22"/>
        <v>0</v>
      </c>
      <c r="Q66" s="368">
        <f t="shared" si="23"/>
        <v>0</v>
      </c>
      <c r="R66" s="369"/>
      <c r="S66" s="101">
        <f t="shared" si="12"/>
        <v>0</v>
      </c>
      <c r="T66" s="102">
        <f t="shared" si="12"/>
        <v>0</v>
      </c>
      <c r="U66" s="103">
        <f t="shared" si="12"/>
        <v>0</v>
      </c>
      <c r="V66" s="104">
        <f t="shared" si="12"/>
        <v>0</v>
      </c>
      <c r="W66" s="101">
        <f t="shared" si="12"/>
        <v>0</v>
      </c>
      <c r="X66" s="102">
        <f t="shared" si="12"/>
        <v>0</v>
      </c>
      <c r="Y66" s="103">
        <f t="shared" si="12"/>
        <v>0</v>
      </c>
      <c r="Z66" s="105">
        <f t="shared" si="24"/>
        <v>0</v>
      </c>
      <c r="AA66" s="105">
        <f t="shared" si="25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6"/>
      </c>
      <c r="AG66" s="154"/>
      <c r="AH66" s="232"/>
      <c r="AI66" s="156"/>
      <c r="AJ66" s="232"/>
      <c r="AK66" s="69"/>
      <c r="AL66" s="233"/>
      <c r="AM66" s="157"/>
      <c r="AN66" s="233"/>
      <c r="AO66" s="157"/>
      <c r="AP66" s="233"/>
      <c r="AQ66" s="157"/>
      <c r="AR66" s="75"/>
      <c r="AS66" s="233"/>
      <c r="AT66" s="157"/>
      <c r="AU66" s="233"/>
      <c r="AV66" s="157"/>
      <c r="AW66" s="233"/>
      <c r="AX66" s="157"/>
      <c r="AY66" s="75"/>
      <c r="AZ66" s="233"/>
      <c r="BA66" s="156"/>
      <c r="BB66" s="232"/>
      <c r="BC66" s="156"/>
      <c r="BD66" s="232"/>
      <c r="BE66" s="156"/>
      <c r="BF66" s="69"/>
      <c r="BG66" s="232"/>
      <c r="BH66" s="156"/>
      <c r="BI66" s="232"/>
      <c r="BJ66" s="156"/>
      <c r="BK66" s="245"/>
      <c r="BL66" s="22">
        <f t="shared" si="27"/>
      </c>
      <c r="BM66" s="160"/>
      <c r="BN66" s="75"/>
      <c r="BO66" s="233"/>
      <c r="BP66" s="163"/>
      <c r="BQ66" s="233"/>
      <c r="BR66" s="163"/>
      <c r="BS66" s="233"/>
      <c r="BT66" s="163"/>
      <c r="BU66" s="75"/>
      <c r="BV66" s="233"/>
      <c r="BW66" s="163"/>
      <c r="BX66" s="233"/>
      <c r="BY66" s="163"/>
      <c r="BZ66" s="233"/>
      <c r="CA66" s="163"/>
      <c r="CB66" s="75"/>
      <c r="CC66" s="233"/>
      <c r="CD66" s="163"/>
      <c r="CE66" s="233"/>
      <c r="CF66" s="163"/>
      <c r="CG66" s="233"/>
      <c r="CH66" s="163"/>
      <c r="CI66" s="75"/>
      <c r="CJ66" s="233"/>
      <c r="CK66" s="163"/>
      <c r="CL66" s="233"/>
      <c r="CM66" s="163"/>
      <c r="CN66" s="233"/>
      <c r="CO66" s="191"/>
      <c r="CP66" s="139"/>
      <c r="CQ66" s="248"/>
      <c r="CR66" s="12"/>
      <c r="CS66" s="12"/>
      <c r="CT66" s="12"/>
      <c r="CU66" s="12"/>
      <c r="CV66" s="12"/>
      <c r="CW66" s="12"/>
    </row>
    <row r="67" spans="1:101" ht="21" customHeight="1">
      <c r="A67" s="260"/>
      <c r="B67" s="261"/>
      <c r="C67" s="271"/>
      <c r="D67" s="317"/>
      <c r="E67" s="268"/>
      <c r="F67" s="269"/>
      <c r="G67" s="359">
        <f t="shared" si="13"/>
      </c>
      <c r="H67" s="360">
        <f t="shared" si="14"/>
      </c>
      <c r="I67" s="281">
        <f t="shared" si="15"/>
        <v>0</v>
      </c>
      <c r="J67" s="339">
        <f t="shared" si="16"/>
        <v>0</v>
      </c>
      <c r="K67" s="285">
        <f t="shared" si="17"/>
        <v>0</v>
      </c>
      <c r="L67" s="285">
        <f t="shared" si="18"/>
        <v>0</v>
      </c>
      <c r="M67" s="131">
        <f t="shared" si="19"/>
        <v>0</v>
      </c>
      <c r="N67" s="132">
        <f t="shared" si="20"/>
        <v>0</v>
      </c>
      <c r="O67" s="288">
        <f t="shared" si="21"/>
        <v>0</v>
      </c>
      <c r="P67" s="353">
        <f t="shared" si="22"/>
        <v>0</v>
      </c>
      <c r="Q67" s="368">
        <f t="shared" si="23"/>
        <v>0</v>
      </c>
      <c r="R67" s="369"/>
      <c r="S67" s="101">
        <f t="shared" si="12"/>
        <v>0</v>
      </c>
      <c r="T67" s="102">
        <f t="shared" si="12"/>
        <v>0</v>
      </c>
      <c r="U67" s="103">
        <f t="shared" si="12"/>
        <v>0</v>
      </c>
      <c r="V67" s="104">
        <f t="shared" si="12"/>
        <v>0</v>
      </c>
      <c r="W67" s="101">
        <f t="shared" si="12"/>
        <v>0</v>
      </c>
      <c r="X67" s="102">
        <f t="shared" si="12"/>
        <v>0</v>
      </c>
      <c r="Y67" s="103">
        <f t="shared" si="12"/>
        <v>0</v>
      </c>
      <c r="Z67" s="105">
        <f t="shared" si="24"/>
        <v>0</v>
      </c>
      <c r="AA67" s="105">
        <f t="shared" si="25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62">
        <f t="shared" si="26"/>
      </c>
      <c r="AG67" s="154"/>
      <c r="AH67" s="232"/>
      <c r="AI67" s="156"/>
      <c r="AJ67" s="232"/>
      <c r="AK67" s="69"/>
      <c r="AL67" s="233"/>
      <c r="AM67" s="157"/>
      <c r="AN67" s="233"/>
      <c r="AO67" s="157"/>
      <c r="AP67" s="233"/>
      <c r="AQ67" s="157"/>
      <c r="AR67" s="75"/>
      <c r="AS67" s="233"/>
      <c r="AT67" s="157"/>
      <c r="AU67" s="233"/>
      <c r="AV67" s="157"/>
      <c r="AW67" s="233"/>
      <c r="AX67" s="157"/>
      <c r="AY67" s="75"/>
      <c r="AZ67" s="233"/>
      <c r="BA67" s="156"/>
      <c r="BB67" s="232"/>
      <c r="BC67" s="156"/>
      <c r="BD67" s="232"/>
      <c r="BE67" s="156"/>
      <c r="BF67" s="69"/>
      <c r="BG67" s="232"/>
      <c r="BH67" s="156"/>
      <c r="BI67" s="232"/>
      <c r="BJ67" s="156"/>
      <c r="BK67" s="245"/>
      <c r="BL67" s="22">
        <f t="shared" si="27"/>
      </c>
      <c r="BM67" s="160"/>
      <c r="BN67" s="75"/>
      <c r="BO67" s="233"/>
      <c r="BP67" s="163"/>
      <c r="BQ67" s="233"/>
      <c r="BR67" s="163"/>
      <c r="BS67" s="233"/>
      <c r="BT67" s="163"/>
      <c r="BU67" s="75"/>
      <c r="BV67" s="233"/>
      <c r="BW67" s="163"/>
      <c r="BX67" s="233"/>
      <c r="BY67" s="163"/>
      <c r="BZ67" s="233"/>
      <c r="CA67" s="163"/>
      <c r="CB67" s="75"/>
      <c r="CC67" s="233"/>
      <c r="CD67" s="163"/>
      <c r="CE67" s="233"/>
      <c r="CF67" s="163"/>
      <c r="CG67" s="233"/>
      <c r="CH67" s="163"/>
      <c r="CI67" s="75"/>
      <c r="CJ67" s="233"/>
      <c r="CK67" s="163"/>
      <c r="CL67" s="233"/>
      <c r="CM67" s="163"/>
      <c r="CN67" s="233"/>
      <c r="CO67" s="191"/>
      <c r="CP67" s="139"/>
      <c r="CQ67" s="248"/>
      <c r="CW67" s="12"/>
    </row>
    <row r="68" spans="1:102" s="12" customFormat="1" ht="21" customHeight="1">
      <c r="A68" s="264"/>
      <c r="B68" s="265"/>
      <c r="C68" s="270"/>
      <c r="D68" s="316"/>
      <c r="E68" s="266"/>
      <c r="F68" s="267"/>
      <c r="G68" s="357">
        <f t="shared" si="13"/>
      </c>
      <c r="H68" s="358">
        <f t="shared" si="14"/>
      </c>
      <c r="I68" s="282">
        <f t="shared" si="15"/>
        <v>0</v>
      </c>
      <c r="J68" s="352">
        <f t="shared" si="16"/>
        <v>0</v>
      </c>
      <c r="K68" s="286">
        <f t="shared" si="17"/>
        <v>0</v>
      </c>
      <c r="L68" s="286">
        <f t="shared" si="18"/>
        <v>0</v>
      </c>
      <c r="M68" s="223">
        <f t="shared" si="19"/>
        <v>0</v>
      </c>
      <c r="N68" s="224">
        <f t="shared" si="20"/>
        <v>0</v>
      </c>
      <c r="O68" s="289">
        <f t="shared" si="21"/>
        <v>0</v>
      </c>
      <c r="P68" s="354">
        <f t="shared" si="22"/>
        <v>0</v>
      </c>
      <c r="Q68" s="368">
        <f t="shared" si="23"/>
        <v>0</v>
      </c>
      <c r="R68" s="369"/>
      <c r="S68" s="101">
        <f t="shared" si="12"/>
        <v>0</v>
      </c>
      <c r="T68" s="102">
        <f t="shared" si="12"/>
        <v>0</v>
      </c>
      <c r="U68" s="103">
        <f t="shared" si="12"/>
        <v>0</v>
      </c>
      <c r="V68" s="104">
        <f t="shared" si="12"/>
        <v>0</v>
      </c>
      <c r="W68" s="101">
        <f t="shared" si="12"/>
        <v>0</v>
      </c>
      <c r="X68" s="102">
        <f t="shared" si="12"/>
        <v>0</v>
      </c>
      <c r="Y68" s="103">
        <f t="shared" si="12"/>
        <v>0</v>
      </c>
      <c r="Z68" s="105">
        <f t="shared" si="24"/>
        <v>0</v>
      </c>
      <c r="AA68" s="105">
        <f t="shared" si="25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6"/>
      </c>
      <c r="AG68" s="154"/>
      <c r="AH68" s="232"/>
      <c r="AI68" s="156"/>
      <c r="AJ68" s="232"/>
      <c r="AK68" s="69"/>
      <c r="AL68" s="232"/>
      <c r="AM68" s="156"/>
      <c r="AN68" s="232"/>
      <c r="AO68" s="156"/>
      <c r="AP68" s="232"/>
      <c r="AQ68" s="156"/>
      <c r="AR68" s="69"/>
      <c r="AS68" s="232"/>
      <c r="AT68" s="156"/>
      <c r="AU68" s="232"/>
      <c r="AV68" s="156"/>
      <c r="AW68" s="232"/>
      <c r="AX68" s="156"/>
      <c r="AY68" s="69"/>
      <c r="AZ68" s="232"/>
      <c r="BA68" s="156"/>
      <c r="BB68" s="232"/>
      <c r="BC68" s="156"/>
      <c r="BD68" s="232"/>
      <c r="BE68" s="156"/>
      <c r="BF68" s="69"/>
      <c r="BG68" s="232"/>
      <c r="BH68" s="156"/>
      <c r="BI68" s="232"/>
      <c r="BJ68" s="156"/>
      <c r="BK68" s="245"/>
      <c r="BL68" s="22">
        <f t="shared" si="27"/>
      </c>
      <c r="BM68" s="160"/>
      <c r="BN68" s="75"/>
      <c r="BO68" s="233"/>
      <c r="BP68" s="163"/>
      <c r="BQ68" s="233"/>
      <c r="BR68" s="163"/>
      <c r="BS68" s="233"/>
      <c r="BT68" s="163"/>
      <c r="BU68" s="75"/>
      <c r="BV68" s="233"/>
      <c r="BW68" s="163"/>
      <c r="BX68" s="233"/>
      <c r="BY68" s="163"/>
      <c r="BZ68" s="233"/>
      <c r="CA68" s="163"/>
      <c r="CB68" s="75"/>
      <c r="CC68" s="233"/>
      <c r="CD68" s="163"/>
      <c r="CE68" s="233"/>
      <c r="CF68" s="163"/>
      <c r="CG68" s="233"/>
      <c r="CH68" s="163"/>
      <c r="CI68" s="75"/>
      <c r="CJ68" s="233"/>
      <c r="CK68" s="163"/>
      <c r="CL68" s="233"/>
      <c r="CM68" s="163"/>
      <c r="CN68" s="233"/>
      <c r="CO68" s="191"/>
      <c r="CP68" s="139"/>
      <c r="CQ68" s="248"/>
      <c r="CR68" s="1"/>
      <c r="CS68" s="1"/>
      <c r="CT68" s="1"/>
      <c r="CU68" s="1"/>
      <c r="CV68" s="1"/>
      <c r="CW68" s="1"/>
      <c r="CX68" s="1"/>
    </row>
    <row r="69" spans="1:102" s="12" customFormat="1" ht="21" customHeight="1">
      <c r="A69" s="260"/>
      <c r="B69" s="261"/>
      <c r="C69" s="271"/>
      <c r="D69" s="317"/>
      <c r="E69" s="268"/>
      <c r="F69" s="269"/>
      <c r="G69" s="359">
        <f t="shared" si="13"/>
      </c>
      <c r="H69" s="360">
        <f t="shared" si="14"/>
      </c>
      <c r="I69" s="281">
        <f t="shared" si="15"/>
        <v>0</v>
      </c>
      <c r="J69" s="339">
        <f t="shared" si="16"/>
        <v>0</v>
      </c>
      <c r="K69" s="285">
        <f t="shared" si="17"/>
        <v>0</v>
      </c>
      <c r="L69" s="285">
        <f t="shared" si="18"/>
        <v>0</v>
      </c>
      <c r="M69" s="131">
        <f t="shared" si="19"/>
        <v>0</v>
      </c>
      <c r="N69" s="132">
        <f t="shared" si="20"/>
        <v>0</v>
      </c>
      <c r="O69" s="288">
        <f t="shared" si="21"/>
        <v>0</v>
      </c>
      <c r="P69" s="353">
        <f t="shared" si="22"/>
        <v>0</v>
      </c>
      <c r="Q69" s="368">
        <f t="shared" si="23"/>
        <v>0</v>
      </c>
      <c r="R69" s="369"/>
      <c r="S69" s="101">
        <f t="shared" si="12"/>
        <v>0</v>
      </c>
      <c r="T69" s="102">
        <f t="shared" si="12"/>
        <v>0</v>
      </c>
      <c r="U69" s="103">
        <f t="shared" si="12"/>
        <v>0</v>
      </c>
      <c r="V69" s="104">
        <f t="shared" si="12"/>
        <v>0</v>
      </c>
      <c r="W69" s="101">
        <f t="shared" si="12"/>
        <v>0</v>
      </c>
      <c r="X69" s="102">
        <f t="shared" si="12"/>
        <v>0</v>
      </c>
      <c r="Y69" s="103">
        <f t="shared" si="12"/>
        <v>0</v>
      </c>
      <c r="Z69" s="105">
        <f t="shared" si="24"/>
        <v>0</v>
      </c>
      <c r="AA69" s="105">
        <f t="shared" si="25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6"/>
      </c>
      <c r="AG69" s="154"/>
      <c r="AH69" s="232"/>
      <c r="AI69" s="156"/>
      <c r="AJ69" s="232"/>
      <c r="AK69" s="69"/>
      <c r="AL69" s="232"/>
      <c r="AM69" s="156"/>
      <c r="AN69" s="232"/>
      <c r="AO69" s="156"/>
      <c r="AP69" s="232"/>
      <c r="AQ69" s="156"/>
      <c r="AR69" s="69"/>
      <c r="AS69" s="232"/>
      <c r="AT69" s="156"/>
      <c r="AU69" s="232"/>
      <c r="AV69" s="156"/>
      <c r="AW69" s="232"/>
      <c r="AX69" s="156"/>
      <c r="AY69" s="69"/>
      <c r="AZ69" s="232"/>
      <c r="BA69" s="156"/>
      <c r="BB69" s="232"/>
      <c r="BC69" s="156"/>
      <c r="BD69" s="232"/>
      <c r="BE69" s="156"/>
      <c r="BF69" s="69"/>
      <c r="BG69" s="232"/>
      <c r="BH69" s="156"/>
      <c r="BI69" s="232"/>
      <c r="BJ69" s="156"/>
      <c r="BK69" s="245"/>
      <c r="BL69" s="22">
        <f t="shared" si="27"/>
      </c>
      <c r="BM69" s="160"/>
      <c r="BN69" s="75"/>
      <c r="BO69" s="233"/>
      <c r="BP69" s="163"/>
      <c r="BQ69" s="233"/>
      <c r="BR69" s="163"/>
      <c r="BS69" s="233"/>
      <c r="BT69" s="163"/>
      <c r="BU69" s="75"/>
      <c r="BV69" s="233"/>
      <c r="BW69" s="163"/>
      <c r="BX69" s="233"/>
      <c r="BY69" s="163"/>
      <c r="BZ69" s="233"/>
      <c r="CA69" s="163"/>
      <c r="CB69" s="75"/>
      <c r="CC69" s="233"/>
      <c r="CD69" s="163"/>
      <c r="CE69" s="233"/>
      <c r="CF69" s="163"/>
      <c r="CG69" s="233"/>
      <c r="CH69" s="163"/>
      <c r="CI69" s="75"/>
      <c r="CJ69" s="233"/>
      <c r="CK69" s="163"/>
      <c r="CL69" s="233"/>
      <c r="CM69" s="163"/>
      <c r="CN69" s="233"/>
      <c r="CO69" s="191"/>
      <c r="CP69" s="139"/>
      <c r="CQ69" s="248"/>
      <c r="CR69" s="1"/>
      <c r="CS69" s="1"/>
      <c r="CT69" s="1"/>
      <c r="CU69" s="1"/>
      <c r="CV69" s="1"/>
      <c r="CW69" s="1"/>
      <c r="CX69" s="1"/>
    </row>
    <row r="70" spans="1:95" s="12" customFormat="1" ht="21" customHeight="1">
      <c r="A70" s="264"/>
      <c r="B70" s="265"/>
      <c r="C70" s="270"/>
      <c r="D70" s="316"/>
      <c r="E70" s="266"/>
      <c r="F70" s="267"/>
      <c r="G70" s="357">
        <f t="shared" si="13"/>
      </c>
      <c r="H70" s="358">
        <f t="shared" si="14"/>
      </c>
      <c r="I70" s="282">
        <f t="shared" si="15"/>
        <v>0</v>
      </c>
      <c r="J70" s="352">
        <f t="shared" si="16"/>
        <v>0</v>
      </c>
      <c r="K70" s="286">
        <f t="shared" si="17"/>
        <v>0</v>
      </c>
      <c r="L70" s="286">
        <f t="shared" si="18"/>
        <v>0</v>
      </c>
      <c r="M70" s="223">
        <f t="shared" si="19"/>
        <v>0</v>
      </c>
      <c r="N70" s="224">
        <f t="shared" si="20"/>
        <v>0</v>
      </c>
      <c r="O70" s="289">
        <f t="shared" si="21"/>
        <v>0</v>
      </c>
      <c r="P70" s="354">
        <f t="shared" si="22"/>
        <v>0</v>
      </c>
      <c r="Q70" s="368">
        <f t="shared" si="23"/>
        <v>0</v>
      </c>
      <c r="R70" s="369"/>
      <c r="S70" s="101">
        <f t="shared" si="12"/>
        <v>0</v>
      </c>
      <c r="T70" s="102">
        <f t="shared" si="12"/>
        <v>0</v>
      </c>
      <c r="U70" s="103">
        <f t="shared" si="12"/>
        <v>0</v>
      </c>
      <c r="V70" s="104">
        <f t="shared" si="12"/>
        <v>0</v>
      </c>
      <c r="W70" s="101">
        <f t="shared" si="12"/>
        <v>0</v>
      </c>
      <c r="X70" s="102">
        <f t="shared" si="12"/>
        <v>0</v>
      </c>
      <c r="Y70" s="103">
        <f t="shared" si="12"/>
        <v>0</v>
      </c>
      <c r="Z70" s="105">
        <f t="shared" si="24"/>
        <v>0</v>
      </c>
      <c r="AA70" s="105">
        <f t="shared" si="25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6"/>
      </c>
      <c r="AG70" s="154"/>
      <c r="AH70" s="232"/>
      <c r="AI70" s="156"/>
      <c r="AJ70" s="232"/>
      <c r="AK70" s="69"/>
      <c r="AL70" s="232"/>
      <c r="AM70" s="156"/>
      <c r="AN70" s="232"/>
      <c r="AO70" s="156"/>
      <c r="AP70" s="232"/>
      <c r="AQ70" s="156"/>
      <c r="AR70" s="69"/>
      <c r="AS70" s="232"/>
      <c r="AT70" s="156"/>
      <c r="AU70" s="232"/>
      <c r="AV70" s="156"/>
      <c r="AW70" s="232"/>
      <c r="AX70" s="156"/>
      <c r="AY70" s="69"/>
      <c r="AZ70" s="232"/>
      <c r="BA70" s="156"/>
      <c r="BB70" s="232"/>
      <c r="BC70" s="156"/>
      <c r="BD70" s="232"/>
      <c r="BE70" s="156"/>
      <c r="BF70" s="69"/>
      <c r="BG70" s="232"/>
      <c r="BH70" s="156"/>
      <c r="BI70" s="232"/>
      <c r="BJ70" s="156"/>
      <c r="BK70" s="245"/>
      <c r="BL70" s="22">
        <f t="shared" si="27"/>
      </c>
      <c r="BM70" s="160"/>
      <c r="BN70" s="75"/>
      <c r="BO70" s="233"/>
      <c r="BP70" s="163"/>
      <c r="BQ70" s="233"/>
      <c r="BR70" s="163"/>
      <c r="BS70" s="233"/>
      <c r="BT70" s="163"/>
      <c r="BU70" s="75"/>
      <c r="BV70" s="233"/>
      <c r="BW70" s="163"/>
      <c r="BX70" s="233"/>
      <c r="BY70" s="163"/>
      <c r="BZ70" s="233"/>
      <c r="CA70" s="163"/>
      <c r="CB70" s="75"/>
      <c r="CC70" s="233"/>
      <c r="CD70" s="163"/>
      <c r="CE70" s="233"/>
      <c r="CF70" s="163"/>
      <c r="CG70" s="233"/>
      <c r="CH70" s="163"/>
      <c r="CI70" s="75"/>
      <c r="CJ70" s="233"/>
      <c r="CK70" s="163"/>
      <c r="CL70" s="233"/>
      <c r="CM70" s="163"/>
      <c r="CN70" s="233"/>
      <c r="CO70" s="191"/>
      <c r="CP70" s="139"/>
      <c r="CQ70" s="248"/>
    </row>
    <row r="71" spans="1:95" s="12" customFormat="1" ht="21" customHeight="1">
      <c r="A71" s="260"/>
      <c r="B71" s="261"/>
      <c r="C71" s="271"/>
      <c r="D71" s="317"/>
      <c r="E71" s="268"/>
      <c r="F71" s="269"/>
      <c r="G71" s="359">
        <f t="shared" si="13"/>
      </c>
      <c r="H71" s="360">
        <f t="shared" si="14"/>
      </c>
      <c r="I71" s="281">
        <f t="shared" si="15"/>
        <v>0</v>
      </c>
      <c r="J71" s="339">
        <f t="shared" si="16"/>
        <v>0</v>
      </c>
      <c r="K71" s="285">
        <f t="shared" si="17"/>
        <v>0</v>
      </c>
      <c r="L71" s="285">
        <f t="shared" si="18"/>
        <v>0</v>
      </c>
      <c r="M71" s="131">
        <f t="shared" si="19"/>
        <v>0</v>
      </c>
      <c r="N71" s="132">
        <f t="shared" si="20"/>
        <v>0</v>
      </c>
      <c r="O71" s="288">
        <f t="shared" si="21"/>
        <v>0</v>
      </c>
      <c r="P71" s="353">
        <f t="shared" si="22"/>
        <v>0</v>
      </c>
      <c r="Q71" s="368">
        <f t="shared" si="23"/>
        <v>0</v>
      </c>
      <c r="R71" s="369"/>
      <c r="S71" s="101">
        <f t="shared" si="12"/>
        <v>0</v>
      </c>
      <c r="T71" s="102">
        <f t="shared" si="12"/>
        <v>0</v>
      </c>
      <c r="U71" s="103">
        <f t="shared" si="12"/>
        <v>0</v>
      </c>
      <c r="V71" s="104">
        <f t="shared" si="12"/>
        <v>0</v>
      </c>
      <c r="W71" s="101">
        <f t="shared" si="12"/>
        <v>0</v>
      </c>
      <c r="X71" s="102">
        <f t="shared" si="12"/>
        <v>0</v>
      </c>
      <c r="Y71" s="103">
        <f t="shared" si="12"/>
        <v>0</v>
      </c>
      <c r="Z71" s="105">
        <f t="shared" si="24"/>
        <v>0</v>
      </c>
      <c r="AA71" s="105">
        <f t="shared" si="25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6"/>
      </c>
      <c r="AG71" s="154"/>
      <c r="AH71" s="232"/>
      <c r="AI71" s="156"/>
      <c r="AJ71" s="232"/>
      <c r="AK71" s="69"/>
      <c r="AL71" s="232"/>
      <c r="AM71" s="156"/>
      <c r="AN71" s="232"/>
      <c r="AO71" s="156"/>
      <c r="AP71" s="232"/>
      <c r="AQ71" s="156"/>
      <c r="AR71" s="69"/>
      <c r="AS71" s="232"/>
      <c r="AT71" s="156"/>
      <c r="AU71" s="232"/>
      <c r="AV71" s="156"/>
      <c r="AW71" s="232"/>
      <c r="AX71" s="156"/>
      <c r="AY71" s="69"/>
      <c r="AZ71" s="232"/>
      <c r="BA71" s="156"/>
      <c r="BB71" s="232"/>
      <c r="BC71" s="156"/>
      <c r="BD71" s="232"/>
      <c r="BE71" s="156"/>
      <c r="BF71" s="69"/>
      <c r="BG71" s="232"/>
      <c r="BH71" s="156"/>
      <c r="BI71" s="232"/>
      <c r="BJ71" s="156"/>
      <c r="BK71" s="245"/>
      <c r="BL71" s="22">
        <f t="shared" si="27"/>
      </c>
      <c r="BM71" s="160"/>
      <c r="BN71" s="75"/>
      <c r="BO71" s="233"/>
      <c r="BP71" s="163"/>
      <c r="BQ71" s="233"/>
      <c r="BR71" s="163"/>
      <c r="BS71" s="233"/>
      <c r="BT71" s="163"/>
      <c r="BU71" s="75"/>
      <c r="BV71" s="233"/>
      <c r="BW71" s="163"/>
      <c r="BX71" s="233"/>
      <c r="BY71" s="163"/>
      <c r="BZ71" s="233"/>
      <c r="CA71" s="163"/>
      <c r="CB71" s="75"/>
      <c r="CC71" s="233"/>
      <c r="CD71" s="163"/>
      <c r="CE71" s="233"/>
      <c r="CF71" s="163"/>
      <c r="CG71" s="233"/>
      <c r="CH71" s="163"/>
      <c r="CI71" s="75"/>
      <c r="CJ71" s="233"/>
      <c r="CK71" s="163"/>
      <c r="CL71" s="233"/>
      <c r="CM71" s="163"/>
      <c r="CN71" s="233"/>
      <c r="CO71" s="191"/>
      <c r="CP71" s="139"/>
      <c r="CQ71" s="248"/>
    </row>
    <row r="72" spans="1:102" ht="21" customHeight="1">
      <c r="A72" s="264"/>
      <c r="B72" s="265"/>
      <c r="C72" s="270"/>
      <c r="D72" s="316"/>
      <c r="E72" s="266"/>
      <c r="F72" s="267"/>
      <c r="G72" s="357">
        <f t="shared" si="13"/>
      </c>
      <c r="H72" s="358">
        <f t="shared" si="14"/>
      </c>
      <c r="I72" s="283">
        <f t="shared" si="15"/>
        <v>0</v>
      </c>
      <c r="J72" s="352">
        <f t="shared" si="16"/>
        <v>0</v>
      </c>
      <c r="K72" s="286">
        <f t="shared" si="17"/>
        <v>0</v>
      </c>
      <c r="L72" s="286">
        <f t="shared" si="18"/>
        <v>0</v>
      </c>
      <c r="M72" s="223">
        <f t="shared" si="19"/>
        <v>0</v>
      </c>
      <c r="N72" s="224">
        <f t="shared" si="20"/>
        <v>0</v>
      </c>
      <c r="O72" s="289">
        <f t="shared" si="21"/>
        <v>0</v>
      </c>
      <c r="P72" s="354">
        <f t="shared" si="22"/>
        <v>0</v>
      </c>
      <c r="Q72" s="368">
        <f t="shared" si="23"/>
        <v>0</v>
      </c>
      <c r="R72" s="369"/>
      <c r="S72" s="101">
        <f t="shared" si="12"/>
        <v>0</v>
      </c>
      <c r="T72" s="102">
        <f t="shared" si="12"/>
        <v>0</v>
      </c>
      <c r="U72" s="103">
        <f t="shared" si="12"/>
        <v>0</v>
      </c>
      <c r="V72" s="104">
        <f t="shared" si="12"/>
        <v>0</v>
      </c>
      <c r="W72" s="101">
        <f t="shared" si="12"/>
        <v>0</v>
      </c>
      <c r="X72" s="102">
        <f t="shared" si="12"/>
        <v>0</v>
      </c>
      <c r="Y72" s="103">
        <f t="shared" si="12"/>
        <v>0</v>
      </c>
      <c r="Z72" s="105">
        <f t="shared" si="24"/>
        <v>0</v>
      </c>
      <c r="AA72" s="105">
        <f t="shared" si="25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6"/>
      </c>
      <c r="AG72" s="154"/>
      <c r="AH72" s="232"/>
      <c r="AI72" s="156"/>
      <c r="AJ72" s="232"/>
      <c r="AK72" s="69"/>
      <c r="AL72" s="232"/>
      <c r="AM72" s="156"/>
      <c r="AN72" s="232"/>
      <c r="AO72" s="156"/>
      <c r="AP72" s="232"/>
      <c r="AQ72" s="156"/>
      <c r="AR72" s="69"/>
      <c r="AS72" s="232"/>
      <c r="AT72" s="156"/>
      <c r="AU72" s="232"/>
      <c r="AV72" s="156"/>
      <c r="AW72" s="232"/>
      <c r="AX72" s="156"/>
      <c r="AY72" s="69"/>
      <c r="AZ72" s="232"/>
      <c r="BA72" s="156"/>
      <c r="BB72" s="232"/>
      <c r="BC72" s="156"/>
      <c r="BD72" s="232"/>
      <c r="BE72" s="156"/>
      <c r="BF72" s="69"/>
      <c r="BG72" s="232"/>
      <c r="BH72" s="156"/>
      <c r="BI72" s="232"/>
      <c r="BJ72" s="156"/>
      <c r="BK72" s="245"/>
      <c r="BL72" s="22">
        <f t="shared" si="27"/>
      </c>
      <c r="BM72" s="160"/>
      <c r="BN72" s="75"/>
      <c r="BO72" s="233"/>
      <c r="BP72" s="163"/>
      <c r="BQ72" s="233"/>
      <c r="BR72" s="163"/>
      <c r="BS72" s="233"/>
      <c r="BT72" s="163"/>
      <c r="BU72" s="75"/>
      <c r="BV72" s="233"/>
      <c r="BW72" s="163"/>
      <c r="BX72" s="233"/>
      <c r="BY72" s="163"/>
      <c r="BZ72" s="233"/>
      <c r="CA72" s="163"/>
      <c r="CB72" s="75"/>
      <c r="CC72" s="233"/>
      <c r="CD72" s="163"/>
      <c r="CE72" s="233"/>
      <c r="CF72" s="163"/>
      <c r="CG72" s="233"/>
      <c r="CH72" s="163"/>
      <c r="CI72" s="75"/>
      <c r="CJ72" s="233"/>
      <c r="CK72" s="163"/>
      <c r="CL72" s="233"/>
      <c r="CM72" s="163"/>
      <c r="CN72" s="233"/>
      <c r="CO72" s="191"/>
      <c r="CP72" s="139"/>
      <c r="CQ72" s="248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59">
        <f t="shared" si="13"/>
      </c>
      <c r="H73" s="360">
        <f t="shared" si="14"/>
      </c>
      <c r="I73" s="284">
        <f t="shared" si="15"/>
        <v>0</v>
      </c>
      <c r="J73" s="339">
        <f t="shared" si="16"/>
        <v>0</v>
      </c>
      <c r="K73" s="285">
        <f t="shared" si="17"/>
        <v>0</v>
      </c>
      <c r="L73" s="285">
        <f t="shared" si="18"/>
        <v>0</v>
      </c>
      <c r="M73" s="131">
        <f t="shared" si="19"/>
        <v>0</v>
      </c>
      <c r="N73" s="133">
        <f t="shared" si="20"/>
        <v>0</v>
      </c>
      <c r="O73" s="288">
        <f t="shared" si="21"/>
        <v>0</v>
      </c>
      <c r="P73" s="353">
        <f t="shared" si="22"/>
        <v>0</v>
      </c>
      <c r="Q73" s="368">
        <f t="shared" si="23"/>
        <v>0</v>
      </c>
      <c r="R73" s="369"/>
      <c r="S73" s="101">
        <f t="shared" si="12"/>
        <v>0</v>
      </c>
      <c r="T73" s="102">
        <f t="shared" si="12"/>
        <v>0</v>
      </c>
      <c r="U73" s="103">
        <f t="shared" si="12"/>
        <v>0</v>
      </c>
      <c r="V73" s="104">
        <f t="shared" si="12"/>
        <v>0</v>
      </c>
      <c r="W73" s="101">
        <f t="shared" si="12"/>
        <v>0</v>
      </c>
      <c r="X73" s="102">
        <f t="shared" si="12"/>
        <v>0</v>
      </c>
      <c r="Y73" s="103">
        <f t="shared" si="12"/>
        <v>0</v>
      </c>
      <c r="Z73" s="105">
        <f t="shared" si="24"/>
        <v>0</v>
      </c>
      <c r="AA73" s="105">
        <f t="shared" si="25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6"/>
      </c>
      <c r="AG73" s="154"/>
      <c r="AH73" s="232"/>
      <c r="AI73" s="156"/>
      <c r="AJ73" s="232"/>
      <c r="AK73" s="69"/>
      <c r="AL73" s="232"/>
      <c r="AM73" s="156"/>
      <c r="AN73" s="232"/>
      <c r="AO73" s="156"/>
      <c r="AP73" s="232"/>
      <c r="AQ73" s="156"/>
      <c r="AR73" s="69"/>
      <c r="AS73" s="232"/>
      <c r="AT73" s="156"/>
      <c r="AU73" s="232"/>
      <c r="AV73" s="156"/>
      <c r="AW73" s="232"/>
      <c r="AX73" s="156"/>
      <c r="AY73" s="69"/>
      <c r="AZ73" s="232"/>
      <c r="BA73" s="156"/>
      <c r="BB73" s="232"/>
      <c r="BC73" s="156"/>
      <c r="BD73" s="232"/>
      <c r="BE73" s="156"/>
      <c r="BF73" s="69"/>
      <c r="BG73" s="232"/>
      <c r="BH73" s="156"/>
      <c r="BI73" s="232"/>
      <c r="BJ73" s="156"/>
      <c r="BK73" s="245"/>
      <c r="BL73" s="62">
        <f t="shared" si="27"/>
      </c>
      <c r="BM73" s="160"/>
      <c r="BN73" s="75"/>
      <c r="BO73" s="233"/>
      <c r="BP73" s="163"/>
      <c r="BQ73" s="233"/>
      <c r="BR73" s="163"/>
      <c r="BS73" s="233"/>
      <c r="BT73" s="163"/>
      <c r="BU73" s="75"/>
      <c r="BV73" s="233"/>
      <c r="BW73" s="163"/>
      <c r="BX73" s="233"/>
      <c r="BY73" s="163"/>
      <c r="BZ73" s="233"/>
      <c r="CA73" s="163"/>
      <c r="CB73" s="75"/>
      <c r="CC73" s="233"/>
      <c r="CD73" s="163"/>
      <c r="CE73" s="233"/>
      <c r="CF73" s="163"/>
      <c r="CG73" s="233"/>
      <c r="CH73" s="163"/>
      <c r="CI73" s="75"/>
      <c r="CJ73" s="233"/>
      <c r="CK73" s="163"/>
      <c r="CL73" s="233"/>
      <c r="CM73" s="163"/>
      <c r="CN73" s="233"/>
      <c r="CO73" s="192"/>
      <c r="CP73" s="140"/>
      <c r="CQ73" s="249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57">
        <f t="shared" si="13"/>
      </c>
      <c r="H74" s="358">
        <f t="shared" si="14"/>
      </c>
      <c r="I74" s="283">
        <f t="shared" si="15"/>
        <v>0</v>
      </c>
      <c r="J74" s="352">
        <f t="shared" si="16"/>
        <v>0</v>
      </c>
      <c r="K74" s="286">
        <f t="shared" si="17"/>
        <v>0</v>
      </c>
      <c r="L74" s="286">
        <f t="shared" si="18"/>
        <v>0</v>
      </c>
      <c r="M74" s="223">
        <f t="shared" si="19"/>
        <v>0</v>
      </c>
      <c r="N74" s="224">
        <f t="shared" si="20"/>
        <v>0</v>
      </c>
      <c r="O74" s="289">
        <f t="shared" si="21"/>
        <v>0</v>
      </c>
      <c r="P74" s="354">
        <f t="shared" si="22"/>
        <v>0</v>
      </c>
      <c r="Q74" s="368">
        <f t="shared" si="23"/>
        <v>0</v>
      </c>
      <c r="R74" s="369"/>
      <c r="S74" s="101">
        <f t="shared" si="12"/>
        <v>0</v>
      </c>
      <c r="T74" s="102">
        <f t="shared" si="12"/>
        <v>0</v>
      </c>
      <c r="U74" s="103">
        <f t="shared" si="12"/>
        <v>0</v>
      </c>
      <c r="V74" s="104">
        <f t="shared" si="12"/>
        <v>0</v>
      </c>
      <c r="W74" s="101">
        <f t="shared" si="12"/>
        <v>0</v>
      </c>
      <c r="X74" s="102">
        <f t="shared" si="12"/>
        <v>0</v>
      </c>
      <c r="Y74" s="103">
        <f t="shared" si="12"/>
        <v>0</v>
      </c>
      <c r="Z74" s="105">
        <f t="shared" si="24"/>
        <v>0</v>
      </c>
      <c r="AA74" s="105">
        <f t="shared" si="25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6"/>
      </c>
      <c r="AG74" s="154"/>
      <c r="AH74" s="232"/>
      <c r="AI74" s="156"/>
      <c r="AJ74" s="232"/>
      <c r="AK74" s="69"/>
      <c r="AL74" s="232"/>
      <c r="AM74" s="156"/>
      <c r="AN74" s="232"/>
      <c r="AO74" s="156"/>
      <c r="AP74" s="232"/>
      <c r="AQ74" s="156"/>
      <c r="AR74" s="69"/>
      <c r="AS74" s="232"/>
      <c r="AT74" s="156"/>
      <c r="AU74" s="232"/>
      <c r="AV74" s="156"/>
      <c r="AW74" s="232"/>
      <c r="AX74" s="156"/>
      <c r="AY74" s="69"/>
      <c r="AZ74" s="232"/>
      <c r="BA74" s="156"/>
      <c r="BB74" s="232"/>
      <c r="BC74" s="156"/>
      <c r="BD74" s="232"/>
      <c r="BE74" s="156"/>
      <c r="BF74" s="69"/>
      <c r="BG74" s="232"/>
      <c r="BH74" s="156"/>
      <c r="BI74" s="232"/>
      <c r="BJ74" s="156"/>
      <c r="BK74" s="245"/>
      <c r="BL74" s="62">
        <f t="shared" si="27"/>
      </c>
      <c r="BM74" s="160"/>
      <c r="BN74" s="75"/>
      <c r="BO74" s="233"/>
      <c r="BP74" s="163"/>
      <c r="BQ74" s="233"/>
      <c r="BR74" s="163"/>
      <c r="BS74" s="233"/>
      <c r="BT74" s="163"/>
      <c r="BU74" s="75"/>
      <c r="BV74" s="233"/>
      <c r="BW74" s="163"/>
      <c r="BX74" s="233"/>
      <c r="BY74" s="163"/>
      <c r="BZ74" s="233"/>
      <c r="CA74" s="163"/>
      <c r="CB74" s="75"/>
      <c r="CC74" s="233"/>
      <c r="CD74" s="163"/>
      <c r="CE74" s="233"/>
      <c r="CF74" s="163"/>
      <c r="CG74" s="233"/>
      <c r="CH74" s="163"/>
      <c r="CI74" s="75"/>
      <c r="CJ74" s="233"/>
      <c r="CK74" s="163"/>
      <c r="CL74" s="233"/>
      <c r="CM74" s="163"/>
      <c r="CN74" s="233"/>
      <c r="CO74" s="191"/>
      <c r="CP74" s="139"/>
      <c r="CQ74" s="248"/>
    </row>
    <row r="75" spans="1:95" ht="21" customHeight="1">
      <c r="A75" s="260"/>
      <c r="B75" s="261"/>
      <c r="C75" s="271"/>
      <c r="D75" s="317"/>
      <c r="E75" s="268"/>
      <c r="F75" s="269"/>
      <c r="G75" s="359">
        <f t="shared" si="13"/>
      </c>
      <c r="H75" s="360">
        <f t="shared" si="14"/>
      </c>
      <c r="I75" s="281">
        <f t="shared" si="15"/>
        <v>0</v>
      </c>
      <c r="J75" s="339">
        <f t="shared" si="16"/>
        <v>0</v>
      </c>
      <c r="K75" s="285">
        <f t="shared" si="17"/>
        <v>0</v>
      </c>
      <c r="L75" s="285">
        <f t="shared" si="18"/>
        <v>0</v>
      </c>
      <c r="M75" s="131">
        <f t="shared" si="19"/>
        <v>0</v>
      </c>
      <c r="N75" s="132">
        <f t="shared" si="20"/>
        <v>0</v>
      </c>
      <c r="O75" s="288">
        <f t="shared" si="21"/>
        <v>0</v>
      </c>
      <c r="P75" s="353">
        <f t="shared" si="22"/>
        <v>0</v>
      </c>
      <c r="Q75" s="368">
        <f t="shared" si="23"/>
        <v>0</v>
      </c>
      <c r="R75" s="369"/>
      <c r="S75" s="101">
        <f t="shared" si="12"/>
        <v>0</v>
      </c>
      <c r="T75" s="102">
        <f t="shared" si="12"/>
        <v>0</v>
      </c>
      <c r="U75" s="103">
        <f t="shared" si="12"/>
        <v>0</v>
      </c>
      <c r="V75" s="104">
        <f t="shared" si="12"/>
        <v>0</v>
      </c>
      <c r="W75" s="101">
        <f t="shared" si="12"/>
        <v>0</v>
      </c>
      <c r="X75" s="102">
        <f t="shared" si="12"/>
        <v>0</v>
      </c>
      <c r="Y75" s="103">
        <f t="shared" si="12"/>
        <v>0</v>
      </c>
      <c r="Z75" s="105">
        <f t="shared" si="24"/>
        <v>0</v>
      </c>
      <c r="AA75" s="105">
        <f t="shared" si="25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6"/>
      </c>
      <c r="AG75" s="154"/>
      <c r="AH75" s="232"/>
      <c r="AI75" s="156"/>
      <c r="AJ75" s="232"/>
      <c r="AK75" s="69"/>
      <c r="AL75" s="232"/>
      <c r="AM75" s="156"/>
      <c r="AN75" s="232"/>
      <c r="AO75" s="156"/>
      <c r="AP75" s="232"/>
      <c r="AQ75" s="156"/>
      <c r="AR75" s="69"/>
      <c r="AS75" s="232"/>
      <c r="AT75" s="156"/>
      <c r="AU75" s="232"/>
      <c r="AV75" s="156"/>
      <c r="AW75" s="232"/>
      <c r="AX75" s="156"/>
      <c r="AY75" s="69"/>
      <c r="AZ75" s="232"/>
      <c r="BA75" s="156"/>
      <c r="BB75" s="232"/>
      <c r="BC75" s="156"/>
      <c r="BD75" s="232"/>
      <c r="BE75" s="156"/>
      <c r="BF75" s="84"/>
      <c r="BG75" s="234"/>
      <c r="BH75" s="158"/>
      <c r="BI75" s="234"/>
      <c r="BJ75" s="158"/>
      <c r="BK75" s="246"/>
      <c r="BL75" s="22">
        <f t="shared" si="27"/>
      </c>
      <c r="BM75" s="161"/>
      <c r="BN75" s="72"/>
      <c r="BO75" s="236"/>
      <c r="BP75" s="164"/>
      <c r="BQ75" s="236"/>
      <c r="BR75" s="164"/>
      <c r="BS75" s="236"/>
      <c r="BT75" s="164"/>
      <c r="BU75" s="72"/>
      <c r="BV75" s="236"/>
      <c r="BW75" s="164"/>
      <c r="BX75" s="236"/>
      <c r="BY75" s="164"/>
      <c r="BZ75" s="236"/>
      <c r="CA75" s="164"/>
      <c r="CB75" s="72"/>
      <c r="CC75" s="236"/>
      <c r="CD75" s="164"/>
      <c r="CE75" s="236"/>
      <c r="CF75" s="164"/>
      <c r="CG75" s="236"/>
      <c r="CH75" s="164"/>
      <c r="CI75" s="72"/>
      <c r="CJ75" s="236"/>
      <c r="CK75" s="164"/>
      <c r="CL75" s="236"/>
      <c r="CM75" s="164"/>
      <c r="CN75" s="236"/>
      <c r="CO75" s="191"/>
      <c r="CP75" s="139"/>
      <c r="CQ75" s="248"/>
    </row>
    <row r="76" spans="1:102" ht="21" customHeight="1">
      <c r="A76" s="264"/>
      <c r="B76" s="265"/>
      <c r="C76" s="270"/>
      <c r="D76" s="316"/>
      <c r="E76" s="266"/>
      <c r="F76" s="267"/>
      <c r="G76" s="357">
        <f t="shared" si="13"/>
      </c>
      <c r="H76" s="358">
        <f t="shared" si="14"/>
      </c>
      <c r="I76" s="282">
        <f t="shared" si="15"/>
        <v>0</v>
      </c>
      <c r="J76" s="352">
        <f t="shared" si="16"/>
        <v>0</v>
      </c>
      <c r="K76" s="286">
        <f t="shared" si="17"/>
        <v>0</v>
      </c>
      <c r="L76" s="286">
        <f t="shared" si="18"/>
        <v>0</v>
      </c>
      <c r="M76" s="223">
        <f t="shared" si="19"/>
        <v>0</v>
      </c>
      <c r="N76" s="224">
        <f t="shared" si="20"/>
        <v>0</v>
      </c>
      <c r="O76" s="289">
        <f t="shared" si="21"/>
        <v>0</v>
      </c>
      <c r="P76" s="354">
        <f t="shared" si="22"/>
        <v>0</v>
      </c>
      <c r="Q76" s="368">
        <f t="shared" si="23"/>
        <v>0</v>
      </c>
      <c r="R76" s="369"/>
      <c r="S76" s="101">
        <f t="shared" si="12"/>
        <v>0</v>
      </c>
      <c r="T76" s="102">
        <f t="shared" si="12"/>
        <v>0</v>
      </c>
      <c r="U76" s="103">
        <f t="shared" si="12"/>
        <v>0</v>
      </c>
      <c r="V76" s="104">
        <f t="shared" si="12"/>
        <v>0</v>
      </c>
      <c r="W76" s="101">
        <f t="shared" si="12"/>
        <v>0</v>
      </c>
      <c r="X76" s="102">
        <f t="shared" si="12"/>
        <v>0</v>
      </c>
      <c r="Y76" s="103">
        <f t="shared" si="12"/>
        <v>0</v>
      </c>
      <c r="Z76" s="105">
        <f t="shared" si="24"/>
        <v>0</v>
      </c>
      <c r="AA76" s="105">
        <f t="shared" si="25"/>
        <v>0</v>
      </c>
      <c r="AB76" s="104">
        <f t="shared" si="1"/>
        <v>0</v>
      </c>
      <c r="AC76" s="108">
        <f t="shared" si="1"/>
        <v>0</v>
      </c>
      <c r="AD76" s="109">
        <f t="shared" si="1"/>
        <v>0</v>
      </c>
      <c r="AE76" s="105">
        <f t="shared" si="1"/>
        <v>0</v>
      </c>
      <c r="AF76" s="62">
        <f t="shared" si="26"/>
      </c>
      <c r="AG76" s="154"/>
      <c r="AH76" s="232"/>
      <c r="AI76" s="156"/>
      <c r="AJ76" s="232"/>
      <c r="AK76" s="69"/>
      <c r="AL76" s="233"/>
      <c r="AM76" s="157"/>
      <c r="AN76" s="233"/>
      <c r="AO76" s="157"/>
      <c r="AP76" s="233"/>
      <c r="AQ76" s="157"/>
      <c r="AR76" s="75"/>
      <c r="AS76" s="233"/>
      <c r="AT76" s="157"/>
      <c r="AU76" s="233"/>
      <c r="AV76" s="157"/>
      <c r="AW76" s="233"/>
      <c r="AX76" s="157"/>
      <c r="AY76" s="75"/>
      <c r="AZ76" s="233"/>
      <c r="BA76" s="156"/>
      <c r="BB76" s="232"/>
      <c r="BC76" s="156"/>
      <c r="BD76" s="232"/>
      <c r="BE76" s="156"/>
      <c r="BF76" s="69"/>
      <c r="BG76" s="232"/>
      <c r="BH76" s="156"/>
      <c r="BI76" s="232"/>
      <c r="BJ76" s="156"/>
      <c r="BK76" s="245"/>
      <c r="BL76" s="62">
        <f t="shared" si="27"/>
      </c>
      <c r="BM76" s="160"/>
      <c r="BN76" s="75"/>
      <c r="BO76" s="233"/>
      <c r="BP76" s="163"/>
      <c r="BQ76" s="233"/>
      <c r="BR76" s="163"/>
      <c r="BS76" s="233"/>
      <c r="BT76" s="163"/>
      <c r="BU76" s="75"/>
      <c r="BV76" s="233"/>
      <c r="BW76" s="163"/>
      <c r="BX76" s="233"/>
      <c r="BY76" s="163"/>
      <c r="BZ76" s="233"/>
      <c r="CA76" s="163"/>
      <c r="CB76" s="75"/>
      <c r="CC76" s="233"/>
      <c r="CD76" s="163"/>
      <c r="CE76" s="233"/>
      <c r="CF76" s="163"/>
      <c r="CG76" s="233"/>
      <c r="CH76" s="163"/>
      <c r="CI76" s="75"/>
      <c r="CJ76" s="233"/>
      <c r="CK76" s="163"/>
      <c r="CL76" s="233"/>
      <c r="CM76" s="163"/>
      <c r="CN76" s="233"/>
      <c r="CO76" s="191"/>
      <c r="CP76" s="139"/>
      <c r="CQ76" s="248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59">
        <f t="shared" si="13"/>
      </c>
      <c r="H77" s="360">
        <f t="shared" si="14"/>
      </c>
      <c r="I77" s="281">
        <f t="shared" si="15"/>
        <v>0</v>
      </c>
      <c r="J77" s="339">
        <f t="shared" si="16"/>
        <v>0</v>
      </c>
      <c r="K77" s="285">
        <f t="shared" si="17"/>
        <v>0</v>
      </c>
      <c r="L77" s="285">
        <f t="shared" si="18"/>
        <v>0</v>
      </c>
      <c r="M77" s="131">
        <f t="shared" si="19"/>
        <v>0</v>
      </c>
      <c r="N77" s="132">
        <f t="shared" si="20"/>
        <v>0</v>
      </c>
      <c r="O77" s="288">
        <f t="shared" si="21"/>
        <v>0</v>
      </c>
      <c r="P77" s="353">
        <f t="shared" si="22"/>
        <v>0</v>
      </c>
      <c r="Q77" s="368">
        <f t="shared" si="23"/>
        <v>0</v>
      </c>
      <c r="R77" s="369"/>
      <c r="S77" s="101">
        <f t="shared" si="12"/>
        <v>0</v>
      </c>
      <c r="T77" s="102">
        <f t="shared" si="12"/>
        <v>0</v>
      </c>
      <c r="U77" s="103">
        <f t="shared" si="12"/>
        <v>0</v>
      </c>
      <c r="V77" s="104">
        <f t="shared" si="12"/>
        <v>0</v>
      </c>
      <c r="W77" s="101">
        <f t="shared" si="12"/>
        <v>0</v>
      </c>
      <c r="X77" s="102">
        <f t="shared" si="12"/>
        <v>0</v>
      </c>
      <c r="Y77" s="103">
        <f t="shared" si="12"/>
        <v>0</v>
      </c>
      <c r="Z77" s="105">
        <f t="shared" si="24"/>
        <v>0</v>
      </c>
      <c r="AA77" s="105">
        <f t="shared" si="25"/>
        <v>0</v>
      </c>
      <c r="AB77" s="104">
        <f t="shared" si="1"/>
        <v>0</v>
      </c>
      <c r="AC77" s="108">
        <f t="shared" si="1"/>
        <v>0</v>
      </c>
      <c r="AD77" s="109">
        <f t="shared" si="1"/>
        <v>0</v>
      </c>
      <c r="AE77" s="105">
        <f t="shared" si="1"/>
        <v>0</v>
      </c>
      <c r="AF77" s="62">
        <f t="shared" si="26"/>
      </c>
      <c r="AG77" s="154"/>
      <c r="AH77" s="232"/>
      <c r="AI77" s="156"/>
      <c r="AJ77" s="232"/>
      <c r="AK77" s="69"/>
      <c r="AL77" s="233"/>
      <c r="AM77" s="157"/>
      <c r="AN77" s="233"/>
      <c r="AO77" s="157"/>
      <c r="AP77" s="233"/>
      <c r="AQ77" s="157"/>
      <c r="AR77" s="75"/>
      <c r="AS77" s="233"/>
      <c r="AT77" s="157"/>
      <c r="AU77" s="233"/>
      <c r="AV77" s="157"/>
      <c r="AW77" s="233"/>
      <c r="AX77" s="157"/>
      <c r="AY77" s="75"/>
      <c r="AZ77" s="233"/>
      <c r="BA77" s="156"/>
      <c r="BB77" s="232"/>
      <c r="BC77" s="156"/>
      <c r="BD77" s="232"/>
      <c r="BE77" s="156"/>
      <c r="BF77" s="69"/>
      <c r="BG77" s="232"/>
      <c r="BH77" s="156"/>
      <c r="BI77" s="232"/>
      <c r="BJ77" s="156"/>
      <c r="BK77" s="245"/>
      <c r="BL77" s="62">
        <f t="shared" si="27"/>
      </c>
      <c r="BM77" s="160"/>
      <c r="BN77" s="75"/>
      <c r="BO77" s="233"/>
      <c r="BP77" s="163"/>
      <c r="BQ77" s="233"/>
      <c r="BR77" s="163"/>
      <c r="BS77" s="233"/>
      <c r="BT77" s="163"/>
      <c r="BU77" s="75"/>
      <c r="BV77" s="233"/>
      <c r="BW77" s="163"/>
      <c r="BX77" s="233"/>
      <c r="BY77" s="163"/>
      <c r="BZ77" s="233"/>
      <c r="CA77" s="163"/>
      <c r="CB77" s="75"/>
      <c r="CC77" s="233"/>
      <c r="CD77" s="163"/>
      <c r="CE77" s="233"/>
      <c r="CF77" s="163"/>
      <c r="CG77" s="233"/>
      <c r="CH77" s="163"/>
      <c r="CI77" s="75"/>
      <c r="CJ77" s="233"/>
      <c r="CK77" s="163"/>
      <c r="CL77" s="233"/>
      <c r="CM77" s="163"/>
      <c r="CN77" s="233"/>
      <c r="CO77" s="191"/>
      <c r="CP77" s="139"/>
      <c r="CQ77" s="248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57">
        <f t="shared" si="13"/>
      </c>
      <c r="H78" s="358">
        <f t="shared" si="14"/>
      </c>
      <c r="I78" s="283">
        <f t="shared" si="15"/>
        <v>0</v>
      </c>
      <c r="J78" s="352">
        <f t="shared" si="16"/>
        <v>0</v>
      </c>
      <c r="K78" s="286">
        <f t="shared" si="17"/>
        <v>0</v>
      </c>
      <c r="L78" s="286">
        <f t="shared" si="18"/>
        <v>0</v>
      </c>
      <c r="M78" s="223">
        <f t="shared" si="19"/>
        <v>0</v>
      </c>
      <c r="N78" s="224">
        <f t="shared" si="20"/>
        <v>0</v>
      </c>
      <c r="O78" s="289">
        <f t="shared" si="21"/>
        <v>0</v>
      </c>
      <c r="P78" s="354">
        <f t="shared" si="22"/>
        <v>0</v>
      </c>
      <c r="Q78" s="368">
        <f t="shared" si="23"/>
        <v>0</v>
      </c>
      <c r="R78" s="369"/>
      <c r="S78" s="101">
        <f t="shared" si="12"/>
        <v>0</v>
      </c>
      <c r="T78" s="102">
        <f t="shared" si="12"/>
        <v>0</v>
      </c>
      <c r="U78" s="103">
        <f t="shared" si="12"/>
        <v>0</v>
      </c>
      <c r="V78" s="104">
        <f t="shared" si="12"/>
        <v>0</v>
      </c>
      <c r="W78" s="101">
        <f t="shared" si="12"/>
        <v>0</v>
      </c>
      <c r="X78" s="102">
        <f t="shared" si="12"/>
        <v>0</v>
      </c>
      <c r="Y78" s="103">
        <f t="shared" si="12"/>
        <v>0</v>
      </c>
      <c r="Z78" s="105">
        <f t="shared" si="24"/>
        <v>0</v>
      </c>
      <c r="AA78" s="105">
        <f t="shared" si="25"/>
        <v>0</v>
      </c>
      <c r="AB78" s="104">
        <f t="shared" si="1"/>
        <v>0</v>
      </c>
      <c r="AC78" s="108">
        <f t="shared" si="1"/>
        <v>0</v>
      </c>
      <c r="AD78" s="109">
        <f t="shared" si="1"/>
        <v>0</v>
      </c>
      <c r="AE78" s="105">
        <f t="shared" si="1"/>
        <v>0</v>
      </c>
      <c r="AF78" s="62">
        <f t="shared" si="26"/>
      </c>
      <c r="AG78" s="154"/>
      <c r="AH78" s="232"/>
      <c r="AI78" s="156"/>
      <c r="AJ78" s="232"/>
      <c r="AK78" s="69"/>
      <c r="AL78" s="233"/>
      <c r="AM78" s="157"/>
      <c r="AN78" s="233"/>
      <c r="AO78" s="157"/>
      <c r="AP78" s="233"/>
      <c r="AQ78" s="157"/>
      <c r="AR78" s="75"/>
      <c r="AS78" s="233"/>
      <c r="AT78" s="157"/>
      <c r="AU78" s="233"/>
      <c r="AV78" s="157"/>
      <c r="AW78" s="233"/>
      <c r="AX78" s="157"/>
      <c r="AY78" s="75"/>
      <c r="AZ78" s="233"/>
      <c r="BA78" s="156"/>
      <c r="BB78" s="232"/>
      <c r="BC78" s="156"/>
      <c r="BD78" s="232"/>
      <c r="BE78" s="156"/>
      <c r="BF78" s="69"/>
      <c r="BG78" s="232"/>
      <c r="BH78" s="156"/>
      <c r="BI78" s="232"/>
      <c r="BJ78" s="156"/>
      <c r="BK78" s="245"/>
      <c r="BL78" s="62">
        <f t="shared" si="27"/>
      </c>
      <c r="BM78" s="160"/>
      <c r="BN78" s="75"/>
      <c r="BO78" s="233"/>
      <c r="BP78" s="163"/>
      <c r="BQ78" s="233"/>
      <c r="BR78" s="163"/>
      <c r="BS78" s="233"/>
      <c r="BT78" s="163"/>
      <c r="BU78" s="75"/>
      <c r="BV78" s="233"/>
      <c r="BW78" s="163"/>
      <c r="BX78" s="233"/>
      <c r="BY78" s="163"/>
      <c r="BZ78" s="233"/>
      <c r="CA78" s="163"/>
      <c r="CB78" s="75"/>
      <c r="CC78" s="233"/>
      <c r="CD78" s="163"/>
      <c r="CE78" s="233"/>
      <c r="CF78" s="163"/>
      <c r="CG78" s="233"/>
      <c r="CH78" s="163"/>
      <c r="CI78" s="75"/>
      <c r="CJ78" s="233"/>
      <c r="CK78" s="163"/>
      <c r="CL78" s="233"/>
      <c r="CM78" s="163"/>
      <c r="CN78" s="233"/>
      <c r="CO78" s="191"/>
      <c r="CP78" s="139"/>
      <c r="CQ78" s="248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59">
        <f t="shared" si="13"/>
      </c>
      <c r="H79" s="360">
        <f t="shared" si="14"/>
      </c>
      <c r="I79" s="281">
        <f t="shared" si="15"/>
        <v>0</v>
      </c>
      <c r="J79" s="339">
        <f t="shared" si="16"/>
        <v>0</v>
      </c>
      <c r="K79" s="285">
        <f t="shared" si="17"/>
        <v>0</v>
      </c>
      <c r="L79" s="285">
        <f t="shared" si="18"/>
        <v>0</v>
      </c>
      <c r="M79" s="131">
        <f t="shared" si="19"/>
        <v>0</v>
      </c>
      <c r="N79" s="132">
        <f t="shared" si="20"/>
        <v>0</v>
      </c>
      <c r="O79" s="288">
        <f t="shared" si="21"/>
        <v>0</v>
      </c>
      <c r="P79" s="353">
        <f t="shared" si="22"/>
        <v>0</v>
      </c>
      <c r="Q79" s="368">
        <f t="shared" si="23"/>
        <v>0</v>
      </c>
      <c r="R79" s="369"/>
      <c r="S79" s="101">
        <f t="shared" si="12"/>
        <v>0</v>
      </c>
      <c r="T79" s="102">
        <f t="shared" si="12"/>
        <v>0</v>
      </c>
      <c r="U79" s="103">
        <f t="shared" si="12"/>
        <v>0</v>
      </c>
      <c r="V79" s="104">
        <f t="shared" si="12"/>
        <v>0</v>
      </c>
      <c r="W79" s="101">
        <f t="shared" si="12"/>
        <v>0</v>
      </c>
      <c r="X79" s="102">
        <f t="shared" si="12"/>
        <v>0</v>
      </c>
      <c r="Y79" s="103">
        <f t="shared" si="12"/>
        <v>0</v>
      </c>
      <c r="Z79" s="105">
        <f t="shared" si="24"/>
        <v>0</v>
      </c>
      <c r="AA79" s="105">
        <f t="shared" si="25"/>
        <v>0</v>
      </c>
      <c r="AB79" s="104">
        <f t="shared" si="1"/>
        <v>0</v>
      </c>
      <c r="AC79" s="108">
        <f t="shared" si="1"/>
        <v>0</v>
      </c>
      <c r="AD79" s="109">
        <f t="shared" si="1"/>
        <v>0</v>
      </c>
      <c r="AE79" s="105">
        <f t="shared" si="1"/>
        <v>0</v>
      </c>
      <c r="AF79" s="62">
        <f t="shared" si="26"/>
      </c>
      <c r="AG79" s="154"/>
      <c r="AH79" s="232"/>
      <c r="AI79" s="156"/>
      <c r="AJ79" s="232"/>
      <c r="AK79" s="69"/>
      <c r="AL79" s="233"/>
      <c r="AM79" s="157"/>
      <c r="AN79" s="233"/>
      <c r="AO79" s="157"/>
      <c r="AP79" s="233"/>
      <c r="AQ79" s="157"/>
      <c r="AR79" s="75"/>
      <c r="AS79" s="233"/>
      <c r="AT79" s="157"/>
      <c r="AU79" s="233"/>
      <c r="AV79" s="157"/>
      <c r="AW79" s="233"/>
      <c r="AX79" s="157"/>
      <c r="AY79" s="75"/>
      <c r="AZ79" s="233"/>
      <c r="BA79" s="156"/>
      <c r="BB79" s="232"/>
      <c r="BC79" s="156"/>
      <c r="BD79" s="232"/>
      <c r="BE79" s="156"/>
      <c r="BF79" s="69"/>
      <c r="BG79" s="232"/>
      <c r="BH79" s="156"/>
      <c r="BI79" s="232"/>
      <c r="BJ79" s="156"/>
      <c r="BK79" s="245"/>
      <c r="BL79" s="62">
        <f t="shared" si="27"/>
      </c>
      <c r="BM79" s="160"/>
      <c r="BN79" s="75"/>
      <c r="BO79" s="233"/>
      <c r="BP79" s="163"/>
      <c r="BQ79" s="233"/>
      <c r="BR79" s="163"/>
      <c r="BS79" s="233"/>
      <c r="BT79" s="163"/>
      <c r="BU79" s="75"/>
      <c r="BV79" s="233"/>
      <c r="BW79" s="163"/>
      <c r="BX79" s="233"/>
      <c r="BY79" s="163"/>
      <c r="BZ79" s="233"/>
      <c r="CA79" s="163"/>
      <c r="CB79" s="75"/>
      <c r="CC79" s="233"/>
      <c r="CD79" s="163"/>
      <c r="CE79" s="233"/>
      <c r="CF79" s="163"/>
      <c r="CG79" s="233"/>
      <c r="CH79" s="163"/>
      <c r="CI79" s="75"/>
      <c r="CJ79" s="233"/>
      <c r="CK79" s="163"/>
      <c r="CL79" s="233"/>
      <c r="CM79" s="163"/>
      <c r="CN79" s="233"/>
      <c r="CO79" s="191"/>
      <c r="CP79" s="139"/>
      <c r="CQ79" s="248"/>
    </row>
    <row r="80" spans="1:102" s="12" customFormat="1" ht="21" customHeight="1">
      <c r="A80" s="264"/>
      <c r="B80" s="265"/>
      <c r="C80" s="270"/>
      <c r="D80" s="316"/>
      <c r="E80" s="266"/>
      <c r="F80" s="267"/>
      <c r="G80" s="357">
        <f t="shared" si="13"/>
      </c>
      <c r="H80" s="358">
        <f t="shared" si="14"/>
      </c>
      <c r="I80" s="283">
        <f t="shared" si="15"/>
        <v>0</v>
      </c>
      <c r="J80" s="352">
        <f t="shared" si="16"/>
        <v>0</v>
      </c>
      <c r="K80" s="286">
        <f t="shared" si="17"/>
        <v>0</v>
      </c>
      <c r="L80" s="286">
        <f t="shared" si="18"/>
        <v>0</v>
      </c>
      <c r="M80" s="223">
        <f t="shared" si="19"/>
        <v>0</v>
      </c>
      <c r="N80" s="224">
        <f t="shared" si="20"/>
        <v>0</v>
      </c>
      <c r="O80" s="289">
        <f t="shared" si="21"/>
        <v>0</v>
      </c>
      <c r="P80" s="354">
        <f t="shared" si="22"/>
        <v>0</v>
      </c>
      <c r="Q80" s="368">
        <f t="shared" si="23"/>
        <v>0</v>
      </c>
      <c r="R80" s="369"/>
      <c r="S80" s="101">
        <f t="shared" si="12"/>
        <v>0</v>
      </c>
      <c r="T80" s="102">
        <f t="shared" si="12"/>
        <v>0</v>
      </c>
      <c r="U80" s="103">
        <f t="shared" si="12"/>
        <v>0</v>
      </c>
      <c r="V80" s="104">
        <f aca="true" t="shared" si="28" ref="S80:Y97">COUNTIF($AG80:$CQ80,V$22)</f>
        <v>0</v>
      </c>
      <c r="W80" s="101">
        <f t="shared" si="28"/>
        <v>0</v>
      </c>
      <c r="X80" s="102">
        <f t="shared" si="28"/>
        <v>0</v>
      </c>
      <c r="Y80" s="103">
        <f t="shared" si="28"/>
        <v>0</v>
      </c>
      <c r="Z80" s="105">
        <f t="shared" si="24"/>
        <v>0</v>
      </c>
      <c r="AA80" s="105">
        <f t="shared" si="25"/>
        <v>0</v>
      </c>
      <c r="AB80" s="104">
        <f t="shared" si="1"/>
        <v>0</v>
      </c>
      <c r="AC80" s="108">
        <f t="shared" si="1"/>
        <v>0</v>
      </c>
      <c r="AD80" s="109">
        <f t="shared" si="1"/>
        <v>0</v>
      </c>
      <c r="AE80" s="105">
        <f t="shared" si="1"/>
        <v>0</v>
      </c>
      <c r="AF80" s="62">
        <f t="shared" si="26"/>
      </c>
      <c r="AG80" s="154"/>
      <c r="AH80" s="232"/>
      <c r="AI80" s="156"/>
      <c r="AJ80" s="232"/>
      <c r="AK80" s="69"/>
      <c r="AL80" s="233"/>
      <c r="AM80" s="157"/>
      <c r="AN80" s="233"/>
      <c r="AO80" s="157"/>
      <c r="AP80" s="233"/>
      <c r="AQ80" s="157"/>
      <c r="AR80" s="75"/>
      <c r="AS80" s="233"/>
      <c r="AT80" s="157"/>
      <c r="AU80" s="233"/>
      <c r="AV80" s="157"/>
      <c r="AW80" s="233"/>
      <c r="AX80" s="157"/>
      <c r="AY80" s="75"/>
      <c r="AZ80" s="233"/>
      <c r="BA80" s="156"/>
      <c r="BB80" s="232"/>
      <c r="BC80" s="156"/>
      <c r="BD80" s="232"/>
      <c r="BE80" s="156"/>
      <c r="BF80" s="84"/>
      <c r="BG80" s="234"/>
      <c r="BH80" s="158"/>
      <c r="BI80" s="234"/>
      <c r="BJ80" s="158"/>
      <c r="BK80" s="246"/>
      <c r="BL80" s="62">
        <f t="shared" si="27"/>
      </c>
      <c r="BM80" s="161"/>
      <c r="BN80" s="75"/>
      <c r="BO80" s="233"/>
      <c r="BP80" s="163"/>
      <c r="BQ80" s="233"/>
      <c r="BR80" s="163"/>
      <c r="BS80" s="233"/>
      <c r="BT80" s="164"/>
      <c r="BU80" s="72"/>
      <c r="BV80" s="236"/>
      <c r="BW80" s="164"/>
      <c r="BX80" s="236"/>
      <c r="BY80" s="164"/>
      <c r="BZ80" s="236"/>
      <c r="CA80" s="164"/>
      <c r="CB80" s="72"/>
      <c r="CC80" s="236"/>
      <c r="CD80" s="164"/>
      <c r="CE80" s="236"/>
      <c r="CF80" s="164"/>
      <c r="CG80" s="236"/>
      <c r="CH80" s="164"/>
      <c r="CI80" s="72"/>
      <c r="CJ80" s="236"/>
      <c r="CK80" s="164"/>
      <c r="CL80" s="236"/>
      <c r="CM80" s="164"/>
      <c r="CN80" s="236"/>
      <c r="CO80" s="191"/>
      <c r="CP80" s="139"/>
      <c r="CQ80" s="248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59">
        <f t="shared" si="13"/>
      </c>
      <c r="H81" s="360">
        <f t="shared" si="14"/>
      </c>
      <c r="I81" s="281">
        <f t="shared" si="15"/>
        <v>0</v>
      </c>
      <c r="J81" s="339">
        <f t="shared" si="16"/>
        <v>0</v>
      </c>
      <c r="K81" s="285">
        <f t="shared" si="17"/>
        <v>0</v>
      </c>
      <c r="L81" s="285">
        <f t="shared" si="18"/>
        <v>0</v>
      </c>
      <c r="M81" s="131">
        <f t="shared" si="19"/>
        <v>0</v>
      </c>
      <c r="N81" s="132">
        <f t="shared" si="20"/>
        <v>0</v>
      </c>
      <c r="O81" s="288">
        <f t="shared" si="21"/>
        <v>0</v>
      </c>
      <c r="P81" s="353">
        <f t="shared" si="22"/>
        <v>0</v>
      </c>
      <c r="Q81" s="368">
        <f t="shared" si="23"/>
        <v>0</v>
      </c>
      <c r="R81" s="369"/>
      <c r="S81" s="101">
        <f t="shared" si="28"/>
        <v>0</v>
      </c>
      <c r="T81" s="102">
        <f t="shared" si="28"/>
        <v>0</v>
      </c>
      <c r="U81" s="103">
        <f t="shared" si="28"/>
        <v>0</v>
      </c>
      <c r="V81" s="104">
        <f t="shared" si="28"/>
        <v>0</v>
      </c>
      <c r="W81" s="101">
        <f t="shared" si="28"/>
        <v>0</v>
      </c>
      <c r="X81" s="102">
        <f t="shared" si="28"/>
        <v>0</v>
      </c>
      <c r="Y81" s="103">
        <f t="shared" si="28"/>
        <v>0</v>
      </c>
      <c r="Z81" s="105">
        <f t="shared" si="24"/>
        <v>0</v>
      </c>
      <c r="AA81" s="105">
        <f t="shared" si="25"/>
        <v>0</v>
      </c>
      <c r="AB81" s="104">
        <f t="shared" si="1"/>
        <v>0</v>
      </c>
      <c r="AC81" s="108">
        <f t="shared" si="1"/>
        <v>0</v>
      </c>
      <c r="AD81" s="109">
        <f t="shared" si="1"/>
        <v>0</v>
      </c>
      <c r="AE81" s="105">
        <f t="shared" si="1"/>
        <v>0</v>
      </c>
      <c r="AF81" s="62">
        <f t="shared" si="26"/>
      </c>
      <c r="AG81" s="154"/>
      <c r="AH81" s="232"/>
      <c r="AI81" s="156"/>
      <c r="AJ81" s="232"/>
      <c r="AK81" s="69"/>
      <c r="AL81" s="233"/>
      <c r="AM81" s="157"/>
      <c r="AN81" s="233"/>
      <c r="AO81" s="157"/>
      <c r="AP81" s="233"/>
      <c r="AQ81" s="157"/>
      <c r="AR81" s="75"/>
      <c r="AS81" s="233"/>
      <c r="AT81" s="157"/>
      <c r="AU81" s="233"/>
      <c r="AV81" s="157"/>
      <c r="AW81" s="233"/>
      <c r="AX81" s="157"/>
      <c r="AY81" s="75"/>
      <c r="AZ81" s="233"/>
      <c r="BA81" s="156"/>
      <c r="BB81" s="232"/>
      <c r="BC81" s="156"/>
      <c r="BD81" s="232"/>
      <c r="BE81" s="156"/>
      <c r="BF81" s="69"/>
      <c r="BG81" s="232"/>
      <c r="BH81" s="156"/>
      <c r="BI81" s="232"/>
      <c r="BJ81" s="156"/>
      <c r="BK81" s="245"/>
      <c r="BL81" s="22">
        <f t="shared" si="27"/>
      </c>
      <c r="BM81" s="160"/>
      <c r="BN81" s="75"/>
      <c r="BO81" s="233"/>
      <c r="BP81" s="163"/>
      <c r="BQ81" s="233"/>
      <c r="BR81" s="163"/>
      <c r="BS81" s="233"/>
      <c r="BT81" s="163"/>
      <c r="BU81" s="75"/>
      <c r="BV81" s="233"/>
      <c r="BW81" s="163"/>
      <c r="BX81" s="233"/>
      <c r="BY81" s="163"/>
      <c r="BZ81" s="233"/>
      <c r="CA81" s="163"/>
      <c r="CB81" s="75"/>
      <c r="CC81" s="233"/>
      <c r="CD81" s="163"/>
      <c r="CE81" s="233"/>
      <c r="CF81" s="163"/>
      <c r="CG81" s="233"/>
      <c r="CH81" s="163"/>
      <c r="CI81" s="75"/>
      <c r="CJ81" s="233"/>
      <c r="CK81" s="163"/>
      <c r="CL81" s="233"/>
      <c r="CM81" s="163"/>
      <c r="CN81" s="233"/>
      <c r="CO81" s="191"/>
      <c r="CP81" s="139"/>
      <c r="CQ81" s="248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57">
        <f t="shared" si="13"/>
      </c>
      <c r="H82" s="358">
        <f t="shared" si="14"/>
      </c>
      <c r="I82" s="283">
        <f t="shared" si="15"/>
        <v>0</v>
      </c>
      <c r="J82" s="352">
        <f t="shared" si="16"/>
        <v>0</v>
      </c>
      <c r="K82" s="286">
        <f t="shared" si="17"/>
        <v>0</v>
      </c>
      <c r="L82" s="286">
        <f t="shared" si="18"/>
        <v>0</v>
      </c>
      <c r="M82" s="223">
        <f t="shared" si="19"/>
        <v>0</v>
      </c>
      <c r="N82" s="224">
        <f t="shared" si="20"/>
        <v>0</v>
      </c>
      <c r="O82" s="289">
        <f t="shared" si="21"/>
        <v>0</v>
      </c>
      <c r="P82" s="354">
        <f t="shared" si="22"/>
        <v>0</v>
      </c>
      <c r="Q82" s="368">
        <f t="shared" si="23"/>
        <v>0</v>
      </c>
      <c r="R82" s="369"/>
      <c r="S82" s="101">
        <f t="shared" si="28"/>
        <v>0</v>
      </c>
      <c r="T82" s="102">
        <f t="shared" si="28"/>
        <v>0</v>
      </c>
      <c r="U82" s="103">
        <f t="shared" si="28"/>
        <v>0</v>
      </c>
      <c r="V82" s="104">
        <f t="shared" si="28"/>
        <v>0</v>
      </c>
      <c r="W82" s="101">
        <f t="shared" si="28"/>
        <v>0</v>
      </c>
      <c r="X82" s="102">
        <f t="shared" si="28"/>
        <v>0</v>
      </c>
      <c r="Y82" s="103">
        <f t="shared" si="28"/>
        <v>0</v>
      </c>
      <c r="Z82" s="105">
        <f t="shared" si="24"/>
        <v>0</v>
      </c>
      <c r="AA82" s="105">
        <f t="shared" si="25"/>
        <v>0</v>
      </c>
      <c r="AB82" s="104">
        <f t="shared" si="1"/>
        <v>0</v>
      </c>
      <c r="AC82" s="108">
        <f t="shared" si="1"/>
        <v>0</v>
      </c>
      <c r="AD82" s="109">
        <f t="shared" si="1"/>
        <v>0</v>
      </c>
      <c r="AE82" s="105">
        <f t="shared" si="1"/>
        <v>0</v>
      </c>
      <c r="AF82" s="62">
        <f t="shared" si="26"/>
      </c>
      <c r="AG82" s="154"/>
      <c r="AH82" s="232"/>
      <c r="AI82" s="156"/>
      <c r="AJ82" s="232"/>
      <c r="AK82" s="69"/>
      <c r="AL82" s="233"/>
      <c r="AM82" s="157"/>
      <c r="AN82" s="233"/>
      <c r="AO82" s="157"/>
      <c r="AP82" s="233"/>
      <c r="AQ82" s="157"/>
      <c r="AR82" s="75"/>
      <c r="AS82" s="233"/>
      <c r="AT82" s="157"/>
      <c r="AU82" s="233"/>
      <c r="AV82" s="157"/>
      <c r="AW82" s="233"/>
      <c r="AX82" s="157"/>
      <c r="AY82" s="75"/>
      <c r="AZ82" s="233"/>
      <c r="BA82" s="156"/>
      <c r="BB82" s="232"/>
      <c r="BC82" s="156"/>
      <c r="BD82" s="232"/>
      <c r="BE82" s="156"/>
      <c r="BF82" s="69"/>
      <c r="BG82" s="232"/>
      <c r="BH82" s="156"/>
      <c r="BI82" s="232"/>
      <c r="BJ82" s="156"/>
      <c r="BK82" s="245"/>
      <c r="BL82" s="62">
        <f t="shared" si="27"/>
      </c>
      <c r="BM82" s="160"/>
      <c r="BN82" s="75"/>
      <c r="BO82" s="233"/>
      <c r="BP82" s="163"/>
      <c r="BQ82" s="233"/>
      <c r="BR82" s="163"/>
      <c r="BS82" s="233"/>
      <c r="BT82" s="163"/>
      <c r="BU82" s="75"/>
      <c r="BV82" s="233"/>
      <c r="BW82" s="163"/>
      <c r="BX82" s="233"/>
      <c r="BY82" s="163"/>
      <c r="BZ82" s="233"/>
      <c r="CA82" s="163"/>
      <c r="CB82" s="75"/>
      <c r="CC82" s="233"/>
      <c r="CD82" s="163"/>
      <c r="CE82" s="233"/>
      <c r="CF82" s="163"/>
      <c r="CG82" s="233"/>
      <c r="CH82" s="163"/>
      <c r="CI82" s="75"/>
      <c r="CJ82" s="233"/>
      <c r="CK82" s="163"/>
      <c r="CL82" s="233"/>
      <c r="CM82" s="163"/>
      <c r="CN82" s="233"/>
      <c r="CO82" s="191"/>
      <c r="CP82" s="139"/>
      <c r="CQ82" s="248"/>
    </row>
    <row r="83" spans="1:102" ht="21" customHeight="1">
      <c r="A83" s="260"/>
      <c r="B83" s="261"/>
      <c r="C83" s="271"/>
      <c r="D83" s="317"/>
      <c r="E83" s="268"/>
      <c r="F83" s="269"/>
      <c r="G83" s="359">
        <f t="shared" si="13"/>
      </c>
      <c r="H83" s="360">
        <f t="shared" si="14"/>
      </c>
      <c r="I83" s="284">
        <f t="shared" si="15"/>
        <v>0</v>
      </c>
      <c r="J83" s="339">
        <f t="shared" si="16"/>
        <v>0</v>
      </c>
      <c r="K83" s="285">
        <f t="shared" si="17"/>
        <v>0</v>
      </c>
      <c r="L83" s="285">
        <f t="shared" si="18"/>
        <v>0</v>
      </c>
      <c r="M83" s="131">
        <f t="shared" si="19"/>
        <v>0</v>
      </c>
      <c r="N83" s="133">
        <f t="shared" si="20"/>
        <v>0</v>
      </c>
      <c r="O83" s="288">
        <f t="shared" si="21"/>
        <v>0</v>
      </c>
      <c r="P83" s="353">
        <f t="shared" si="22"/>
        <v>0</v>
      </c>
      <c r="Q83" s="368">
        <f t="shared" si="23"/>
        <v>0</v>
      </c>
      <c r="R83" s="369"/>
      <c r="S83" s="101">
        <f t="shared" si="28"/>
        <v>0</v>
      </c>
      <c r="T83" s="102">
        <f t="shared" si="28"/>
        <v>0</v>
      </c>
      <c r="U83" s="103">
        <f t="shared" si="28"/>
        <v>0</v>
      </c>
      <c r="V83" s="104">
        <f t="shared" si="28"/>
        <v>0</v>
      </c>
      <c r="W83" s="101">
        <f t="shared" si="28"/>
        <v>0</v>
      </c>
      <c r="X83" s="102">
        <f t="shared" si="28"/>
        <v>0</v>
      </c>
      <c r="Y83" s="103">
        <f t="shared" si="28"/>
        <v>0</v>
      </c>
      <c r="Z83" s="105">
        <f t="shared" si="24"/>
        <v>0</v>
      </c>
      <c r="AA83" s="105">
        <f t="shared" si="25"/>
        <v>0</v>
      </c>
      <c r="AB83" s="104">
        <f t="shared" si="1"/>
        <v>0</v>
      </c>
      <c r="AC83" s="108">
        <f t="shared" si="1"/>
        <v>0</v>
      </c>
      <c r="AD83" s="109">
        <f t="shared" si="1"/>
        <v>0</v>
      </c>
      <c r="AE83" s="105">
        <f aca="true" t="shared" si="29" ref="AB83:AE105">COUNTIF($AG83:$CQ83,AE$22)</f>
        <v>0</v>
      </c>
      <c r="AF83" s="22">
        <f t="shared" si="26"/>
      </c>
      <c r="AG83" s="154"/>
      <c r="AH83" s="232"/>
      <c r="AI83" s="156"/>
      <c r="AJ83" s="232"/>
      <c r="AK83" s="69"/>
      <c r="AL83" s="233"/>
      <c r="AM83" s="157"/>
      <c r="AN83" s="233"/>
      <c r="AO83" s="157"/>
      <c r="AP83" s="233"/>
      <c r="AQ83" s="157"/>
      <c r="AR83" s="75"/>
      <c r="AS83" s="233"/>
      <c r="AT83" s="157"/>
      <c r="AU83" s="233"/>
      <c r="AV83" s="157"/>
      <c r="AW83" s="233"/>
      <c r="AX83" s="157"/>
      <c r="AY83" s="75"/>
      <c r="AZ83" s="233"/>
      <c r="BA83" s="156"/>
      <c r="BB83" s="232"/>
      <c r="BC83" s="156"/>
      <c r="BD83" s="232"/>
      <c r="BE83" s="156"/>
      <c r="BF83" s="69"/>
      <c r="BG83" s="232"/>
      <c r="BH83" s="156"/>
      <c r="BI83" s="232"/>
      <c r="BJ83" s="156"/>
      <c r="BK83" s="245"/>
      <c r="BL83" s="63">
        <f t="shared" si="27"/>
      </c>
      <c r="BM83" s="160"/>
      <c r="BN83" s="75"/>
      <c r="BO83" s="233"/>
      <c r="BP83" s="163"/>
      <c r="BQ83" s="233"/>
      <c r="BR83" s="163"/>
      <c r="BS83" s="233"/>
      <c r="BT83" s="163"/>
      <c r="BU83" s="75"/>
      <c r="BV83" s="233"/>
      <c r="BW83" s="163"/>
      <c r="BX83" s="233"/>
      <c r="BY83" s="163"/>
      <c r="BZ83" s="233"/>
      <c r="CA83" s="163"/>
      <c r="CB83" s="75"/>
      <c r="CC83" s="233"/>
      <c r="CD83" s="163"/>
      <c r="CE83" s="233"/>
      <c r="CF83" s="163"/>
      <c r="CG83" s="233"/>
      <c r="CH83" s="163"/>
      <c r="CI83" s="75"/>
      <c r="CJ83" s="233"/>
      <c r="CK83" s="163"/>
      <c r="CL83" s="233"/>
      <c r="CM83" s="163"/>
      <c r="CN83" s="233"/>
      <c r="CO83" s="192"/>
      <c r="CP83" s="140"/>
      <c r="CQ83" s="249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57">
        <f t="shared" si="13"/>
      </c>
      <c r="H84" s="358">
        <f t="shared" si="14"/>
      </c>
      <c r="I84" s="283">
        <f t="shared" si="15"/>
        <v>0</v>
      </c>
      <c r="J84" s="352">
        <f t="shared" si="16"/>
        <v>0</v>
      </c>
      <c r="K84" s="286">
        <f t="shared" si="17"/>
        <v>0</v>
      </c>
      <c r="L84" s="286">
        <f t="shared" si="18"/>
        <v>0</v>
      </c>
      <c r="M84" s="223">
        <f t="shared" si="19"/>
        <v>0</v>
      </c>
      <c r="N84" s="224">
        <f t="shared" si="20"/>
        <v>0</v>
      </c>
      <c r="O84" s="289">
        <f t="shared" si="21"/>
        <v>0</v>
      </c>
      <c r="P84" s="354">
        <f t="shared" si="22"/>
        <v>0</v>
      </c>
      <c r="Q84" s="368">
        <f t="shared" si="23"/>
        <v>0</v>
      </c>
      <c r="R84" s="369"/>
      <c r="S84" s="101">
        <f t="shared" si="28"/>
        <v>0</v>
      </c>
      <c r="T84" s="102">
        <f t="shared" si="28"/>
        <v>0</v>
      </c>
      <c r="U84" s="103">
        <f t="shared" si="28"/>
        <v>0</v>
      </c>
      <c r="V84" s="104">
        <f t="shared" si="28"/>
        <v>0</v>
      </c>
      <c r="W84" s="101">
        <f t="shared" si="28"/>
        <v>0</v>
      </c>
      <c r="X84" s="102">
        <f t="shared" si="28"/>
        <v>0</v>
      </c>
      <c r="Y84" s="103">
        <f t="shared" si="28"/>
        <v>0</v>
      </c>
      <c r="Z84" s="105">
        <f t="shared" si="24"/>
        <v>0</v>
      </c>
      <c r="AA84" s="105">
        <f t="shared" si="25"/>
        <v>0</v>
      </c>
      <c r="AB84" s="104">
        <f t="shared" si="29"/>
        <v>0</v>
      </c>
      <c r="AC84" s="108">
        <f t="shared" si="29"/>
        <v>0</v>
      </c>
      <c r="AD84" s="109">
        <f t="shared" si="29"/>
        <v>0</v>
      </c>
      <c r="AE84" s="105">
        <f t="shared" si="29"/>
        <v>0</v>
      </c>
      <c r="AF84" s="62">
        <f t="shared" si="26"/>
      </c>
      <c r="AG84" s="154"/>
      <c r="AH84" s="232"/>
      <c r="AI84" s="156"/>
      <c r="AJ84" s="232"/>
      <c r="AK84" s="69"/>
      <c r="AL84" s="233"/>
      <c r="AM84" s="157"/>
      <c r="AN84" s="233"/>
      <c r="AO84" s="157"/>
      <c r="AP84" s="233"/>
      <c r="AQ84" s="157"/>
      <c r="AR84" s="75"/>
      <c r="AS84" s="233"/>
      <c r="AT84" s="157"/>
      <c r="AU84" s="233"/>
      <c r="AV84" s="157"/>
      <c r="AW84" s="233"/>
      <c r="AX84" s="157"/>
      <c r="AY84" s="75"/>
      <c r="AZ84" s="233"/>
      <c r="BA84" s="156"/>
      <c r="BB84" s="232"/>
      <c r="BC84" s="156"/>
      <c r="BD84" s="232"/>
      <c r="BE84" s="156"/>
      <c r="BF84" s="69"/>
      <c r="BG84" s="232"/>
      <c r="BH84" s="156"/>
      <c r="BI84" s="232"/>
      <c r="BJ84" s="156"/>
      <c r="BK84" s="245"/>
      <c r="BL84" s="22">
        <f t="shared" si="27"/>
      </c>
      <c r="BM84" s="160"/>
      <c r="BN84" s="75"/>
      <c r="BO84" s="233"/>
      <c r="BP84" s="163"/>
      <c r="BQ84" s="233"/>
      <c r="BR84" s="163"/>
      <c r="BS84" s="233"/>
      <c r="BT84" s="163"/>
      <c r="BU84" s="75"/>
      <c r="BV84" s="233"/>
      <c r="BW84" s="163"/>
      <c r="BX84" s="233"/>
      <c r="BY84" s="163"/>
      <c r="BZ84" s="233"/>
      <c r="CA84" s="163"/>
      <c r="CB84" s="75"/>
      <c r="CC84" s="233"/>
      <c r="CD84" s="163"/>
      <c r="CE84" s="233"/>
      <c r="CF84" s="163"/>
      <c r="CG84" s="233"/>
      <c r="CH84" s="163"/>
      <c r="CI84" s="75"/>
      <c r="CJ84" s="233"/>
      <c r="CK84" s="163"/>
      <c r="CL84" s="233"/>
      <c r="CM84" s="163"/>
      <c r="CN84" s="233"/>
      <c r="CO84" s="191"/>
      <c r="CP84" s="139"/>
      <c r="CQ84" s="248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59">
        <f t="shared" si="13"/>
      </c>
      <c r="H85" s="360">
        <f t="shared" si="14"/>
      </c>
      <c r="I85" s="281">
        <f t="shared" si="15"/>
        <v>0</v>
      </c>
      <c r="J85" s="339">
        <f t="shared" si="16"/>
        <v>0</v>
      </c>
      <c r="K85" s="285">
        <f t="shared" si="17"/>
        <v>0</v>
      </c>
      <c r="L85" s="285">
        <f t="shared" si="18"/>
        <v>0</v>
      </c>
      <c r="M85" s="131">
        <f t="shared" si="19"/>
        <v>0</v>
      </c>
      <c r="N85" s="132">
        <f t="shared" si="20"/>
        <v>0</v>
      </c>
      <c r="O85" s="288">
        <f t="shared" si="21"/>
        <v>0</v>
      </c>
      <c r="P85" s="353">
        <f t="shared" si="22"/>
        <v>0</v>
      </c>
      <c r="Q85" s="368">
        <f t="shared" si="23"/>
        <v>0</v>
      </c>
      <c r="R85" s="369"/>
      <c r="S85" s="101">
        <f t="shared" si="28"/>
        <v>0</v>
      </c>
      <c r="T85" s="102">
        <f t="shared" si="28"/>
        <v>0</v>
      </c>
      <c r="U85" s="103">
        <f t="shared" si="28"/>
        <v>0</v>
      </c>
      <c r="V85" s="104">
        <f t="shared" si="28"/>
        <v>0</v>
      </c>
      <c r="W85" s="101">
        <f t="shared" si="28"/>
        <v>0</v>
      </c>
      <c r="X85" s="102">
        <f t="shared" si="28"/>
        <v>0</v>
      </c>
      <c r="Y85" s="103">
        <f t="shared" si="28"/>
        <v>0</v>
      </c>
      <c r="Z85" s="105">
        <f t="shared" si="24"/>
        <v>0</v>
      </c>
      <c r="AA85" s="105">
        <f t="shared" si="25"/>
        <v>0</v>
      </c>
      <c r="AB85" s="104">
        <f t="shared" si="29"/>
        <v>0</v>
      </c>
      <c r="AC85" s="108">
        <f t="shared" si="29"/>
        <v>0</v>
      </c>
      <c r="AD85" s="109">
        <f t="shared" si="29"/>
        <v>0</v>
      </c>
      <c r="AE85" s="105">
        <f t="shared" si="29"/>
        <v>0</v>
      </c>
      <c r="AF85" s="62">
        <f t="shared" si="26"/>
      </c>
      <c r="AG85" s="154"/>
      <c r="AH85" s="232"/>
      <c r="AI85" s="156"/>
      <c r="AJ85" s="232"/>
      <c r="AK85" s="69"/>
      <c r="AL85" s="233"/>
      <c r="AM85" s="157"/>
      <c r="AN85" s="233"/>
      <c r="AO85" s="157"/>
      <c r="AP85" s="233"/>
      <c r="AQ85" s="157"/>
      <c r="AR85" s="75"/>
      <c r="AS85" s="233"/>
      <c r="AT85" s="157"/>
      <c r="AU85" s="233"/>
      <c r="AV85" s="157"/>
      <c r="AW85" s="233"/>
      <c r="AX85" s="157"/>
      <c r="AY85" s="75"/>
      <c r="AZ85" s="233"/>
      <c r="BA85" s="156"/>
      <c r="BB85" s="232"/>
      <c r="BC85" s="156"/>
      <c r="BD85" s="232"/>
      <c r="BE85" s="156"/>
      <c r="BF85" s="69"/>
      <c r="BG85" s="232"/>
      <c r="BH85" s="156"/>
      <c r="BI85" s="232"/>
      <c r="BJ85" s="156"/>
      <c r="BK85" s="245"/>
      <c r="BL85" s="22">
        <f t="shared" si="27"/>
      </c>
      <c r="BM85" s="160"/>
      <c r="BN85" s="75"/>
      <c r="BO85" s="233"/>
      <c r="BP85" s="163"/>
      <c r="BQ85" s="233"/>
      <c r="BR85" s="163"/>
      <c r="BS85" s="233"/>
      <c r="BT85" s="163"/>
      <c r="BU85" s="75"/>
      <c r="BV85" s="233"/>
      <c r="BW85" s="163"/>
      <c r="BX85" s="233"/>
      <c r="BY85" s="163"/>
      <c r="BZ85" s="233"/>
      <c r="CA85" s="163"/>
      <c r="CB85" s="75"/>
      <c r="CC85" s="233"/>
      <c r="CD85" s="163"/>
      <c r="CE85" s="233"/>
      <c r="CF85" s="163"/>
      <c r="CG85" s="233"/>
      <c r="CH85" s="163"/>
      <c r="CI85" s="75"/>
      <c r="CJ85" s="233"/>
      <c r="CK85" s="163"/>
      <c r="CL85" s="233"/>
      <c r="CM85" s="163"/>
      <c r="CN85" s="233"/>
      <c r="CO85" s="191"/>
      <c r="CP85" s="139"/>
      <c r="CQ85" s="248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57">
        <f t="shared" si="13"/>
      </c>
      <c r="H86" s="358">
        <f t="shared" si="14"/>
      </c>
      <c r="I86" s="283">
        <f t="shared" si="15"/>
        <v>0</v>
      </c>
      <c r="J86" s="352">
        <f t="shared" si="16"/>
        <v>0</v>
      </c>
      <c r="K86" s="286">
        <f t="shared" si="17"/>
        <v>0</v>
      </c>
      <c r="L86" s="286">
        <f t="shared" si="18"/>
        <v>0</v>
      </c>
      <c r="M86" s="223">
        <f t="shared" si="19"/>
        <v>0</v>
      </c>
      <c r="N86" s="224">
        <f t="shared" si="20"/>
        <v>0</v>
      </c>
      <c r="O86" s="289">
        <f t="shared" si="21"/>
        <v>0</v>
      </c>
      <c r="P86" s="354">
        <f t="shared" si="22"/>
        <v>0</v>
      </c>
      <c r="Q86" s="368">
        <f t="shared" si="23"/>
        <v>0</v>
      </c>
      <c r="R86" s="369"/>
      <c r="S86" s="101">
        <f t="shared" si="28"/>
        <v>0</v>
      </c>
      <c r="T86" s="102">
        <f t="shared" si="28"/>
        <v>0</v>
      </c>
      <c r="U86" s="103">
        <f t="shared" si="28"/>
        <v>0</v>
      </c>
      <c r="V86" s="104">
        <f t="shared" si="28"/>
        <v>0</v>
      </c>
      <c r="W86" s="101">
        <f t="shared" si="28"/>
        <v>0</v>
      </c>
      <c r="X86" s="102">
        <f t="shared" si="28"/>
        <v>0</v>
      </c>
      <c r="Y86" s="103">
        <f t="shared" si="28"/>
        <v>0</v>
      </c>
      <c r="Z86" s="105">
        <f t="shared" si="24"/>
        <v>0</v>
      </c>
      <c r="AA86" s="105">
        <f t="shared" si="25"/>
        <v>0</v>
      </c>
      <c r="AB86" s="104">
        <f t="shared" si="29"/>
        <v>0</v>
      </c>
      <c r="AC86" s="108">
        <f t="shared" si="29"/>
        <v>0</v>
      </c>
      <c r="AD86" s="109">
        <f t="shared" si="29"/>
        <v>0</v>
      </c>
      <c r="AE86" s="105">
        <f t="shared" si="29"/>
        <v>0</v>
      </c>
      <c r="AF86" s="62">
        <f t="shared" si="26"/>
      </c>
      <c r="AG86" s="154"/>
      <c r="AH86" s="232"/>
      <c r="AI86" s="156"/>
      <c r="AJ86" s="232"/>
      <c r="AK86" s="69"/>
      <c r="AL86" s="233"/>
      <c r="AM86" s="157"/>
      <c r="AN86" s="233"/>
      <c r="AO86" s="157"/>
      <c r="AP86" s="233"/>
      <c r="AQ86" s="157"/>
      <c r="AR86" s="75"/>
      <c r="AS86" s="233"/>
      <c r="AT86" s="157"/>
      <c r="AU86" s="233"/>
      <c r="AV86" s="157"/>
      <c r="AW86" s="233"/>
      <c r="AX86" s="157"/>
      <c r="AY86" s="75"/>
      <c r="AZ86" s="233"/>
      <c r="BA86" s="156"/>
      <c r="BB86" s="232"/>
      <c r="BC86" s="156"/>
      <c r="BD86" s="232"/>
      <c r="BE86" s="156"/>
      <c r="BF86" s="69"/>
      <c r="BG86" s="232"/>
      <c r="BH86" s="156"/>
      <c r="BI86" s="232"/>
      <c r="BJ86" s="156"/>
      <c r="BK86" s="245"/>
      <c r="BL86" s="62">
        <f t="shared" si="27"/>
      </c>
      <c r="BM86" s="160"/>
      <c r="BN86" s="75"/>
      <c r="BO86" s="233"/>
      <c r="BP86" s="163"/>
      <c r="BQ86" s="233"/>
      <c r="BR86" s="163"/>
      <c r="BS86" s="233"/>
      <c r="BT86" s="163"/>
      <c r="BU86" s="75"/>
      <c r="BV86" s="233"/>
      <c r="BW86" s="163"/>
      <c r="BX86" s="233"/>
      <c r="BY86" s="163"/>
      <c r="BZ86" s="233"/>
      <c r="CA86" s="163"/>
      <c r="CB86" s="75"/>
      <c r="CC86" s="233"/>
      <c r="CD86" s="163"/>
      <c r="CE86" s="233"/>
      <c r="CF86" s="163"/>
      <c r="CG86" s="233"/>
      <c r="CH86" s="163"/>
      <c r="CI86" s="75"/>
      <c r="CJ86" s="233"/>
      <c r="CK86" s="163"/>
      <c r="CL86" s="233"/>
      <c r="CM86" s="163"/>
      <c r="CN86" s="233"/>
      <c r="CO86" s="191"/>
      <c r="CP86" s="139"/>
      <c r="CQ86" s="248"/>
      <c r="CR86" s="1"/>
      <c r="CS86" s="1"/>
      <c r="CT86" s="1"/>
      <c r="CU86" s="1"/>
      <c r="CV86" s="1"/>
      <c r="CW86" s="1"/>
      <c r="CX86" s="1"/>
    </row>
    <row r="87" spans="1:95" ht="21" customHeight="1">
      <c r="A87" s="260"/>
      <c r="B87" s="261"/>
      <c r="C87" s="271"/>
      <c r="D87" s="317"/>
      <c r="E87" s="268"/>
      <c r="F87" s="269"/>
      <c r="G87" s="359">
        <f t="shared" si="13"/>
      </c>
      <c r="H87" s="360">
        <f t="shared" si="14"/>
      </c>
      <c r="I87" s="281">
        <f t="shared" si="15"/>
        <v>0</v>
      </c>
      <c r="J87" s="339">
        <f t="shared" si="16"/>
        <v>0</v>
      </c>
      <c r="K87" s="285">
        <f t="shared" si="17"/>
        <v>0</v>
      </c>
      <c r="L87" s="285">
        <f t="shared" si="18"/>
        <v>0</v>
      </c>
      <c r="M87" s="131">
        <f t="shared" si="19"/>
        <v>0</v>
      </c>
      <c r="N87" s="132">
        <f t="shared" si="20"/>
        <v>0</v>
      </c>
      <c r="O87" s="288">
        <f t="shared" si="21"/>
        <v>0</v>
      </c>
      <c r="P87" s="353">
        <f t="shared" si="22"/>
        <v>0</v>
      </c>
      <c r="Q87" s="368">
        <f t="shared" si="23"/>
        <v>0</v>
      </c>
      <c r="R87" s="369"/>
      <c r="S87" s="101">
        <f t="shared" si="28"/>
        <v>0</v>
      </c>
      <c r="T87" s="102">
        <f t="shared" si="28"/>
        <v>0</v>
      </c>
      <c r="U87" s="103">
        <f t="shared" si="28"/>
        <v>0</v>
      </c>
      <c r="V87" s="104">
        <f t="shared" si="28"/>
        <v>0</v>
      </c>
      <c r="W87" s="101">
        <f t="shared" si="28"/>
        <v>0</v>
      </c>
      <c r="X87" s="102">
        <f t="shared" si="28"/>
        <v>0</v>
      </c>
      <c r="Y87" s="103">
        <f t="shared" si="28"/>
        <v>0</v>
      </c>
      <c r="Z87" s="105">
        <f t="shared" si="24"/>
        <v>0</v>
      </c>
      <c r="AA87" s="105">
        <f t="shared" si="25"/>
        <v>0</v>
      </c>
      <c r="AB87" s="104">
        <f t="shared" si="29"/>
        <v>0</v>
      </c>
      <c r="AC87" s="108">
        <f t="shared" si="29"/>
        <v>0</v>
      </c>
      <c r="AD87" s="109">
        <f t="shared" si="29"/>
        <v>0</v>
      </c>
      <c r="AE87" s="105">
        <f t="shared" si="29"/>
        <v>0</v>
      </c>
      <c r="AF87" s="62">
        <f t="shared" si="26"/>
      </c>
      <c r="AG87" s="154"/>
      <c r="AH87" s="232"/>
      <c r="AI87" s="156"/>
      <c r="AJ87" s="232"/>
      <c r="AK87" s="69"/>
      <c r="AL87" s="233"/>
      <c r="AM87" s="157"/>
      <c r="AN87" s="233"/>
      <c r="AO87" s="157"/>
      <c r="AP87" s="233"/>
      <c r="AQ87" s="157"/>
      <c r="AR87" s="75"/>
      <c r="AS87" s="233"/>
      <c r="AT87" s="157"/>
      <c r="AU87" s="233"/>
      <c r="AV87" s="157"/>
      <c r="AW87" s="233"/>
      <c r="AX87" s="157"/>
      <c r="AY87" s="75"/>
      <c r="AZ87" s="233"/>
      <c r="BA87" s="156"/>
      <c r="BB87" s="232"/>
      <c r="BC87" s="156"/>
      <c r="BD87" s="232"/>
      <c r="BE87" s="156"/>
      <c r="BF87" s="69"/>
      <c r="BG87" s="232"/>
      <c r="BH87" s="156"/>
      <c r="BI87" s="232"/>
      <c r="BJ87" s="156"/>
      <c r="BK87" s="245"/>
      <c r="BL87" s="62">
        <f t="shared" si="27"/>
      </c>
      <c r="BM87" s="160"/>
      <c r="BN87" s="75"/>
      <c r="BO87" s="233"/>
      <c r="BP87" s="163"/>
      <c r="BQ87" s="233"/>
      <c r="BR87" s="163"/>
      <c r="BS87" s="233"/>
      <c r="BT87" s="163"/>
      <c r="BU87" s="75"/>
      <c r="BV87" s="233"/>
      <c r="BW87" s="163"/>
      <c r="BX87" s="233"/>
      <c r="BY87" s="163"/>
      <c r="BZ87" s="233"/>
      <c r="CA87" s="163"/>
      <c r="CB87" s="75"/>
      <c r="CC87" s="233"/>
      <c r="CD87" s="163"/>
      <c r="CE87" s="233"/>
      <c r="CF87" s="163"/>
      <c r="CG87" s="233"/>
      <c r="CH87" s="163"/>
      <c r="CI87" s="75"/>
      <c r="CJ87" s="233"/>
      <c r="CK87" s="163"/>
      <c r="CL87" s="233"/>
      <c r="CM87" s="163"/>
      <c r="CN87" s="233"/>
      <c r="CO87" s="191"/>
      <c r="CP87" s="139"/>
      <c r="CQ87" s="248"/>
    </row>
    <row r="88" spans="1:102" s="12" customFormat="1" ht="21" customHeight="1">
      <c r="A88" s="264"/>
      <c r="B88" s="265"/>
      <c r="C88" s="270"/>
      <c r="D88" s="316"/>
      <c r="E88" s="266"/>
      <c r="F88" s="267"/>
      <c r="G88" s="357">
        <f t="shared" si="13"/>
      </c>
      <c r="H88" s="358">
        <f t="shared" si="14"/>
      </c>
      <c r="I88" s="283">
        <f t="shared" si="15"/>
        <v>0</v>
      </c>
      <c r="J88" s="352">
        <f t="shared" si="16"/>
        <v>0</v>
      </c>
      <c r="K88" s="286">
        <f t="shared" si="17"/>
        <v>0</v>
      </c>
      <c r="L88" s="286">
        <f t="shared" si="18"/>
        <v>0</v>
      </c>
      <c r="M88" s="223">
        <f t="shared" si="19"/>
        <v>0</v>
      </c>
      <c r="N88" s="224">
        <f t="shared" si="20"/>
        <v>0</v>
      </c>
      <c r="O88" s="289">
        <f t="shared" si="21"/>
        <v>0</v>
      </c>
      <c r="P88" s="354">
        <f t="shared" si="22"/>
        <v>0</v>
      </c>
      <c r="Q88" s="368">
        <f t="shared" si="23"/>
        <v>0</v>
      </c>
      <c r="R88" s="369"/>
      <c r="S88" s="101">
        <f t="shared" si="28"/>
        <v>0</v>
      </c>
      <c r="T88" s="102">
        <f t="shared" si="28"/>
        <v>0</v>
      </c>
      <c r="U88" s="103">
        <f t="shared" si="28"/>
        <v>0</v>
      </c>
      <c r="V88" s="104">
        <f t="shared" si="28"/>
        <v>0</v>
      </c>
      <c r="W88" s="101">
        <f t="shared" si="28"/>
        <v>0</v>
      </c>
      <c r="X88" s="102">
        <f t="shared" si="28"/>
        <v>0</v>
      </c>
      <c r="Y88" s="103">
        <f t="shared" si="28"/>
        <v>0</v>
      </c>
      <c r="Z88" s="105">
        <f t="shared" si="24"/>
        <v>0</v>
      </c>
      <c r="AA88" s="105">
        <f t="shared" si="25"/>
        <v>0</v>
      </c>
      <c r="AB88" s="104">
        <f t="shared" si="29"/>
        <v>0</v>
      </c>
      <c r="AC88" s="108">
        <f t="shared" si="29"/>
        <v>0</v>
      </c>
      <c r="AD88" s="109">
        <f t="shared" si="29"/>
        <v>0</v>
      </c>
      <c r="AE88" s="105">
        <f t="shared" si="29"/>
        <v>0</v>
      </c>
      <c r="AF88" s="62">
        <f t="shared" si="26"/>
      </c>
      <c r="AG88" s="154"/>
      <c r="AH88" s="232"/>
      <c r="AI88" s="156"/>
      <c r="AJ88" s="232"/>
      <c r="AK88" s="69"/>
      <c r="AL88" s="233"/>
      <c r="AM88" s="157"/>
      <c r="AN88" s="233"/>
      <c r="AO88" s="157"/>
      <c r="AP88" s="233"/>
      <c r="AQ88" s="157"/>
      <c r="AR88" s="75"/>
      <c r="AS88" s="233"/>
      <c r="AT88" s="157"/>
      <c r="AU88" s="233"/>
      <c r="AV88" s="157"/>
      <c r="AW88" s="233"/>
      <c r="AX88" s="157"/>
      <c r="AY88" s="75"/>
      <c r="AZ88" s="233"/>
      <c r="BA88" s="156"/>
      <c r="BB88" s="232"/>
      <c r="BC88" s="156"/>
      <c r="BD88" s="232"/>
      <c r="BE88" s="156"/>
      <c r="BF88" s="84"/>
      <c r="BG88" s="234"/>
      <c r="BH88" s="158"/>
      <c r="BI88" s="234"/>
      <c r="BJ88" s="158"/>
      <c r="BK88" s="246"/>
      <c r="BL88" s="62">
        <f t="shared" si="27"/>
      </c>
      <c r="BM88" s="161"/>
      <c r="BN88" s="75"/>
      <c r="BO88" s="233"/>
      <c r="BP88" s="163"/>
      <c r="BQ88" s="233"/>
      <c r="BR88" s="163"/>
      <c r="BS88" s="233"/>
      <c r="BT88" s="164"/>
      <c r="BU88" s="72"/>
      <c r="BV88" s="236"/>
      <c r="BW88" s="164"/>
      <c r="BX88" s="236"/>
      <c r="BY88" s="164"/>
      <c r="BZ88" s="236"/>
      <c r="CA88" s="164"/>
      <c r="CB88" s="72"/>
      <c r="CC88" s="236"/>
      <c r="CD88" s="164"/>
      <c r="CE88" s="236"/>
      <c r="CF88" s="164"/>
      <c r="CG88" s="236"/>
      <c r="CH88" s="164"/>
      <c r="CI88" s="72"/>
      <c r="CJ88" s="236"/>
      <c r="CK88" s="164"/>
      <c r="CL88" s="236"/>
      <c r="CM88" s="164"/>
      <c r="CN88" s="236"/>
      <c r="CO88" s="191"/>
      <c r="CP88" s="139"/>
      <c r="CQ88" s="248"/>
      <c r="CR88" s="1"/>
      <c r="CS88" s="1"/>
      <c r="CT88" s="1"/>
      <c r="CU88" s="1"/>
      <c r="CV88" s="1"/>
      <c r="CW88" s="1"/>
      <c r="CX88" s="1"/>
    </row>
    <row r="89" spans="1:102" s="12" customFormat="1" ht="21" customHeight="1">
      <c r="A89" s="260"/>
      <c r="B89" s="261"/>
      <c r="C89" s="271"/>
      <c r="D89" s="317"/>
      <c r="E89" s="268"/>
      <c r="F89" s="269"/>
      <c r="G89" s="359">
        <f t="shared" si="13"/>
      </c>
      <c r="H89" s="360">
        <f t="shared" si="14"/>
      </c>
      <c r="I89" s="281">
        <f t="shared" si="15"/>
        <v>0</v>
      </c>
      <c r="J89" s="339">
        <f t="shared" si="16"/>
        <v>0</v>
      </c>
      <c r="K89" s="285">
        <f t="shared" si="17"/>
        <v>0</v>
      </c>
      <c r="L89" s="285">
        <f t="shared" si="18"/>
        <v>0</v>
      </c>
      <c r="M89" s="131">
        <f t="shared" si="19"/>
        <v>0</v>
      </c>
      <c r="N89" s="132">
        <f t="shared" si="20"/>
        <v>0</v>
      </c>
      <c r="O89" s="288">
        <f t="shared" si="21"/>
        <v>0</v>
      </c>
      <c r="P89" s="353">
        <f t="shared" si="22"/>
        <v>0</v>
      </c>
      <c r="Q89" s="368">
        <f t="shared" si="23"/>
        <v>0</v>
      </c>
      <c r="R89" s="369"/>
      <c r="S89" s="101">
        <f t="shared" si="28"/>
        <v>0</v>
      </c>
      <c r="T89" s="102">
        <f t="shared" si="28"/>
        <v>0</v>
      </c>
      <c r="U89" s="103">
        <f t="shared" si="28"/>
        <v>0</v>
      </c>
      <c r="V89" s="104">
        <f t="shared" si="28"/>
        <v>0</v>
      </c>
      <c r="W89" s="101">
        <f t="shared" si="28"/>
        <v>0</v>
      </c>
      <c r="X89" s="102">
        <f t="shared" si="28"/>
        <v>0</v>
      </c>
      <c r="Y89" s="103">
        <f t="shared" si="28"/>
        <v>0</v>
      </c>
      <c r="Z89" s="105">
        <f t="shared" si="24"/>
        <v>0</v>
      </c>
      <c r="AA89" s="105">
        <f t="shared" si="25"/>
        <v>0</v>
      </c>
      <c r="AB89" s="104">
        <f t="shared" si="29"/>
        <v>0</v>
      </c>
      <c r="AC89" s="108">
        <f t="shared" si="29"/>
        <v>0</v>
      </c>
      <c r="AD89" s="109">
        <f t="shared" si="29"/>
        <v>0</v>
      </c>
      <c r="AE89" s="105">
        <f t="shared" si="29"/>
        <v>0</v>
      </c>
      <c r="AF89" s="62">
        <f t="shared" si="26"/>
      </c>
      <c r="AG89" s="154"/>
      <c r="AH89" s="232"/>
      <c r="AI89" s="156"/>
      <c r="AJ89" s="232"/>
      <c r="AK89" s="69"/>
      <c r="AL89" s="233"/>
      <c r="AM89" s="157"/>
      <c r="AN89" s="233"/>
      <c r="AO89" s="157"/>
      <c r="AP89" s="233"/>
      <c r="AQ89" s="157"/>
      <c r="AR89" s="75"/>
      <c r="AS89" s="233"/>
      <c r="AT89" s="157"/>
      <c r="AU89" s="233"/>
      <c r="AV89" s="157"/>
      <c r="AW89" s="233"/>
      <c r="AX89" s="157"/>
      <c r="AY89" s="75"/>
      <c r="AZ89" s="233"/>
      <c r="BA89" s="156"/>
      <c r="BB89" s="232"/>
      <c r="BC89" s="156"/>
      <c r="BD89" s="232"/>
      <c r="BE89" s="156"/>
      <c r="BF89" s="69"/>
      <c r="BG89" s="232"/>
      <c r="BH89" s="156"/>
      <c r="BI89" s="232"/>
      <c r="BJ89" s="156"/>
      <c r="BK89" s="245"/>
      <c r="BL89" s="22">
        <f t="shared" si="27"/>
      </c>
      <c r="BM89" s="160"/>
      <c r="BN89" s="75"/>
      <c r="BO89" s="233"/>
      <c r="BP89" s="163"/>
      <c r="BQ89" s="233"/>
      <c r="BR89" s="163"/>
      <c r="BS89" s="233"/>
      <c r="BT89" s="163"/>
      <c r="BU89" s="75"/>
      <c r="BV89" s="233"/>
      <c r="BW89" s="163"/>
      <c r="BX89" s="233"/>
      <c r="BY89" s="163"/>
      <c r="BZ89" s="233"/>
      <c r="CA89" s="163"/>
      <c r="CB89" s="75"/>
      <c r="CC89" s="233"/>
      <c r="CD89" s="163"/>
      <c r="CE89" s="233"/>
      <c r="CF89" s="163"/>
      <c r="CG89" s="233"/>
      <c r="CH89" s="163"/>
      <c r="CI89" s="75"/>
      <c r="CJ89" s="233"/>
      <c r="CK89" s="163"/>
      <c r="CL89" s="233"/>
      <c r="CM89" s="163"/>
      <c r="CN89" s="233"/>
      <c r="CO89" s="191"/>
      <c r="CP89" s="139"/>
      <c r="CQ89" s="248"/>
      <c r="CR89" s="1"/>
      <c r="CS89" s="1"/>
      <c r="CT89" s="1"/>
      <c r="CU89" s="1"/>
      <c r="CV89" s="1"/>
      <c r="CW89" s="1"/>
      <c r="CX89" s="1"/>
    </row>
    <row r="90" spans="1:95" s="12" customFormat="1" ht="21" customHeight="1">
      <c r="A90" s="264"/>
      <c r="B90" s="265"/>
      <c r="C90" s="270"/>
      <c r="D90" s="316"/>
      <c r="E90" s="266"/>
      <c r="F90" s="267"/>
      <c r="G90" s="357">
        <f t="shared" si="13"/>
      </c>
      <c r="H90" s="358">
        <f t="shared" si="14"/>
      </c>
      <c r="I90" s="283">
        <f t="shared" si="15"/>
        <v>0</v>
      </c>
      <c r="J90" s="352">
        <f t="shared" si="16"/>
        <v>0</v>
      </c>
      <c r="K90" s="286">
        <f t="shared" si="17"/>
        <v>0</v>
      </c>
      <c r="L90" s="286">
        <f t="shared" si="18"/>
        <v>0</v>
      </c>
      <c r="M90" s="223">
        <f t="shared" si="19"/>
        <v>0</v>
      </c>
      <c r="N90" s="224">
        <f t="shared" si="20"/>
        <v>0</v>
      </c>
      <c r="O90" s="289">
        <f t="shared" si="21"/>
        <v>0</v>
      </c>
      <c r="P90" s="354">
        <f t="shared" si="22"/>
        <v>0</v>
      </c>
      <c r="Q90" s="368">
        <f t="shared" si="23"/>
        <v>0</v>
      </c>
      <c r="R90" s="369"/>
      <c r="S90" s="101">
        <f t="shared" si="28"/>
        <v>0</v>
      </c>
      <c r="T90" s="102">
        <f t="shared" si="28"/>
        <v>0</v>
      </c>
      <c r="U90" s="103">
        <f t="shared" si="28"/>
        <v>0</v>
      </c>
      <c r="V90" s="104">
        <f t="shared" si="28"/>
        <v>0</v>
      </c>
      <c r="W90" s="101">
        <f t="shared" si="28"/>
        <v>0</v>
      </c>
      <c r="X90" s="102">
        <f t="shared" si="28"/>
        <v>0</v>
      </c>
      <c r="Y90" s="103">
        <f t="shared" si="28"/>
        <v>0</v>
      </c>
      <c r="Z90" s="105">
        <f t="shared" si="24"/>
        <v>0</v>
      </c>
      <c r="AA90" s="105">
        <f t="shared" si="25"/>
        <v>0</v>
      </c>
      <c r="AB90" s="104">
        <f t="shared" si="29"/>
        <v>0</v>
      </c>
      <c r="AC90" s="108">
        <f t="shared" si="29"/>
        <v>0</v>
      </c>
      <c r="AD90" s="109">
        <f t="shared" si="29"/>
        <v>0</v>
      </c>
      <c r="AE90" s="105">
        <f t="shared" si="29"/>
        <v>0</v>
      </c>
      <c r="AF90" s="62">
        <f t="shared" si="26"/>
      </c>
      <c r="AG90" s="154"/>
      <c r="AH90" s="232"/>
      <c r="AI90" s="156"/>
      <c r="AJ90" s="232"/>
      <c r="AK90" s="69"/>
      <c r="AL90" s="233"/>
      <c r="AM90" s="157"/>
      <c r="AN90" s="233"/>
      <c r="AO90" s="157"/>
      <c r="AP90" s="233"/>
      <c r="AQ90" s="157"/>
      <c r="AR90" s="75"/>
      <c r="AS90" s="233"/>
      <c r="AT90" s="157"/>
      <c r="AU90" s="233"/>
      <c r="AV90" s="157"/>
      <c r="AW90" s="233"/>
      <c r="AX90" s="157"/>
      <c r="AY90" s="75"/>
      <c r="AZ90" s="233"/>
      <c r="BA90" s="156"/>
      <c r="BB90" s="232"/>
      <c r="BC90" s="156"/>
      <c r="BD90" s="232"/>
      <c r="BE90" s="156"/>
      <c r="BF90" s="69"/>
      <c r="BG90" s="232"/>
      <c r="BH90" s="156"/>
      <c r="BI90" s="232"/>
      <c r="BJ90" s="156"/>
      <c r="BK90" s="245"/>
      <c r="BL90" s="62">
        <f t="shared" si="27"/>
      </c>
      <c r="BM90" s="160"/>
      <c r="BN90" s="75"/>
      <c r="BO90" s="233"/>
      <c r="BP90" s="163"/>
      <c r="BQ90" s="233"/>
      <c r="BR90" s="163"/>
      <c r="BS90" s="233"/>
      <c r="BT90" s="163"/>
      <c r="BU90" s="75"/>
      <c r="BV90" s="233"/>
      <c r="BW90" s="163"/>
      <c r="BX90" s="233"/>
      <c r="BY90" s="163"/>
      <c r="BZ90" s="233"/>
      <c r="CA90" s="163"/>
      <c r="CB90" s="75"/>
      <c r="CC90" s="233"/>
      <c r="CD90" s="163"/>
      <c r="CE90" s="233"/>
      <c r="CF90" s="163"/>
      <c r="CG90" s="233"/>
      <c r="CH90" s="163"/>
      <c r="CI90" s="75"/>
      <c r="CJ90" s="233"/>
      <c r="CK90" s="163"/>
      <c r="CL90" s="233"/>
      <c r="CM90" s="163"/>
      <c r="CN90" s="233"/>
      <c r="CO90" s="191"/>
      <c r="CP90" s="139"/>
      <c r="CQ90" s="248"/>
    </row>
    <row r="91" spans="1:102" ht="21" customHeight="1">
      <c r="A91" s="260"/>
      <c r="B91" s="261"/>
      <c r="C91" s="271"/>
      <c r="D91" s="317"/>
      <c r="E91" s="268"/>
      <c r="F91" s="269"/>
      <c r="G91" s="359">
        <f t="shared" si="13"/>
      </c>
      <c r="H91" s="360">
        <f t="shared" si="14"/>
      </c>
      <c r="I91" s="284">
        <f t="shared" si="15"/>
        <v>0</v>
      </c>
      <c r="J91" s="339">
        <f t="shared" si="16"/>
        <v>0</v>
      </c>
      <c r="K91" s="285">
        <f t="shared" si="17"/>
        <v>0</v>
      </c>
      <c r="L91" s="285">
        <f t="shared" si="18"/>
        <v>0</v>
      </c>
      <c r="M91" s="131">
        <f t="shared" si="19"/>
        <v>0</v>
      </c>
      <c r="N91" s="133">
        <f t="shared" si="20"/>
        <v>0</v>
      </c>
      <c r="O91" s="288">
        <f t="shared" si="21"/>
        <v>0</v>
      </c>
      <c r="P91" s="353">
        <f t="shared" si="22"/>
        <v>0</v>
      </c>
      <c r="Q91" s="368">
        <f t="shared" si="23"/>
        <v>0</v>
      </c>
      <c r="R91" s="369"/>
      <c r="S91" s="101">
        <f t="shared" si="28"/>
        <v>0</v>
      </c>
      <c r="T91" s="102">
        <f t="shared" si="28"/>
        <v>0</v>
      </c>
      <c r="U91" s="103">
        <f t="shared" si="28"/>
        <v>0</v>
      </c>
      <c r="V91" s="104">
        <f t="shared" si="28"/>
        <v>0</v>
      </c>
      <c r="W91" s="101">
        <f t="shared" si="28"/>
        <v>0</v>
      </c>
      <c r="X91" s="102">
        <f t="shared" si="28"/>
        <v>0</v>
      </c>
      <c r="Y91" s="103">
        <f t="shared" si="28"/>
        <v>0</v>
      </c>
      <c r="Z91" s="105">
        <f t="shared" si="24"/>
        <v>0</v>
      </c>
      <c r="AA91" s="105">
        <f t="shared" si="25"/>
        <v>0</v>
      </c>
      <c r="AB91" s="104">
        <f t="shared" si="29"/>
        <v>0</v>
      </c>
      <c r="AC91" s="108">
        <f t="shared" si="29"/>
        <v>0</v>
      </c>
      <c r="AD91" s="109">
        <f t="shared" si="29"/>
        <v>0</v>
      </c>
      <c r="AE91" s="105">
        <f t="shared" si="29"/>
        <v>0</v>
      </c>
      <c r="AF91" s="22">
        <f t="shared" si="26"/>
      </c>
      <c r="AG91" s="154"/>
      <c r="AH91" s="232"/>
      <c r="AI91" s="156"/>
      <c r="AJ91" s="232"/>
      <c r="AK91" s="69"/>
      <c r="AL91" s="233"/>
      <c r="AM91" s="157"/>
      <c r="AN91" s="233"/>
      <c r="AO91" s="157"/>
      <c r="AP91" s="233"/>
      <c r="AQ91" s="157"/>
      <c r="AR91" s="75"/>
      <c r="AS91" s="233"/>
      <c r="AT91" s="157"/>
      <c r="AU91" s="233"/>
      <c r="AV91" s="157"/>
      <c r="AW91" s="233"/>
      <c r="AX91" s="157"/>
      <c r="AY91" s="75"/>
      <c r="AZ91" s="233"/>
      <c r="BA91" s="156"/>
      <c r="BB91" s="232"/>
      <c r="BC91" s="156"/>
      <c r="BD91" s="232"/>
      <c r="BE91" s="156"/>
      <c r="BF91" s="69"/>
      <c r="BG91" s="232"/>
      <c r="BH91" s="156"/>
      <c r="BI91" s="232"/>
      <c r="BJ91" s="156"/>
      <c r="BK91" s="245"/>
      <c r="BL91" s="63">
        <f t="shared" si="27"/>
      </c>
      <c r="BM91" s="160"/>
      <c r="BN91" s="75"/>
      <c r="BO91" s="233"/>
      <c r="BP91" s="163"/>
      <c r="BQ91" s="233"/>
      <c r="BR91" s="163"/>
      <c r="BS91" s="233"/>
      <c r="BT91" s="163"/>
      <c r="BU91" s="75"/>
      <c r="BV91" s="233"/>
      <c r="BW91" s="163"/>
      <c r="BX91" s="233"/>
      <c r="BY91" s="163"/>
      <c r="BZ91" s="233"/>
      <c r="CA91" s="163"/>
      <c r="CB91" s="75"/>
      <c r="CC91" s="233"/>
      <c r="CD91" s="163"/>
      <c r="CE91" s="233"/>
      <c r="CF91" s="163"/>
      <c r="CG91" s="233"/>
      <c r="CH91" s="163"/>
      <c r="CI91" s="75"/>
      <c r="CJ91" s="233"/>
      <c r="CK91" s="163"/>
      <c r="CL91" s="233"/>
      <c r="CM91" s="163"/>
      <c r="CN91" s="233"/>
      <c r="CO91" s="192"/>
      <c r="CP91" s="140"/>
      <c r="CQ91" s="249"/>
      <c r="CR91" s="12"/>
      <c r="CS91" s="12"/>
      <c r="CT91" s="12"/>
      <c r="CU91" s="12"/>
      <c r="CV91" s="12"/>
      <c r="CW91" s="12"/>
      <c r="CX91" s="12"/>
    </row>
    <row r="92" spans="1:101" ht="21" customHeight="1">
      <c r="A92" s="264"/>
      <c r="B92" s="265"/>
      <c r="C92" s="270"/>
      <c r="D92" s="316"/>
      <c r="E92" s="266"/>
      <c r="F92" s="267"/>
      <c r="G92" s="357">
        <f t="shared" si="13"/>
      </c>
      <c r="H92" s="358">
        <f t="shared" si="14"/>
      </c>
      <c r="I92" s="283">
        <f t="shared" si="15"/>
        <v>0</v>
      </c>
      <c r="J92" s="352">
        <f t="shared" si="16"/>
        <v>0</v>
      </c>
      <c r="K92" s="286">
        <f t="shared" si="17"/>
        <v>0</v>
      </c>
      <c r="L92" s="286">
        <f t="shared" si="18"/>
        <v>0</v>
      </c>
      <c r="M92" s="223">
        <f t="shared" si="19"/>
        <v>0</v>
      </c>
      <c r="N92" s="224">
        <f t="shared" si="20"/>
        <v>0</v>
      </c>
      <c r="O92" s="289">
        <f t="shared" si="21"/>
        <v>0</v>
      </c>
      <c r="P92" s="354">
        <f t="shared" si="22"/>
        <v>0</v>
      </c>
      <c r="Q92" s="368">
        <f t="shared" si="23"/>
        <v>0</v>
      </c>
      <c r="R92" s="369"/>
      <c r="S92" s="101">
        <f t="shared" si="28"/>
        <v>0</v>
      </c>
      <c r="T92" s="102">
        <f t="shared" si="28"/>
        <v>0</v>
      </c>
      <c r="U92" s="103">
        <f t="shared" si="28"/>
        <v>0</v>
      </c>
      <c r="V92" s="104">
        <f t="shared" si="28"/>
        <v>0</v>
      </c>
      <c r="W92" s="101">
        <f t="shared" si="28"/>
        <v>0</v>
      </c>
      <c r="X92" s="102">
        <f t="shared" si="28"/>
        <v>0</v>
      </c>
      <c r="Y92" s="103">
        <f t="shared" si="28"/>
        <v>0</v>
      </c>
      <c r="Z92" s="105">
        <f t="shared" si="24"/>
        <v>0</v>
      </c>
      <c r="AA92" s="105">
        <f t="shared" si="25"/>
        <v>0</v>
      </c>
      <c r="AB92" s="104">
        <f t="shared" si="29"/>
        <v>0</v>
      </c>
      <c r="AC92" s="108">
        <f t="shared" si="29"/>
        <v>0</v>
      </c>
      <c r="AD92" s="109">
        <f t="shared" si="29"/>
        <v>0</v>
      </c>
      <c r="AE92" s="105">
        <f t="shared" si="29"/>
        <v>0</v>
      </c>
      <c r="AF92" s="62">
        <f t="shared" si="26"/>
      </c>
      <c r="AG92" s="154"/>
      <c r="AH92" s="232"/>
      <c r="AI92" s="156"/>
      <c r="AJ92" s="232"/>
      <c r="AK92" s="69"/>
      <c r="AL92" s="233"/>
      <c r="AM92" s="157"/>
      <c r="AN92" s="233"/>
      <c r="AO92" s="157"/>
      <c r="AP92" s="233"/>
      <c r="AQ92" s="157"/>
      <c r="AR92" s="75"/>
      <c r="AS92" s="233"/>
      <c r="AT92" s="157"/>
      <c r="AU92" s="233"/>
      <c r="AV92" s="157"/>
      <c r="AW92" s="233"/>
      <c r="AX92" s="157"/>
      <c r="AY92" s="75"/>
      <c r="AZ92" s="233"/>
      <c r="BA92" s="156"/>
      <c r="BB92" s="232"/>
      <c r="BC92" s="156"/>
      <c r="BD92" s="232"/>
      <c r="BE92" s="156"/>
      <c r="BF92" s="69"/>
      <c r="BG92" s="232"/>
      <c r="BH92" s="156"/>
      <c r="BI92" s="232"/>
      <c r="BJ92" s="156"/>
      <c r="BK92" s="245"/>
      <c r="BL92" s="22">
        <f t="shared" si="27"/>
      </c>
      <c r="BM92" s="160"/>
      <c r="BN92" s="75"/>
      <c r="BO92" s="233"/>
      <c r="BP92" s="163"/>
      <c r="BQ92" s="233"/>
      <c r="BR92" s="163"/>
      <c r="BS92" s="233"/>
      <c r="BT92" s="163"/>
      <c r="BU92" s="75"/>
      <c r="BV92" s="233"/>
      <c r="BW92" s="163"/>
      <c r="BX92" s="233"/>
      <c r="BY92" s="163"/>
      <c r="BZ92" s="233"/>
      <c r="CA92" s="163"/>
      <c r="CB92" s="75"/>
      <c r="CC92" s="233"/>
      <c r="CD92" s="163"/>
      <c r="CE92" s="233"/>
      <c r="CF92" s="163"/>
      <c r="CG92" s="233"/>
      <c r="CH92" s="163"/>
      <c r="CI92" s="75"/>
      <c r="CJ92" s="233"/>
      <c r="CK92" s="163"/>
      <c r="CL92" s="233"/>
      <c r="CM92" s="163"/>
      <c r="CN92" s="233"/>
      <c r="CO92" s="191"/>
      <c r="CP92" s="139"/>
      <c r="CQ92" s="248"/>
      <c r="CR92" s="12"/>
      <c r="CS92" s="12"/>
      <c r="CT92" s="12"/>
      <c r="CU92" s="12"/>
      <c r="CV92" s="12"/>
      <c r="CW92" s="12"/>
    </row>
    <row r="93" spans="1:101" ht="21" customHeight="1">
      <c r="A93" s="260"/>
      <c r="B93" s="261"/>
      <c r="C93" s="271"/>
      <c r="D93" s="317"/>
      <c r="E93" s="268"/>
      <c r="F93" s="269"/>
      <c r="G93" s="359">
        <f t="shared" si="13"/>
      </c>
      <c r="H93" s="360">
        <f t="shared" si="14"/>
      </c>
      <c r="I93" s="281">
        <f t="shared" si="15"/>
        <v>0</v>
      </c>
      <c r="J93" s="339">
        <f t="shared" si="16"/>
        <v>0</v>
      </c>
      <c r="K93" s="285">
        <f t="shared" si="17"/>
        <v>0</v>
      </c>
      <c r="L93" s="285">
        <f t="shared" si="18"/>
        <v>0</v>
      </c>
      <c r="M93" s="131">
        <f t="shared" si="19"/>
        <v>0</v>
      </c>
      <c r="N93" s="132">
        <f t="shared" si="20"/>
        <v>0</v>
      </c>
      <c r="O93" s="288">
        <f t="shared" si="21"/>
        <v>0</v>
      </c>
      <c r="P93" s="353">
        <f t="shared" si="22"/>
        <v>0</v>
      </c>
      <c r="Q93" s="368">
        <f t="shared" si="23"/>
        <v>0</v>
      </c>
      <c r="R93" s="369"/>
      <c r="S93" s="101">
        <f t="shared" si="28"/>
        <v>0</v>
      </c>
      <c r="T93" s="102">
        <f t="shared" si="28"/>
        <v>0</v>
      </c>
      <c r="U93" s="103">
        <f t="shared" si="28"/>
        <v>0</v>
      </c>
      <c r="V93" s="104">
        <f t="shared" si="28"/>
        <v>0</v>
      </c>
      <c r="W93" s="101">
        <f t="shared" si="28"/>
        <v>0</v>
      </c>
      <c r="X93" s="102">
        <f t="shared" si="28"/>
        <v>0</v>
      </c>
      <c r="Y93" s="103">
        <f t="shared" si="28"/>
        <v>0</v>
      </c>
      <c r="Z93" s="105">
        <f t="shared" si="24"/>
        <v>0</v>
      </c>
      <c r="AA93" s="105">
        <f t="shared" si="25"/>
        <v>0</v>
      </c>
      <c r="AB93" s="104">
        <f t="shared" si="29"/>
        <v>0</v>
      </c>
      <c r="AC93" s="108">
        <f t="shared" si="29"/>
        <v>0</v>
      </c>
      <c r="AD93" s="109">
        <f t="shared" si="29"/>
        <v>0</v>
      </c>
      <c r="AE93" s="105">
        <f t="shared" si="29"/>
        <v>0</v>
      </c>
      <c r="AF93" s="62">
        <f t="shared" si="26"/>
      </c>
      <c r="AG93" s="154"/>
      <c r="AH93" s="232"/>
      <c r="AI93" s="156"/>
      <c r="AJ93" s="232"/>
      <c r="AK93" s="69"/>
      <c r="AL93" s="233"/>
      <c r="AM93" s="157"/>
      <c r="AN93" s="233"/>
      <c r="AO93" s="157"/>
      <c r="AP93" s="233"/>
      <c r="AQ93" s="157"/>
      <c r="AR93" s="75"/>
      <c r="AS93" s="233"/>
      <c r="AT93" s="157"/>
      <c r="AU93" s="233"/>
      <c r="AV93" s="157"/>
      <c r="AW93" s="233"/>
      <c r="AX93" s="157"/>
      <c r="AY93" s="75"/>
      <c r="AZ93" s="233"/>
      <c r="BA93" s="156"/>
      <c r="BB93" s="232"/>
      <c r="BC93" s="156"/>
      <c r="BD93" s="232"/>
      <c r="BE93" s="156"/>
      <c r="BF93" s="69"/>
      <c r="BG93" s="232"/>
      <c r="BH93" s="156"/>
      <c r="BI93" s="232"/>
      <c r="BJ93" s="156"/>
      <c r="BK93" s="245"/>
      <c r="BL93" s="22">
        <f t="shared" si="27"/>
      </c>
      <c r="BM93" s="160"/>
      <c r="BN93" s="75"/>
      <c r="BO93" s="233"/>
      <c r="BP93" s="163"/>
      <c r="BQ93" s="233"/>
      <c r="BR93" s="163"/>
      <c r="BS93" s="233"/>
      <c r="BT93" s="163"/>
      <c r="BU93" s="75"/>
      <c r="BV93" s="233"/>
      <c r="BW93" s="163"/>
      <c r="BX93" s="233"/>
      <c r="BY93" s="163"/>
      <c r="BZ93" s="233"/>
      <c r="CA93" s="163"/>
      <c r="CB93" s="75"/>
      <c r="CC93" s="233"/>
      <c r="CD93" s="163"/>
      <c r="CE93" s="233"/>
      <c r="CF93" s="163"/>
      <c r="CG93" s="233"/>
      <c r="CH93" s="163"/>
      <c r="CI93" s="75"/>
      <c r="CJ93" s="233"/>
      <c r="CK93" s="163"/>
      <c r="CL93" s="233"/>
      <c r="CM93" s="163"/>
      <c r="CN93" s="233"/>
      <c r="CO93" s="191"/>
      <c r="CP93" s="139"/>
      <c r="CQ93" s="248"/>
      <c r="CW93" s="12"/>
    </row>
    <row r="94" spans="1:102" s="12" customFormat="1" ht="21" customHeight="1">
      <c r="A94" s="264"/>
      <c r="B94" s="265"/>
      <c r="C94" s="270"/>
      <c r="D94" s="316"/>
      <c r="E94" s="266"/>
      <c r="F94" s="267"/>
      <c r="G94" s="357">
        <f t="shared" si="13"/>
      </c>
      <c r="H94" s="358">
        <f t="shared" si="14"/>
      </c>
      <c r="I94" s="282">
        <f t="shared" si="15"/>
        <v>0</v>
      </c>
      <c r="J94" s="352">
        <f t="shared" si="16"/>
        <v>0</v>
      </c>
      <c r="K94" s="286">
        <f t="shared" si="17"/>
        <v>0</v>
      </c>
      <c r="L94" s="286">
        <f t="shared" si="18"/>
        <v>0</v>
      </c>
      <c r="M94" s="223">
        <f t="shared" si="19"/>
        <v>0</v>
      </c>
      <c r="N94" s="224">
        <f t="shared" si="20"/>
        <v>0</v>
      </c>
      <c r="O94" s="289">
        <f t="shared" si="21"/>
        <v>0</v>
      </c>
      <c r="P94" s="354">
        <f t="shared" si="22"/>
        <v>0</v>
      </c>
      <c r="Q94" s="368">
        <f t="shared" si="23"/>
        <v>0</v>
      </c>
      <c r="R94" s="369"/>
      <c r="S94" s="101">
        <f t="shared" si="28"/>
        <v>0</v>
      </c>
      <c r="T94" s="102">
        <f t="shared" si="28"/>
        <v>0</v>
      </c>
      <c r="U94" s="103">
        <f t="shared" si="28"/>
        <v>0</v>
      </c>
      <c r="V94" s="104">
        <f t="shared" si="28"/>
        <v>0</v>
      </c>
      <c r="W94" s="101">
        <f t="shared" si="28"/>
        <v>0</v>
      </c>
      <c r="X94" s="102">
        <f t="shared" si="28"/>
        <v>0</v>
      </c>
      <c r="Y94" s="103">
        <f t="shared" si="28"/>
        <v>0</v>
      </c>
      <c r="Z94" s="105">
        <f t="shared" si="24"/>
        <v>0</v>
      </c>
      <c r="AA94" s="105">
        <f t="shared" si="25"/>
        <v>0</v>
      </c>
      <c r="AB94" s="104">
        <f t="shared" si="29"/>
        <v>0</v>
      </c>
      <c r="AC94" s="108">
        <f t="shared" si="29"/>
        <v>0</v>
      </c>
      <c r="AD94" s="109">
        <f t="shared" si="29"/>
        <v>0</v>
      </c>
      <c r="AE94" s="105">
        <f t="shared" si="29"/>
        <v>0</v>
      </c>
      <c r="AF94" s="22">
        <f t="shared" si="26"/>
      </c>
      <c r="AG94" s="154"/>
      <c r="AH94" s="232"/>
      <c r="AI94" s="156"/>
      <c r="AJ94" s="232"/>
      <c r="AK94" s="69"/>
      <c r="AL94" s="232"/>
      <c r="AM94" s="156"/>
      <c r="AN94" s="232"/>
      <c r="AO94" s="156"/>
      <c r="AP94" s="232"/>
      <c r="AQ94" s="156"/>
      <c r="AR94" s="69"/>
      <c r="AS94" s="232"/>
      <c r="AT94" s="156"/>
      <c r="AU94" s="232"/>
      <c r="AV94" s="156"/>
      <c r="AW94" s="232"/>
      <c r="AX94" s="156"/>
      <c r="AY94" s="69"/>
      <c r="AZ94" s="232"/>
      <c r="BA94" s="156"/>
      <c r="BB94" s="232"/>
      <c r="BC94" s="156"/>
      <c r="BD94" s="232"/>
      <c r="BE94" s="156"/>
      <c r="BF94" s="69"/>
      <c r="BG94" s="232"/>
      <c r="BH94" s="156"/>
      <c r="BI94" s="232"/>
      <c r="BJ94" s="156"/>
      <c r="BK94" s="245"/>
      <c r="BL94" s="22">
        <f t="shared" si="27"/>
      </c>
      <c r="BM94" s="160"/>
      <c r="BN94" s="75"/>
      <c r="BO94" s="233"/>
      <c r="BP94" s="163"/>
      <c r="BQ94" s="233"/>
      <c r="BR94" s="163"/>
      <c r="BS94" s="233"/>
      <c r="BT94" s="163"/>
      <c r="BU94" s="75"/>
      <c r="BV94" s="233"/>
      <c r="BW94" s="163"/>
      <c r="BX94" s="233"/>
      <c r="BY94" s="163"/>
      <c r="BZ94" s="233"/>
      <c r="CA94" s="163"/>
      <c r="CB94" s="75"/>
      <c r="CC94" s="233"/>
      <c r="CD94" s="163"/>
      <c r="CE94" s="233"/>
      <c r="CF94" s="163"/>
      <c r="CG94" s="233"/>
      <c r="CH94" s="163"/>
      <c r="CI94" s="75"/>
      <c r="CJ94" s="233"/>
      <c r="CK94" s="163"/>
      <c r="CL94" s="233"/>
      <c r="CM94" s="163"/>
      <c r="CN94" s="233"/>
      <c r="CO94" s="191"/>
      <c r="CP94" s="139"/>
      <c r="CQ94" s="248"/>
      <c r="CR94" s="1"/>
      <c r="CS94" s="1"/>
      <c r="CT94" s="1"/>
      <c r="CU94" s="1"/>
      <c r="CV94" s="1"/>
      <c r="CW94" s="1"/>
      <c r="CX94" s="1"/>
    </row>
    <row r="95" spans="1:102" s="12" customFormat="1" ht="21" customHeight="1">
      <c r="A95" s="260"/>
      <c r="B95" s="261"/>
      <c r="C95" s="271"/>
      <c r="D95" s="317"/>
      <c r="E95" s="268"/>
      <c r="F95" s="269"/>
      <c r="G95" s="359">
        <f t="shared" si="13"/>
      </c>
      <c r="H95" s="360">
        <f t="shared" si="14"/>
      </c>
      <c r="I95" s="281">
        <f t="shared" si="15"/>
        <v>0</v>
      </c>
      <c r="J95" s="339">
        <f t="shared" si="16"/>
        <v>0</v>
      </c>
      <c r="K95" s="285">
        <f t="shared" si="17"/>
        <v>0</v>
      </c>
      <c r="L95" s="285">
        <f t="shared" si="18"/>
        <v>0</v>
      </c>
      <c r="M95" s="131">
        <f t="shared" si="19"/>
        <v>0</v>
      </c>
      <c r="N95" s="132">
        <f t="shared" si="20"/>
        <v>0</v>
      </c>
      <c r="O95" s="288">
        <f t="shared" si="21"/>
        <v>0</v>
      </c>
      <c r="P95" s="353">
        <f t="shared" si="22"/>
        <v>0</v>
      </c>
      <c r="Q95" s="368">
        <f t="shared" si="23"/>
        <v>0</v>
      </c>
      <c r="R95" s="369"/>
      <c r="S95" s="101">
        <f t="shared" si="28"/>
        <v>0</v>
      </c>
      <c r="T95" s="102">
        <f t="shared" si="28"/>
        <v>0</v>
      </c>
      <c r="U95" s="103">
        <f t="shared" si="28"/>
        <v>0</v>
      </c>
      <c r="V95" s="104">
        <f t="shared" si="28"/>
        <v>0</v>
      </c>
      <c r="W95" s="101">
        <f t="shared" si="28"/>
        <v>0</v>
      </c>
      <c r="X95" s="102">
        <f t="shared" si="28"/>
        <v>0</v>
      </c>
      <c r="Y95" s="103">
        <f t="shared" si="28"/>
        <v>0</v>
      </c>
      <c r="Z95" s="105">
        <f t="shared" si="24"/>
        <v>0</v>
      </c>
      <c r="AA95" s="105">
        <f t="shared" si="25"/>
        <v>0</v>
      </c>
      <c r="AB95" s="104">
        <f t="shared" si="29"/>
        <v>0</v>
      </c>
      <c r="AC95" s="108">
        <f t="shared" si="29"/>
        <v>0</v>
      </c>
      <c r="AD95" s="109">
        <f t="shared" si="29"/>
        <v>0</v>
      </c>
      <c r="AE95" s="105">
        <f t="shared" si="29"/>
        <v>0</v>
      </c>
      <c r="AF95" s="22">
        <f t="shared" si="26"/>
      </c>
      <c r="AG95" s="154"/>
      <c r="AH95" s="232"/>
      <c r="AI95" s="156"/>
      <c r="AJ95" s="232"/>
      <c r="AK95" s="69"/>
      <c r="AL95" s="232"/>
      <c r="AM95" s="156"/>
      <c r="AN95" s="232"/>
      <c r="AO95" s="156"/>
      <c r="AP95" s="232"/>
      <c r="AQ95" s="156"/>
      <c r="AR95" s="69"/>
      <c r="AS95" s="232"/>
      <c r="AT95" s="156"/>
      <c r="AU95" s="232"/>
      <c r="AV95" s="156"/>
      <c r="AW95" s="232"/>
      <c r="AX95" s="156"/>
      <c r="AY95" s="69"/>
      <c r="AZ95" s="232"/>
      <c r="BA95" s="156"/>
      <c r="BB95" s="232"/>
      <c r="BC95" s="156"/>
      <c r="BD95" s="232"/>
      <c r="BE95" s="156"/>
      <c r="BF95" s="69"/>
      <c r="BG95" s="232"/>
      <c r="BH95" s="156"/>
      <c r="BI95" s="232"/>
      <c r="BJ95" s="156"/>
      <c r="BK95" s="245"/>
      <c r="BL95" s="22">
        <f t="shared" si="27"/>
      </c>
      <c r="BM95" s="160"/>
      <c r="BN95" s="75"/>
      <c r="BO95" s="233"/>
      <c r="BP95" s="163"/>
      <c r="BQ95" s="233"/>
      <c r="BR95" s="163"/>
      <c r="BS95" s="233"/>
      <c r="BT95" s="163"/>
      <c r="BU95" s="75"/>
      <c r="BV95" s="233"/>
      <c r="BW95" s="163"/>
      <c r="BX95" s="233"/>
      <c r="BY95" s="163"/>
      <c r="BZ95" s="233"/>
      <c r="CA95" s="163"/>
      <c r="CB95" s="75"/>
      <c r="CC95" s="233"/>
      <c r="CD95" s="163"/>
      <c r="CE95" s="233"/>
      <c r="CF95" s="163"/>
      <c r="CG95" s="233"/>
      <c r="CH95" s="163"/>
      <c r="CI95" s="75"/>
      <c r="CJ95" s="233"/>
      <c r="CK95" s="163"/>
      <c r="CL95" s="233"/>
      <c r="CM95" s="163"/>
      <c r="CN95" s="233"/>
      <c r="CO95" s="191"/>
      <c r="CP95" s="139"/>
      <c r="CQ95" s="248"/>
      <c r="CR95" s="1"/>
      <c r="CS95" s="1"/>
      <c r="CT95" s="1"/>
      <c r="CU95" s="1"/>
      <c r="CV95" s="1"/>
      <c r="CW95" s="1"/>
      <c r="CX95" s="1"/>
    </row>
    <row r="96" spans="1:95" s="12" customFormat="1" ht="21" customHeight="1">
      <c r="A96" s="264"/>
      <c r="B96" s="265"/>
      <c r="C96" s="270"/>
      <c r="D96" s="316"/>
      <c r="E96" s="266"/>
      <c r="F96" s="267"/>
      <c r="G96" s="357">
        <f t="shared" si="13"/>
      </c>
      <c r="H96" s="358">
        <f t="shared" si="14"/>
      </c>
      <c r="I96" s="282">
        <f t="shared" si="15"/>
        <v>0</v>
      </c>
      <c r="J96" s="352">
        <f t="shared" si="16"/>
        <v>0</v>
      </c>
      <c r="K96" s="286">
        <f t="shared" si="17"/>
        <v>0</v>
      </c>
      <c r="L96" s="286">
        <f t="shared" si="18"/>
        <v>0</v>
      </c>
      <c r="M96" s="223">
        <f t="shared" si="19"/>
        <v>0</v>
      </c>
      <c r="N96" s="224">
        <f t="shared" si="20"/>
        <v>0</v>
      </c>
      <c r="O96" s="289">
        <f t="shared" si="21"/>
        <v>0</v>
      </c>
      <c r="P96" s="354">
        <f t="shared" si="22"/>
        <v>0</v>
      </c>
      <c r="Q96" s="368">
        <f t="shared" si="23"/>
        <v>0</v>
      </c>
      <c r="R96" s="369"/>
      <c r="S96" s="101">
        <f t="shared" si="28"/>
        <v>0</v>
      </c>
      <c r="T96" s="102">
        <f t="shared" si="28"/>
        <v>0</v>
      </c>
      <c r="U96" s="103">
        <f t="shared" si="28"/>
        <v>0</v>
      </c>
      <c r="V96" s="104">
        <f t="shared" si="28"/>
        <v>0</v>
      </c>
      <c r="W96" s="101">
        <f t="shared" si="28"/>
        <v>0</v>
      </c>
      <c r="X96" s="102">
        <f t="shared" si="28"/>
        <v>0</v>
      </c>
      <c r="Y96" s="103">
        <f t="shared" si="28"/>
        <v>0</v>
      </c>
      <c r="Z96" s="105">
        <f t="shared" si="24"/>
        <v>0</v>
      </c>
      <c r="AA96" s="105">
        <f t="shared" si="25"/>
        <v>0</v>
      </c>
      <c r="AB96" s="104">
        <f t="shared" si="29"/>
        <v>0</v>
      </c>
      <c r="AC96" s="108">
        <f t="shared" si="29"/>
        <v>0</v>
      </c>
      <c r="AD96" s="109">
        <f t="shared" si="29"/>
        <v>0</v>
      </c>
      <c r="AE96" s="105">
        <f t="shared" si="29"/>
        <v>0</v>
      </c>
      <c r="AF96" s="22">
        <f t="shared" si="26"/>
      </c>
      <c r="AG96" s="154"/>
      <c r="AH96" s="232"/>
      <c r="AI96" s="156"/>
      <c r="AJ96" s="232"/>
      <c r="AK96" s="69"/>
      <c r="AL96" s="232"/>
      <c r="AM96" s="156"/>
      <c r="AN96" s="232"/>
      <c r="AO96" s="156"/>
      <c r="AP96" s="232"/>
      <c r="AQ96" s="156"/>
      <c r="AR96" s="69"/>
      <c r="AS96" s="232"/>
      <c r="AT96" s="156"/>
      <c r="AU96" s="232"/>
      <c r="AV96" s="156"/>
      <c r="AW96" s="232"/>
      <c r="AX96" s="156"/>
      <c r="AY96" s="69"/>
      <c r="AZ96" s="232"/>
      <c r="BA96" s="156"/>
      <c r="BB96" s="232"/>
      <c r="BC96" s="156"/>
      <c r="BD96" s="232"/>
      <c r="BE96" s="156"/>
      <c r="BF96" s="69"/>
      <c r="BG96" s="232"/>
      <c r="BH96" s="156"/>
      <c r="BI96" s="232"/>
      <c r="BJ96" s="156"/>
      <c r="BK96" s="245"/>
      <c r="BL96" s="22">
        <f t="shared" si="27"/>
      </c>
      <c r="BM96" s="160"/>
      <c r="BN96" s="75"/>
      <c r="BO96" s="233"/>
      <c r="BP96" s="163"/>
      <c r="BQ96" s="233"/>
      <c r="BR96" s="163"/>
      <c r="BS96" s="233"/>
      <c r="BT96" s="163"/>
      <c r="BU96" s="75"/>
      <c r="BV96" s="233"/>
      <c r="BW96" s="163"/>
      <c r="BX96" s="233"/>
      <c r="BY96" s="163"/>
      <c r="BZ96" s="233"/>
      <c r="CA96" s="163"/>
      <c r="CB96" s="75"/>
      <c r="CC96" s="233"/>
      <c r="CD96" s="163"/>
      <c r="CE96" s="233"/>
      <c r="CF96" s="163"/>
      <c r="CG96" s="233"/>
      <c r="CH96" s="163"/>
      <c r="CI96" s="75"/>
      <c r="CJ96" s="233"/>
      <c r="CK96" s="163"/>
      <c r="CL96" s="233"/>
      <c r="CM96" s="163"/>
      <c r="CN96" s="233"/>
      <c r="CO96" s="191"/>
      <c r="CP96" s="139"/>
      <c r="CQ96" s="248"/>
    </row>
    <row r="97" spans="1:95" s="12" customFormat="1" ht="21" customHeight="1">
      <c r="A97" s="260"/>
      <c r="B97" s="261"/>
      <c r="C97" s="271"/>
      <c r="D97" s="317"/>
      <c r="E97" s="268"/>
      <c r="F97" s="269"/>
      <c r="G97" s="359">
        <f t="shared" si="13"/>
      </c>
      <c r="H97" s="360">
        <f t="shared" si="14"/>
      </c>
      <c r="I97" s="281">
        <f t="shared" si="15"/>
        <v>0</v>
      </c>
      <c r="J97" s="339">
        <f t="shared" si="16"/>
        <v>0</v>
      </c>
      <c r="K97" s="285">
        <f t="shared" si="17"/>
        <v>0</v>
      </c>
      <c r="L97" s="285">
        <f t="shared" si="18"/>
        <v>0</v>
      </c>
      <c r="M97" s="131">
        <f t="shared" si="19"/>
        <v>0</v>
      </c>
      <c r="N97" s="132">
        <f t="shared" si="20"/>
        <v>0</v>
      </c>
      <c r="O97" s="288">
        <f t="shared" si="21"/>
        <v>0</v>
      </c>
      <c r="P97" s="353">
        <f t="shared" si="22"/>
        <v>0</v>
      </c>
      <c r="Q97" s="368">
        <f t="shared" si="23"/>
        <v>0</v>
      </c>
      <c r="R97" s="369"/>
      <c r="S97" s="101">
        <f t="shared" si="28"/>
        <v>0</v>
      </c>
      <c r="T97" s="102">
        <f t="shared" si="28"/>
        <v>0</v>
      </c>
      <c r="U97" s="103">
        <f t="shared" si="28"/>
        <v>0</v>
      </c>
      <c r="V97" s="104">
        <f t="shared" si="28"/>
        <v>0</v>
      </c>
      <c r="W97" s="101">
        <f t="shared" si="28"/>
        <v>0</v>
      </c>
      <c r="X97" s="102">
        <f t="shared" si="28"/>
        <v>0</v>
      </c>
      <c r="Y97" s="103">
        <f t="shared" si="28"/>
        <v>0</v>
      </c>
      <c r="Z97" s="105">
        <f t="shared" si="24"/>
        <v>0</v>
      </c>
      <c r="AA97" s="105">
        <f t="shared" si="25"/>
        <v>0</v>
      </c>
      <c r="AB97" s="104">
        <f t="shared" si="29"/>
        <v>0</v>
      </c>
      <c r="AC97" s="108">
        <f t="shared" si="29"/>
        <v>0</v>
      </c>
      <c r="AD97" s="109">
        <f t="shared" si="29"/>
        <v>0</v>
      </c>
      <c r="AE97" s="105">
        <f t="shared" si="29"/>
        <v>0</v>
      </c>
      <c r="AF97" s="22">
        <f t="shared" si="26"/>
      </c>
      <c r="AG97" s="154"/>
      <c r="AH97" s="232"/>
      <c r="AI97" s="156"/>
      <c r="AJ97" s="232"/>
      <c r="AK97" s="69"/>
      <c r="AL97" s="232"/>
      <c r="AM97" s="156"/>
      <c r="AN97" s="232"/>
      <c r="AO97" s="156"/>
      <c r="AP97" s="232"/>
      <c r="AQ97" s="156"/>
      <c r="AR97" s="69"/>
      <c r="AS97" s="232"/>
      <c r="AT97" s="156"/>
      <c r="AU97" s="232"/>
      <c r="AV97" s="156"/>
      <c r="AW97" s="232"/>
      <c r="AX97" s="156"/>
      <c r="AY97" s="69"/>
      <c r="AZ97" s="232"/>
      <c r="BA97" s="156"/>
      <c r="BB97" s="232"/>
      <c r="BC97" s="156"/>
      <c r="BD97" s="232"/>
      <c r="BE97" s="156"/>
      <c r="BF97" s="69"/>
      <c r="BG97" s="232"/>
      <c r="BH97" s="156"/>
      <c r="BI97" s="232"/>
      <c r="BJ97" s="156"/>
      <c r="BK97" s="245"/>
      <c r="BL97" s="22">
        <f t="shared" si="27"/>
      </c>
      <c r="BM97" s="160"/>
      <c r="BN97" s="75"/>
      <c r="BO97" s="233"/>
      <c r="BP97" s="163"/>
      <c r="BQ97" s="233"/>
      <c r="BR97" s="163"/>
      <c r="BS97" s="233"/>
      <c r="BT97" s="163"/>
      <c r="BU97" s="75"/>
      <c r="BV97" s="233"/>
      <c r="BW97" s="163"/>
      <c r="BX97" s="233"/>
      <c r="BY97" s="163"/>
      <c r="BZ97" s="233"/>
      <c r="CA97" s="163"/>
      <c r="CB97" s="75"/>
      <c r="CC97" s="233"/>
      <c r="CD97" s="163"/>
      <c r="CE97" s="233"/>
      <c r="CF97" s="163"/>
      <c r="CG97" s="233"/>
      <c r="CH97" s="163"/>
      <c r="CI97" s="75"/>
      <c r="CJ97" s="233"/>
      <c r="CK97" s="163"/>
      <c r="CL97" s="233"/>
      <c r="CM97" s="163"/>
      <c r="CN97" s="233"/>
      <c r="CO97" s="191"/>
      <c r="CP97" s="139"/>
      <c r="CQ97" s="248"/>
    </row>
    <row r="98" spans="1:102" ht="21" customHeight="1">
      <c r="A98" s="264"/>
      <c r="B98" s="265"/>
      <c r="C98" s="270"/>
      <c r="D98" s="316"/>
      <c r="E98" s="266"/>
      <c r="F98" s="267"/>
      <c r="G98" s="357">
        <f t="shared" si="13"/>
      </c>
      <c r="H98" s="358">
        <f t="shared" si="14"/>
      </c>
      <c r="I98" s="283">
        <f t="shared" si="15"/>
        <v>0</v>
      </c>
      <c r="J98" s="352">
        <f t="shared" si="16"/>
        <v>0</v>
      </c>
      <c r="K98" s="286">
        <f t="shared" si="17"/>
        <v>0</v>
      </c>
      <c r="L98" s="286">
        <f t="shared" si="18"/>
        <v>0</v>
      </c>
      <c r="M98" s="223">
        <f t="shared" si="19"/>
        <v>0</v>
      </c>
      <c r="N98" s="224">
        <f t="shared" si="20"/>
        <v>0</v>
      </c>
      <c r="O98" s="289">
        <f t="shared" si="21"/>
        <v>0</v>
      </c>
      <c r="P98" s="354">
        <f t="shared" si="22"/>
        <v>0</v>
      </c>
      <c r="Q98" s="368">
        <f t="shared" si="23"/>
        <v>0</v>
      </c>
      <c r="R98" s="369"/>
      <c r="S98" s="101">
        <f aca="true" t="shared" si="30" ref="S98:Y105">COUNTIF($AG98:$CQ98,S$22)</f>
        <v>0</v>
      </c>
      <c r="T98" s="102">
        <f t="shared" si="30"/>
        <v>0</v>
      </c>
      <c r="U98" s="103">
        <f t="shared" si="30"/>
        <v>0</v>
      </c>
      <c r="V98" s="104">
        <f t="shared" si="30"/>
        <v>0</v>
      </c>
      <c r="W98" s="101">
        <f t="shared" si="30"/>
        <v>0</v>
      </c>
      <c r="X98" s="102">
        <f t="shared" si="30"/>
        <v>0</v>
      </c>
      <c r="Y98" s="103">
        <f t="shared" si="30"/>
        <v>0</v>
      </c>
      <c r="Z98" s="105">
        <f t="shared" si="24"/>
        <v>0</v>
      </c>
      <c r="AA98" s="105">
        <f t="shared" si="25"/>
        <v>0</v>
      </c>
      <c r="AB98" s="104">
        <f t="shared" si="29"/>
        <v>0</v>
      </c>
      <c r="AC98" s="108">
        <f t="shared" si="29"/>
        <v>0</v>
      </c>
      <c r="AD98" s="109">
        <f t="shared" si="29"/>
        <v>0</v>
      </c>
      <c r="AE98" s="105">
        <f t="shared" si="29"/>
        <v>0</v>
      </c>
      <c r="AF98" s="22">
        <f t="shared" si="26"/>
      </c>
      <c r="AG98" s="154"/>
      <c r="AH98" s="232"/>
      <c r="AI98" s="156"/>
      <c r="AJ98" s="232"/>
      <c r="AK98" s="69"/>
      <c r="AL98" s="232"/>
      <c r="AM98" s="156"/>
      <c r="AN98" s="232"/>
      <c r="AO98" s="156"/>
      <c r="AP98" s="232"/>
      <c r="AQ98" s="156"/>
      <c r="AR98" s="69"/>
      <c r="AS98" s="232"/>
      <c r="AT98" s="156"/>
      <c r="AU98" s="232"/>
      <c r="AV98" s="156"/>
      <c r="AW98" s="232"/>
      <c r="AX98" s="156"/>
      <c r="AY98" s="69"/>
      <c r="AZ98" s="232"/>
      <c r="BA98" s="156"/>
      <c r="BB98" s="232"/>
      <c r="BC98" s="156"/>
      <c r="BD98" s="232"/>
      <c r="BE98" s="156"/>
      <c r="BF98" s="69"/>
      <c r="BG98" s="232"/>
      <c r="BH98" s="156"/>
      <c r="BI98" s="232"/>
      <c r="BJ98" s="156"/>
      <c r="BK98" s="245"/>
      <c r="BL98" s="22">
        <f t="shared" si="27"/>
      </c>
      <c r="BM98" s="160"/>
      <c r="BN98" s="75"/>
      <c r="BO98" s="233"/>
      <c r="BP98" s="163"/>
      <c r="BQ98" s="233"/>
      <c r="BR98" s="163"/>
      <c r="BS98" s="233"/>
      <c r="BT98" s="163"/>
      <c r="BU98" s="75"/>
      <c r="BV98" s="233"/>
      <c r="BW98" s="163"/>
      <c r="BX98" s="233"/>
      <c r="BY98" s="163"/>
      <c r="BZ98" s="233"/>
      <c r="CA98" s="163"/>
      <c r="CB98" s="75"/>
      <c r="CC98" s="233"/>
      <c r="CD98" s="163"/>
      <c r="CE98" s="233"/>
      <c r="CF98" s="163"/>
      <c r="CG98" s="233"/>
      <c r="CH98" s="163"/>
      <c r="CI98" s="75"/>
      <c r="CJ98" s="233"/>
      <c r="CK98" s="163"/>
      <c r="CL98" s="233"/>
      <c r="CM98" s="163"/>
      <c r="CN98" s="233"/>
      <c r="CO98" s="191"/>
      <c r="CP98" s="139"/>
      <c r="CQ98" s="248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59">
        <f t="shared" si="13"/>
      </c>
      <c r="H99" s="360">
        <f t="shared" si="14"/>
      </c>
      <c r="I99" s="284">
        <f t="shared" si="15"/>
        <v>0</v>
      </c>
      <c r="J99" s="339">
        <f t="shared" si="16"/>
        <v>0</v>
      </c>
      <c r="K99" s="285">
        <f t="shared" si="17"/>
        <v>0</v>
      </c>
      <c r="L99" s="285">
        <f t="shared" si="18"/>
        <v>0</v>
      </c>
      <c r="M99" s="131">
        <f t="shared" si="19"/>
        <v>0</v>
      </c>
      <c r="N99" s="133">
        <f t="shared" si="20"/>
        <v>0</v>
      </c>
      <c r="O99" s="288">
        <f t="shared" si="21"/>
        <v>0</v>
      </c>
      <c r="P99" s="353">
        <f t="shared" si="22"/>
        <v>0</v>
      </c>
      <c r="Q99" s="368">
        <f t="shared" si="23"/>
        <v>0</v>
      </c>
      <c r="R99" s="369"/>
      <c r="S99" s="101">
        <f t="shared" si="30"/>
        <v>0</v>
      </c>
      <c r="T99" s="102">
        <f t="shared" si="30"/>
        <v>0</v>
      </c>
      <c r="U99" s="103">
        <f t="shared" si="30"/>
        <v>0</v>
      </c>
      <c r="V99" s="104">
        <f t="shared" si="30"/>
        <v>0</v>
      </c>
      <c r="W99" s="101">
        <f t="shared" si="30"/>
        <v>0</v>
      </c>
      <c r="X99" s="102">
        <f t="shared" si="30"/>
        <v>0</v>
      </c>
      <c r="Y99" s="103">
        <f t="shared" si="30"/>
        <v>0</v>
      </c>
      <c r="Z99" s="105">
        <f t="shared" si="24"/>
        <v>0</v>
      </c>
      <c r="AA99" s="105">
        <f t="shared" si="25"/>
        <v>0</v>
      </c>
      <c r="AB99" s="104">
        <f t="shared" si="29"/>
        <v>0</v>
      </c>
      <c r="AC99" s="108">
        <f t="shared" si="29"/>
        <v>0</v>
      </c>
      <c r="AD99" s="109">
        <f t="shared" si="29"/>
        <v>0</v>
      </c>
      <c r="AE99" s="105">
        <f t="shared" si="29"/>
        <v>0</v>
      </c>
      <c r="AF99" s="62">
        <f t="shared" si="26"/>
      </c>
      <c r="AG99" s="154"/>
      <c r="AH99" s="232"/>
      <c r="AI99" s="156"/>
      <c r="AJ99" s="232"/>
      <c r="AK99" s="69"/>
      <c r="AL99" s="232"/>
      <c r="AM99" s="156"/>
      <c r="AN99" s="232"/>
      <c r="AO99" s="156"/>
      <c r="AP99" s="232"/>
      <c r="AQ99" s="156"/>
      <c r="AR99" s="69"/>
      <c r="AS99" s="232"/>
      <c r="AT99" s="156"/>
      <c r="AU99" s="232"/>
      <c r="AV99" s="156"/>
      <c r="AW99" s="232"/>
      <c r="AX99" s="156"/>
      <c r="AY99" s="69"/>
      <c r="AZ99" s="232"/>
      <c r="BA99" s="156"/>
      <c r="BB99" s="232"/>
      <c r="BC99" s="156"/>
      <c r="BD99" s="232"/>
      <c r="BE99" s="156"/>
      <c r="BF99" s="69"/>
      <c r="BG99" s="232"/>
      <c r="BH99" s="156"/>
      <c r="BI99" s="232"/>
      <c r="BJ99" s="156"/>
      <c r="BK99" s="245"/>
      <c r="BL99" s="62">
        <f t="shared" si="27"/>
      </c>
      <c r="BM99" s="160"/>
      <c r="BN99" s="75"/>
      <c r="BO99" s="233"/>
      <c r="BP99" s="163"/>
      <c r="BQ99" s="233"/>
      <c r="BR99" s="163"/>
      <c r="BS99" s="233"/>
      <c r="BT99" s="163"/>
      <c r="BU99" s="75"/>
      <c r="BV99" s="233"/>
      <c r="BW99" s="163"/>
      <c r="BX99" s="233"/>
      <c r="BY99" s="163"/>
      <c r="BZ99" s="233"/>
      <c r="CA99" s="163"/>
      <c r="CB99" s="75"/>
      <c r="CC99" s="233"/>
      <c r="CD99" s="163"/>
      <c r="CE99" s="233"/>
      <c r="CF99" s="163"/>
      <c r="CG99" s="233"/>
      <c r="CH99" s="163"/>
      <c r="CI99" s="75"/>
      <c r="CJ99" s="233"/>
      <c r="CK99" s="163"/>
      <c r="CL99" s="233"/>
      <c r="CM99" s="163"/>
      <c r="CN99" s="233"/>
      <c r="CO99" s="192"/>
      <c r="CP99" s="140"/>
      <c r="CQ99" s="249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57">
        <f t="shared" si="13"/>
      </c>
      <c r="H100" s="358">
        <f t="shared" si="14"/>
      </c>
      <c r="I100" s="283">
        <f t="shared" si="15"/>
        <v>0</v>
      </c>
      <c r="J100" s="352">
        <f t="shared" si="16"/>
        <v>0</v>
      </c>
      <c r="K100" s="286">
        <f t="shared" si="17"/>
        <v>0</v>
      </c>
      <c r="L100" s="286">
        <f t="shared" si="18"/>
        <v>0</v>
      </c>
      <c r="M100" s="223">
        <f t="shared" si="19"/>
        <v>0</v>
      </c>
      <c r="N100" s="224">
        <f t="shared" si="20"/>
        <v>0</v>
      </c>
      <c r="O100" s="289">
        <f t="shared" si="21"/>
        <v>0</v>
      </c>
      <c r="P100" s="354">
        <f t="shared" si="22"/>
        <v>0</v>
      </c>
      <c r="Q100" s="368">
        <f t="shared" si="23"/>
        <v>0</v>
      </c>
      <c r="R100" s="369"/>
      <c r="S100" s="101">
        <f t="shared" si="30"/>
        <v>0</v>
      </c>
      <c r="T100" s="102">
        <f t="shared" si="30"/>
        <v>0</v>
      </c>
      <c r="U100" s="103">
        <f t="shared" si="30"/>
        <v>0</v>
      </c>
      <c r="V100" s="104">
        <f t="shared" si="30"/>
        <v>0</v>
      </c>
      <c r="W100" s="101">
        <f t="shared" si="30"/>
        <v>0</v>
      </c>
      <c r="X100" s="102">
        <f t="shared" si="30"/>
        <v>0</v>
      </c>
      <c r="Y100" s="103">
        <f t="shared" si="30"/>
        <v>0</v>
      </c>
      <c r="Z100" s="105">
        <f t="shared" si="24"/>
        <v>0</v>
      </c>
      <c r="AA100" s="105">
        <f t="shared" si="25"/>
        <v>0</v>
      </c>
      <c r="AB100" s="104">
        <f t="shared" si="29"/>
        <v>0</v>
      </c>
      <c r="AC100" s="108">
        <f t="shared" si="29"/>
        <v>0</v>
      </c>
      <c r="AD100" s="109">
        <f t="shared" si="29"/>
        <v>0</v>
      </c>
      <c r="AE100" s="105">
        <f t="shared" si="29"/>
        <v>0</v>
      </c>
      <c r="AF100" s="62">
        <f t="shared" si="26"/>
      </c>
      <c r="AG100" s="154"/>
      <c r="AH100" s="232"/>
      <c r="AI100" s="156"/>
      <c r="AJ100" s="232"/>
      <c r="AK100" s="69"/>
      <c r="AL100" s="232"/>
      <c r="AM100" s="156"/>
      <c r="AN100" s="232"/>
      <c r="AO100" s="156"/>
      <c r="AP100" s="232"/>
      <c r="AQ100" s="156"/>
      <c r="AR100" s="69"/>
      <c r="AS100" s="232"/>
      <c r="AT100" s="156"/>
      <c r="AU100" s="232"/>
      <c r="AV100" s="156"/>
      <c r="AW100" s="232"/>
      <c r="AX100" s="156"/>
      <c r="AY100" s="69"/>
      <c r="AZ100" s="232"/>
      <c r="BA100" s="156"/>
      <c r="BB100" s="232"/>
      <c r="BC100" s="156"/>
      <c r="BD100" s="232"/>
      <c r="BE100" s="156"/>
      <c r="BF100" s="69"/>
      <c r="BG100" s="232"/>
      <c r="BH100" s="156"/>
      <c r="BI100" s="232"/>
      <c r="BJ100" s="156"/>
      <c r="BK100" s="245"/>
      <c r="BL100" s="62">
        <f t="shared" si="27"/>
      </c>
      <c r="BM100" s="160"/>
      <c r="BN100" s="75"/>
      <c r="BO100" s="233"/>
      <c r="BP100" s="163"/>
      <c r="BQ100" s="233"/>
      <c r="BR100" s="163"/>
      <c r="BS100" s="233"/>
      <c r="BT100" s="163"/>
      <c r="BU100" s="75"/>
      <c r="BV100" s="233"/>
      <c r="BW100" s="163"/>
      <c r="BX100" s="233"/>
      <c r="BY100" s="163"/>
      <c r="BZ100" s="233"/>
      <c r="CA100" s="163"/>
      <c r="CB100" s="75"/>
      <c r="CC100" s="233"/>
      <c r="CD100" s="163"/>
      <c r="CE100" s="233"/>
      <c r="CF100" s="163"/>
      <c r="CG100" s="233"/>
      <c r="CH100" s="163"/>
      <c r="CI100" s="75"/>
      <c r="CJ100" s="233"/>
      <c r="CK100" s="163"/>
      <c r="CL100" s="233"/>
      <c r="CM100" s="163"/>
      <c r="CN100" s="233"/>
      <c r="CO100" s="191"/>
      <c r="CP100" s="139"/>
      <c r="CQ100" s="248"/>
    </row>
    <row r="101" spans="1:95" ht="21" customHeight="1">
      <c r="A101" s="260"/>
      <c r="B101" s="261"/>
      <c r="C101" s="271"/>
      <c r="D101" s="317"/>
      <c r="E101" s="268"/>
      <c r="F101" s="269"/>
      <c r="G101" s="359">
        <f t="shared" si="13"/>
      </c>
      <c r="H101" s="360">
        <f t="shared" si="14"/>
      </c>
      <c r="I101" s="281">
        <f t="shared" si="15"/>
        <v>0</v>
      </c>
      <c r="J101" s="339">
        <f t="shared" si="16"/>
        <v>0</v>
      </c>
      <c r="K101" s="285">
        <f t="shared" si="17"/>
        <v>0</v>
      </c>
      <c r="L101" s="285">
        <f t="shared" si="18"/>
        <v>0</v>
      </c>
      <c r="M101" s="131">
        <f t="shared" si="19"/>
        <v>0</v>
      </c>
      <c r="N101" s="132">
        <f t="shared" si="20"/>
        <v>0</v>
      </c>
      <c r="O101" s="288">
        <f t="shared" si="21"/>
        <v>0</v>
      </c>
      <c r="P101" s="353">
        <f t="shared" si="22"/>
        <v>0</v>
      </c>
      <c r="Q101" s="368">
        <f t="shared" si="23"/>
        <v>0</v>
      </c>
      <c r="R101" s="369"/>
      <c r="S101" s="101">
        <f t="shared" si="30"/>
        <v>0</v>
      </c>
      <c r="T101" s="102">
        <f t="shared" si="30"/>
        <v>0</v>
      </c>
      <c r="U101" s="103">
        <f t="shared" si="30"/>
        <v>0</v>
      </c>
      <c r="V101" s="104">
        <f t="shared" si="30"/>
        <v>0</v>
      </c>
      <c r="W101" s="101">
        <f t="shared" si="30"/>
        <v>0</v>
      </c>
      <c r="X101" s="102">
        <f t="shared" si="30"/>
        <v>0</v>
      </c>
      <c r="Y101" s="103">
        <f t="shared" si="30"/>
        <v>0</v>
      </c>
      <c r="Z101" s="105">
        <f t="shared" si="24"/>
        <v>0</v>
      </c>
      <c r="AA101" s="105">
        <f t="shared" si="25"/>
        <v>0</v>
      </c>
      <c r="AB101" s="104">
        <f t="shared" si="29"/>
        <v>0</v>
      </c>
      <c r="AC101" s="108">
        <f t="shared" si="29"/>
        <v>0</v>
      </c>
      <c r="AD101" s="109">
        <f t="shared" si="29"/>
        <v>0</v>
      </c>
      <c r="AE101" s="105">
        <f t="shared" si="29"/>
        <v>0</v>
      </c>
      <c r="AF101" s="22">
        <f t="shared" si="26"/>
      </c>
      <c r="AG101" s="154"/>
      <c r="AH101" s="232"/>
      <c r="AI101" s="156"/>
      <c r="AJ101" s="232"/>
      <c r="AK101" s="69"/>
      <c r="AL101" s="232"/>
      <c r="AM101" s="156"/>
      <c r="AN101" s="232"/>
      <c r="AO101" s="156"/>
      <c r="AP101" s="232"/>
      <c r="AQ101" s="156"/>
      <c r="AR101" s="69"/>
      <c r="AS101" s="232"/>
      <c r="AT101" s="156"/>
      <c r="AU101" s="232"/>
      <c r="AV101" s="156"/>
      <c r="AW101" s="232"/>
      <c r="AX101" s="156"/>
      <c r="AY101" s="69"/>
      <c r="AZ101" s="232"/>
      <c r="BA101" s="156"/>
      <c r="BB101" s="232"/>
      <c r="BC101" s="156"/>
      <c r="BD101" s="232"/>
      <c r="BE101" s="156"/>
      <c r="BF101" s="84"/>
      <c r="BG101" s="234"/>
      <c r="BH101" s="158"/>
      <c r="BI101" s="234"/>
      <c r="BJ101" s="158"/>
      <c r="BK101" s="246"/>
      <c r="BL101" s="22">
        <f t="shared" si="27"/>
      </c>
      <c r="BM101" s="161"/>
      <c r="BN101" s="72"/>
      <c r="BO101" s="236"/>
      <c r="BP101" s="164"/>
      <c r="BQ101" s="236"/>
      <c r="BR101" s="164"/>
      <c r="BS101" s="236"/>
      <c r="BT101" s="164"/>
      <c r="BU101" s="72"/>
      <c r="BV101" s="236"/>
      <c r="BW101" s="164"/>
      <c r="BX101" s="236"/>
      <c r="BY101" s="164"/>
      <c r="BZ101" s="236"/>
      <c r="CA101" s="164"/>
      <c r="CB101" s="72"/>
      <c r="CC101" s="236"/>
      <c r="CD101" s="164"/>
      <c r="CE101" s="236"/>
      <c r="CF101" s="164"/>
      <c r="CG101" s="236"/>
      <c r="CH101" s="164"/>
      <c r="CI101" s="72"/>
      <c r="CJ101" s="236"/>
      <c r="CK101" s="164"/>
      <c r="CL101" s="236"/>
      <c r="CM101" s="164"/>
      <c r="CN101" s="236"/>
      <c r="CO101" s="191"/>
      <c r="CP101" s="139"/>
      <c r="CQ101" s="248"/>
    </row>
    <row r="102" spans="1:102" ht="21" customHeight="1">
      <c r="A102" s="264"/>
      <c r="B102" s="265"/>
      <c r="C102" s="270"/>
      <c r="D102" s="316"/>
      <c r="E102" s="266"/>
      <c r="F102" s="267"/>
      <c r="G102" s="357">
        <f>IF(COUNTA(AG102:BK102)&gt;0,"O","")</f>
      </c>
      <c r="H102" s="358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0"/>
        <v>0</v>
      </c>
      <c r="T102" s="102">
        <f t="shared" si="30"/>
        <v>0</v>
      </c>
      <c r="U102" s="103">
        <f t="shared" si="30"/>
        <v>0</v>
      </c>
      <c r="V102" s="104">
        <f t="shared" si="30"/>
        <v>0</v>
      </c>
      <c r="W102" s="101">
        <f t="shared" si="30"/>
        <v>0</v>
      </c>
      <c r="X102" s="102">
        <f t="shared" si="30"/>
        <v>0</v>
      </c>
      <c r="Y102" s="103">
        <f t="shared" si="30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29"/>
        <v>0</v>
      </c>
      <c r="AC102" s="108">
        <f t="shared" si="29"/>
        <v>0</v>
      </c>
      <c r="AD102" s="109">
        <f t="shared" si="29"/>
        <v>0</v>
      </c>
      <c r="AE102" s="105">
        <f t="shared" si="29"/>
        <v>0</v>
      </c>
      <c r="AF102" s="62">
        <f>IF(OR(A102="",B102=""),"",A102&amp;" "&amp;B102)</f>
      </c>
      <c r="AG102" s="154"/>
      <c r="AH102" s="232"/>
      <c r="AI102" s="156"/>
      <c r="AJ102" s="232"/>
      <c r="AK102" s="69"/>
      <c r="AL102" s="233"/>
      <c r="AM102" s="157"/>
      <c r="AN102" s="233"/>
      <c r="AO102" s="157"/>
      <c r="AP102" s="233"/>
      <c r="AQ102" s="157"/>
      <c r="AR102" s="75"/>
      <c r="AS102" s="233"/>
      <c r="AT102" s="157"/>
      <c r="AU102" s="233"/>
      <c r="AV102" s="157"/>
      <c r="AW102" s="233"/>
      <c r="AX102" s="157"/>
      <c r="AY102" s="75"/>
      <c r="AZ102" s="233"/>
      <c r="BA102" s="156"/>
      <c r="BB102" s="232"/>
      <c r="BC102" s="156"/>
      <c r="BD102" s="232"/>
      <c r="BE102" s="156"/>
      <c r="BF102" s="69"/>
      <c r="BG102" s="232"/>
      <c r="BH102" s="156"/>
      <c r="BI102" s="232"/>
      <c r="BJ102" s="156"/>
      <c r="BK102" s="245"/>
      <c r="BL102" s="62">
        <f>IF(OR(A102="",B102=""),"",A102&amp;" "&amp;B102)</f>
      </c>
      <c r="BM102" s="160"/>
      <c r="BN102" s="75"/>
      <c r="BO102" s="233"/>
      <c r="BP102" s="163"/>
      <c r="BQ102" s="233"/>
      <c r="BR102" s="163"/>
      <c r="BS102" s="233"/>
      <c r="BT102" s="163"/>
      <c r="BU102" s="75"/>
      <c r="BV102" s="233"/>
      <c r="BW102" s="163"/>
      <c r="BX102" s="233"/>
      <c r="BY102" s="163"/>
      <c r="BZ102" s="233"/>
      <c r="CA102" s="163"/>
      <c r="CB102" s="75"/>
      <c r="CC102" s="233"/>
      <c r="CD102" s="163"/>
      <c r="CE102" s="233"/>
      <c r="CF102" s="163"/>
      <c r="CG102" s="233"/>
      <c r="CH102" s="163"/>
      <c r="CI102" s="75"/>
      <c r="CJ102" s="233"/>
      <c r="CK102" s="163"/>
      <c r="CL102" s="233"/>
      <c r="CM102" s="163"/>
      <c r="CN102" s="233"/>
      <c r="CO102" s="191"/>
      <c r="CP102" s="139"/>
      <c r="CQ102" s="248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59">
        <f>IF(COUNTA(AG103:BK103)&gt;0,"O","")</f>
      </c>
      <c r="H103" s="360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0"/>
        <v>0</v>
      </c>
      <c r="T103" s="102">
        <f t="shared" si="30"/>
        <v>0</v>
      </c>
      <c r="U103" s="103">
        <f t="shared" si="30"/>
        <v>0</v>
      </c>
      <c r="V103" s="104">
        <f t="shared" si="30"/>
        <v>0</v>
      </c>
      <c r="W103" s="101">
        <f t="shared" si="30"/>
        <v>0</v>
      </c>
      <c r="X103" s="102">
        <f t="shared" si="30"/>
        <v>0</v>
      </c>
      <c r="Y103" s="103">
        <f t="shared" si="30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29"/>
        <v>0</v>
      </c>
      <c r="AC103" s="108">
        <f t="shared" si="29"/>
        <v>0</v>
      </c>
      <c r="AD103" s="109">
        <f t="shared" si="29"/>
        <v>0</v>
      </c>
      <c r="AE103" s="105">
        <f t="shared" si="29"/>
        <v>0</v>
      </c>
      <c r="AF103" s="62">
        <f>IF(OR(A103="",B103=""),"",A103&amp;" "&amp;B103)</f>
      </c>
      <c r="AG103" s="154"/>
      <c r="AH103" s="232"/>
      <c r="AI103" s="156"/>
      <c r="AJ103" s="232"/>
      <c r="AK103" s="69"/>
      <c r="AL103" s="233"/>
      <c r="AM103" s="157"/>
      <c r="AN103" s="233"/>
      <c r="AO103" s="157"/>
      <c r="AP103" s="233"/>
      <c r="AQ103" s="157"/>
      <c r="AR103" s="75"/>
      <c r="AS103" s="233"/>
      <c r="AT103" s="157"/>
      <c r="AU103" s="233"/>
      <c r="AV103" s="157"/>
      <c r="AW103" s="233"/>
      <c r="AX103" s="157"/>
      <c r="AY103" s="75"/>
      <c r="AZ103" s="233"/>
      <c r="BA103" s="156"/>
      <c r="BB103" s="232"/>
      <c r="BC103" s="156"/>
      <c r="BD103" s="232"/>
      <c r="BE103" s="156"/>
      <c r="BF103" s="69"/>
      <c r="BG103" s="232"/>
      <c r="BH103" s="156"/>
      <c r="BI103" s="232"/>
      <c r="BJ103" s="156"/>
      <c r="BK103" s="245"/>
      <c r="BL103" s="62">
        <f>IF(OR(A103="",B103=""),"",A103&amp;" "&amp;B103)</f>
      </c>
      <c r="BM103" s="160"/>
      <c r="BN103" s="75"/>
      <c r="BO103" s="233"/>
      <c r="BP103" s="163"/>
      <c r="BQ103" s="233"/>
      <c r="BR103" s="163"/>
      <c r="BS103" s="233"/>
      <c r="BT103" s="163"/>
      <c r="BU103" s="75"/>
      <c r="BV103" s="233"/>
      <c r="BW103" s="163"/>
      <c r="BX103" s="233"/>
      <c r="BY103" s="163"/>
      <c r="BZ103" s="233"/>
      <c r="CA103" s="163"/>
      <c r="CB103" s="75"/>
      <c r="CC103" s="233"/>
      <c r="CD103" s="163"/>
      <c r="CE103" s="233"/>
      <c r="CF103" s="163"/>
      <c r="CG103" s="233"/>
      <c r="CH103" s="163"/>
      <c r="CI103" s="75"/>
      <c r="CJ103" s="233"/>
      <c r="CK103" s="163"/>
      <c r="CL103" s="233"/>
      <c r="CM103" s="163"/>
      <c r="CN103" s="233"/>
      <c r="CO103" s="191"/>
      <c r="CP103" s="139"/>
      <c r="CQ103" s="248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57">
        <f>IF(COUNTA(AG104:BK104)&gt;0,"O","")</f>
      </c>
      <c r="H104" s="358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0"/>
        <v>0</v>
      </c>
      <c r="T104" s="102">
        <f t="shared" si="30"/>
        <v>0</v>
      </c>
      <c r="U104" s="103">
        <f t="shared" si="30"/>
        <v>0</v>
      </c>
      <c r="V104" s="104">
        <f t="shared" si="30"/>
        <v>0</v>
      </c>
      <c r="W104" s="101">
        <f t="shared" si="30"/>
        <v>0</v>
      </c>
      <c r="X104" s="102">
        <f t="shared" si="30"/>
        <v>0</v>
      </c>
      <c r="Y104" s="103">
        <f t="shared" si="30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29"/>
        <v>0</v>
      </c>
      <c r="AC104" s="108">
        <f t="shared" si="29"/>
        <v>0</v>
      </c>
      <c r="AD104" s="109">
        <f t="shared" si="29"/>
        <v>0</v>
      </c>
      <c r="AE104" s="105">
        <f t="shared" si="29"/>
        <v>0</v>
      </c>
      <c r="AF104" s="62">
        <f>IF(OR(A104="",B104=""),"",A104&amp;" "&amp;B104)</f>
      </c>
      <c r="AG104" s="154"/>
      <c r="AH104" s="232"/>
      <c r="AI104" s="156"/>
      <c r="AJ104" s="232"/>
      <c r="AK104" s="69"/>
      <c r="AL104" s="233"/>
      <c r="AM104" s="157"/>
      <c r="AN104" s="233"/>
      <c r="AO104" s="157"/>
      <c r="AP104" s="233"/>
      <c r="AQ104" s="157"/>
      <c r="AR104" s="75"/>
      <c r="AS104" s="233"/>
      <c r="AT104" s="157"/>
      <c r="AU104" s="233"/>
      <c r="AV104" s="157"/>
      <c r="AW104" s="233"/>
      <c r="AX104" s="157"/>
      <c r="AY104" s="75"/>
      <c r="AZ104" s="233"/>
      <c r="BA104" s="156"/>
      <c r="BB104" s="232"/>
      <c r="BC104" s="156"/>
      <c r="BD104" s="232"/>
      <c r="BE104" s="156"/>
      <c r="BF104" s="69"/>
      <c r="BG104" s="232"/>
      <c r="BH104" s="156"/>
      <c r="BI104" s="232"/>
      <c r="BJ104" s="156"/>
      <c r="BK104" s="245"/>
      <c r="BL104" s="62">
        <f>IF(OR(A104="",B104=""),"",A104&amp;" "&amp;B104)</f>
      </c>
      <c r="BM104" s="160"/>
      <c r="BN104" s="75"/>
      <c r="BO104" s="233"/>
      <c r="BP104" s="163"/>
      <c r="BQ104" s="233"/>
      <c r="BR104" s="163"/>
      <c r="BS104" s="233"/>
      <c r="BT104" s="163"/>
      <c r="BU104" s="75"/>
      <c r="BV104" s="233"/>
      <c r="BW104" s="163"/>
      <c r="BX104" s="233"/>
      <c r="BY104" s="163"/>
      <c r="BZ104" s="233"/>
      <c r="CA104" s="163"/>
      <c r="CB104" s="75"/>
      <c r="CC104" s="233"/>
      <c r="CD104" s="163"/>
      <c r="CE104" s="233"/>
      <c r="CF104" s="163"/>
      <c r="CG104" s="233"/>
      <c r="CH104" s="163"/>
      <c r="CI104" s="75"/>
      <c r="CJ104" s="233"/>
      <c r="CK104" s="163"/>
      <c r="CL104" s="233"/>
      <c r="CM104" s="163"/>
      <c r="CN104" s="233"/>
      <c r="CO104" s="191"/>
      <c r="CP104" s="139"/>
      <c r="CQ104" s="248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59">
        <f>IF(COUNTA(AG105:BK105)&gt;0,"O","")</f>
      </c>
      <c r="H105" s="360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0"/>
        <v>0</v>
      </c>
      <c r="T105" s="102">
        <f t="shared" si="30"/>
        <v>0</v>
      </c>
      <c r="U105" s="103">
        <f t="shared" si="30"/>
        <v>0</v>
      </c>
      <c r="V105" s="104">
        <f t="shared" si="30"/>
        <v>0</v>
      </c>
      <c r="W105" s="101">
        <f t="shared" si="30"/>
        <v>0</v>
      </c>
      <c r="X105" s="102">
        <f t="shared" si="30"/>
        <v>0</v>
      </c>
      <c r="Y105" s="103">
        <f t="shared" si="30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29"/>
        <v>0</v>
      </c>
      <c r="AC105" s="108">
        <f t="shared" si="29"/>
        <v>0</v>
      </c>
      <c r="AD105" s="109">
        <f t="shared" si="29"/>
        <v>0</v>
      </c>
      <c r="AE105" s="105">
        <f t="shared" si="29"/>
        <v>0</v>
      </c>
      <c r="AF105" s="62">
        <f>IF(OR(A105="",B105=""),"",A105&amp;" "&amp;B105)</f>
      </c>
      <c r="AG105" s="154"/>
      <c r="AH105" s="232"/>
      <c r="AI105" s="156"/>
      <c r="AJ105" s="232"/>
      <c r="AK105" s="69"/>
      <c r="AL105" s="233"/>
      <c r="AM105" s="157"/>
      <c r="AN105" s="233"/>
      <c r="AO105" s="157"/>
      <c r="AP105" s="233"/>
      <c r="AQ105" s="157"/>
      <c r="AR105" s="75"/>
      <c r="AS105" s="233"/>
      <c r="AT105" s="157"/>
      <c r="AU105" s="233"/>
      <c r="AV105" s="157"/>
      <c r="AW105" s="233"/>
      <c r="AX105" s="157"/>
      <c r="AY105" s="75"/>
      <c r="AZ105" s="233"/>
      <c r="BA105" s="156"/>
      <c r="BB105" s="232"/>
      <c r="BC105" s="156"/>
      <c r="BD105" s="232"/>
      <c r="BE105" s="156"/>
      <c r="BF105" s="69"/>
      <c r="BG105" s="232"/>
      <c r="BH105" s="156"/>
      <c r="BI105" s="232"/>
      <c r="BJ105" s="156"/>
      <c r="BK105" s="245"/>
      <c r="BL105" s="62">
        <f>IF(OR(A105="",B105=""),"",A105&amp;" "&amp;B105)</f>
      </c>
      <c r="BM105" s="160"/>
      <c r="BN105" s="75"/>
      <c r="BO105" s="233"/>
      <c r="BP105" s="163"/>
      <c r="BQ105" s="233"/>
      <c r="BR105" s="163"/>
      <c r="BS105" s="233"/>
      <c r="BT105" s="163"/>
      <c r="BU105" s="75"/>
      <c r="BV105" s="233"/>
      <c r="BW105" s="163"/>
      <c r="BX105" s="233"/>
      <c r="BY105" s="163"/>
      <c r="BZ105" s="233"/>
      <c r="CA105" s="163"/>
      <c r="CB105" s="75"/>
      <c r="CC105" s="233"/>
      <c r="CD105" s="163"/>
      <c r="CE105" s="233"/>
      <c r="CF105" s="163"/>
      <c r="CG105" s="233"/>
      <c r="CH105" s="163"/>
      <c r="CI105" s="75"/>
      <c r="CJ105" s="233"/>
      <c r="CK105" s="163"/>
      <c r="CL105" s="233"/>
      <c r="CM105" s="163"/>
      <c r="CN105" s="233"/>
      <c r="CO105" s="191"/>
      <c r="CP105" s="139"/>
      <c r="CQ105" s="248"/>
    </row>
    <row r="106" spans="1:95" ht="21" customHeight="1">
      <c r="A106" s="264"/>
      <c r="B106" s="265"/>
      <c r="C106" s="270"/>
      <c r="D106" s="316"/>
      <c r="E106" s="266"/>
      <c r="F106" s="267"/>
      <c r="G106" s="357">
        <f>IF(COUNTA(AG106:BK106)&gt;0,"O","")</f>
      </c>
      <c r="H106" s="358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 t="shared" si="12"/>
        <v>0</v>
      </c>
      <c r="T106" s="102">
        <f t="shared" si="12"/>
        <v>0</v>
      </c>
      <c r="U106" s="103">
        <f t="shared" si="12"/>
        <v>0</v>
      </c>
      <c r="V106" s="104">
        <f t="shared" si="12"/>
        <v>0</v>
      </c>
      <c r="W106" s="101">
        <f t="shared" si="12"/>
        <v>0</v>
      </c>
      <c r="X106" s="102">
        <f t="shared" si="12"/>
        <v>0</v>
      </c>
      <c r="Y106" s="103">
        <f t="shared" si="12"/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54"/>
      <c r="AH106" s="232"/>
      <c r="AI106" s="156"/>
      <c r="AJ106" s="232"/>
      <c r="AK106" s="69"/>
      <c r="AL106" s="232"/>
      <c r="AM106" s="156"/>
      <c r="AN106" s="232"/>
      <c r="AO106" s="156"/>
      <c r="AP106" s="232"/>
      <c r="AQ106" s="156"/>
      <c r="AR106" s="69"/>
      <c r="AS106" s="232"/>
      <c r="AT106" s="156"/>
      <c r="AU106" s="232"/>
      <c r="AV106" s="156"/>
      <c r="AW106" s="232"/>
      <c r="AX106" s="156"/>
      <c r="AY106" s="69"/>
      <c r="AZ106" s="232"/>
      <c r="BA106" s="156"/>
      <c r="BB106" s="232"/>
      <c r="BC106" s="156"/>
      <c r="BD106" s="232"/>
      <c r="BE106" s="156"/>
      <c r="BF106" s="69"/>
      <c r="BG106" s="232"/>
      <c r="BH106" s="156"/>
      <c r="BI106" s="232"/>
      <c r="BJ106" s="156"/>
      <c r="BK106" s="245"/>
      <c r="BL106" s="22">
        <f>IF(OR(A106="",B106=""),"",A106&amp;" "&amp;B106)</f>
      </c>
      <c r="BM106" s="160"/>
      <c r="BN106" s="75"/>
      <c r="BO106" s="233"/>
      <c r="BP106" s="163"/>
      <c r="BQ106" s="233"/>
      <c r="BR106" s="163"/>
      <c r="BS106" s="233"/>
      <c r="BT106" s="163"/>
      <c r="BU106" s="75"/>
      <c r="BV106" s="233"/>
      <c r="BW106" s="163"/>
      <c r="BX106" s="233"/>
      <c r="BY106" s="163"/>
      <c r="BZ106" s="233"/>
      <c r="CA106" s="163"/>
      <c r="CB106" s="75"/>
      <c r="CC106" s="233"/>
      <c r="CD106" s="163"/>
      <c r="CE106" s="233"/>
      <c r="CF106" s="163"/>
      <c r="CG106" s="233"/>
      <c r="CH106" s="163"/>
      <c r="CI106" s="75"/>
      <c r="CJ106" s="233"/>
      <c r="CK106" s="163"/>
      <c r="CL106" s="233"/>
      <c r="CM106" s="163"/>
      <c r="CN106" s="233"/>
      <c r="CO106" s="191"/>
      <c r="CP106" s="139"/>
      <c r="CQ106" s="248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59">
        <f>IF(COUNTA(AG107:BK107)&gt;0,"O","")</f>
      </c>
      <c r="H107" s="360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 t="shared" si="12"/>
        <v>0</v>
      </c>
      <c r="T107" s="102">
        <f t="shared" si="12"/>
        <v>0</v>
      </c>
      <c r="U107" s="103">
        <f t="shared" si="12"/>
        <v>0</v>
      </c>
      <c r="V107" s="104">
        <f t="shared" si="12"/>
        <v>0</v>
      </c>
      <c r="W107" s="101">
        <f t="shared" si="12"/>
        <v>0</v>
      </c>
      <c r="X107" s="102">
        <f t="shared" si="12"/>
        <v>0</v>
      </c>
      <c r="Y107" s="103">
        <f t="shared" si="12"/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54"/>
      <c r="AH107" s="232"/>
      <c r="AI107" s="156"/>
      <c r="AJ107" s="232"/>
      <c r="AK107" s="69"/>
      <c r="AL107" s="232"/>
      <c r="AM107" s="156"/>
      <c r="AN107" s="232"/>
      <c r="AO107" s="156"/>
      <c r="AP107" s="232"/>
      <c r="AQ107" s="156"/>
      <c r="AR107" s="69"/>
      <c r="AS107" s="232"/>
      <c r="AT107" s="156"/>
      <c r="AU107" s="232"/>
      <c r="AV107" s="156"/>
      <c r="AW107" s="232"/>
      <c r="AX107" s="156"/>
      <c r="AY107" s="69"/>
      <c r="AZ107" s="232"/>
      <c r="BA107" s="156"/>
      <c r="BB107" s="232"/>
      <c r="BC107" s="156"/>
      <c r="BD107" s="232"/>
      <c r="BE107" s="156"/>
      <c r="BF107" s="69"/>
      <c r="BG107" s="232"/>
      <c r="BH107" s="156"/>
      <c r="BI107" s="232"/>
      <c r="BJ107" s="156"/>
      <c r="BK107" s="245"/>
      <c r="BL107" s="22">
        <f>IF(OR(A107="",B107=""),"",A107&amp;" "&amp;B107)</f>
      </c>
      <c r="BM107" s="160"/>
      <c r="BN107" s="75"/>
      <c r="BO107" s="233"/>
      <c r="BP107" s="163"/>
      <c r="BQ107" s="233"/>
      <c r="BR107" s="163"/>
      <c r="BS107" s="233"/>
      <c r="BT107" s="163"/>
      <c r="BU107" s="75"/>
      <c r="BV107" s="233"/>
      <c r="BW107" s="163"/>
      <c r="BX107" s="233"/>
      <c r="BY107" s="163"/>
      <c r="BZ107" s="233"/>
      <c r="CA107" s="163"/>
      <c r="CB107" s="75"/>
      <c r="CC107" s="233"/>
      <c r="CD107" s="163"/>
      <c r="CE107" s="233"/>
      <c r="CF107" s="163"/>
      <c r="CG107" s="233"/>
      <c r="CH107" s="163"/>
      <c r="CI107" s="75"/>
      <c r="CJ107" s="233"/>
      <c r="CK107" s="163"/>
      <c r="CL107" s="233"/>
      <c r="CM107" s="163"/>
      <c r="CN107" s="233"/>
      <c r="CO107" s="191"/>
      <c r="CP107" s="139"/>
      <c r="CQ107" s="248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57">
        <f>IF(COUNTA(AG108:BK108)&gt;0,"O","")</f>
      </c>
      <c r="H108" s="358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 t="shared" si="12"/>
        <v>0</v>
      </c>
      <c r="T108" s="102">
        <f t="shared" si="12"/>
        <v>0</v>
      </c>
      <c r="U108" s="103">
        <f t="shared" si="12"/>
        <v>0</v>
      </c>
      <c r="V108" s="104">
        <f t="shared" si="12"/>
        <v>0</v>
      </c>
      <c r="W108" s="101">
        <f t="shared" si="12"/>
        <v>0</v>
      </c>
      <c r="X108" s="102">
        <f t="shared" si="12"/>
        <v>0</v>
      </c>
      <c r="Y108" s="103">
        <f t="shared" si="12"/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54"/>
      <c r="AH108" s="232"/>
      <c r="AI108" s="156"/>
      <c r="AJ108" s="232"/>
      <c r="AK108" s="69"/>
      <c r="AL108" s="232"/>
      <c r="AM108" s="156"/>
      <c r="AN108" s="232"/>
      <c r="AO108" s="156"/>
      <c r="AP108" s="232"/>
      <c r="AQ108" s="156"/>
      <c r="AR108" s="69"/>
      <c r="AS108" s="232"/>
      <c r="AT108" s="156"/>
      <c r="AU108" s="232"/>
      <c r="AV108" s="156"/>
      <c r="AW108" s="232"/>
      <c r="AX108" s="156"/>
      <c r="AY108" s="69"/>
      <c r="AZ108" s="232"/>
      <c r="BA108" s="156"/>
      <c r="BB108" s="232"/>
      <c r="BC108" s="156"/>
      <c r="BD108" s="232"/>
      <c r="BE108" s="156"/>
      <c r="BF108" s="69"/>
      <c r="BG108" s="232"/>
      <c r="BH108" s="156"/>
      <c r="BI108" s="232"/>
      <c r="BJ108" s="156"/>
      <c r="BK108" s="245"/>
      <c r="BL108" s="22">
        <f>IF(OR(A108="",B108=""),"",A108&amp;" "&amp;B108)</f>
      </c>
      <c r="BM108" s="160"/>
      <c r="BN108" s="75"/>
      <c r="BO108" s="233"/>
      <c r="BP108" s="163"/>
      <c r="BQ108" s="233"/>
      <c r="BR108" s="163"/>
      <c r="BS108" s="233"/>
      <c r="BT108" s="163"/>
      <c r="BU108" s="75"/>
      <c r="BV108" s="233"/>
      <c r="BW108" s="163"/>
      <c r="BX108" s="233"/>
      <c r="BY108" s="163"/>
      <c r="BZ108" s="233"/>
      <c r="CA108" s="163"/>
      <c r="CB108" s="75"/>
      <c r="CC108" s="233"/>
      <c r="CD108" s="163"/>
      <c r="CE108" s="233"/>
      <c r="CF108" s="163"/>
      <c r="CG108" s="233"/>
      <c r="CH108" s="163"/>
      <c r="CI108" s="75"/>
      <c r="CJ108" s="233"/>
      <c r="CK108" s="163"/>
      <c r="CL108" s="233"/>
      <c r="CM108" s="163"/>
      <c r="CN108" s="233"/>
      <c r="CO108" s="191"/>
      <c r="CP108" s="139"/>
      <c r="CQ108" s="248"/>
      <c r="CX108" s="12"/>
    </row>
    <row r="109" spans="1:95" ht="6.75" customHeight="1" thickBot="1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1" ref="S110:AE110">SUM(S23:S109)</f>
        <v>0</v>
      </c>
      <c r="T110" s="122">
        <f t="shared" si="31"/>
        <v>0</v>
      </c>
      <c r="U110" s="123">
        <f t="shared" si="31"/>
        <v>0</v>
      </c>
      <c r="V110" s="124">
        <f t="shared" si="31"/>
        <v>0</v>
      </c>
      <c r="W110" s="121">
        <f t="shared" si="31"/>
        <v>0</v>
      </c>
      <c r="X110" s="122">
        <f t="shared" si="31"/>
        <v>0</v>
      </c>
      <c r="Y110" s="125">
        <f t="shared" si="31"/>
        <v>0</v>
      </c>
      <c r="Z110" s="126">
        <f>SUM(Z23:Z109)</f>
        <v>0</v>
      </c>
      <c r="AA110" s="126">
        <f t="shared" si="31"/>
        <v>0</v>
      </c>
      <c r="AB110" s="127">
        <f t="shared" si="31"/>
        <v>0</v>
      </c>
      <c r="AC110" s="128">
        <f t="shared" si="31"/>
        <v>0</v>
      </c>
      <c r="AD110" s="128">
        <f t="shared" si="31"/>
        <v>0</v>
      </c>
      <c r="AE110" s="128">
        <f t="shared" si="31"/>
        <v>0</v>
      </c>
      <c r="AF110" s="227"/>
      <c r="AG110" s="135">
        <f aca="true" t="shared" si="32" ref="AG110:BK110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 t="shared" si="32"/>
      </c>
      <c r="AI110" s="135">
        <f t="shared" si="32"/>
      </c>
      <c r="AJ110" s="135">
        <f t="shared" si="32"/>
      </c>
      <c r="AK110" s="135">
        <f t="shared" si="32"/>
      </c>
      <c r="AL110" s="135">
        <f t="shared" si="32"/>
      </c>
      <c r="AM110" s="135">
        <f t="shared" si="32"/>
      </c>
      <c r="AN110" s="135">
        <f t="shared" si="32"/>
      </c>
      <c r="AO110" s="135">
        <f t="shared" si="32"/>
      </c>
      <c r="AP110" s="135">
        <f t="shared" si="32"/>
      </c>
      <c r="AQ110" s="135">
        <f t="shared" si="32"/>
      </c>
      <c r="AR110" s="135">
        <f t="shared" si="32"/>
      </c>
      <c r="AS110" s="135">
        <f t="shared" si="32"/>
      </c>
      <c r="AT110" s="135">
        <f t="shared" si="32"/>
      </c>
      <c r="AU110" s="135">
        <f t="shared" si="32"/>
      </c>
      <c r="AV110" s="135">
        <f t="shared" si="32"/>
      </c>
      <c r="AW110" s="135">
        <f t="shared" si="32"/>
      </c>
      <c r="AX110" s="135">
        <f t="shared" si="32"/>
      </c>
      <c r="AY110" s="135">
        <f t="shared" si="32"/>
      </c>
      <c r="AZ110" s="135">
        <f t="shared" si="32"/>
      </c>
      <c r="BA110" s="135">
        <f t="shared" si="32"/>
      </c>
      <c r="BB110" s="135">
        <f t="shared" si="32"/>
      </c>
      <c r="BC110" s="135">
        <f t="shared" si="32"/>
      </c>
      <c r="BD110" s="135">
        <f t="shared" si="32"/>
      </c>
      <c r="BE110" s="135">
        <f t="shared" si="32"/>
      </c>
      <c r="BF110" s="135">
        <f t="shared" si="32"/>
      </c>
      <c r="BG110" s="135">
        <f t="shared" si="32"/>
      </c>
      <c r="BH110" s="135">
        <f t="shared" si="32"/>
      </c>
      <c r="BI110" s="135">
        <f t="shared" si="32"/>
      </c>
      <c r="BJ110" s="135">
        <f t="shared" si="32"/>
      </c>
      <c r="BK110" s="135">
        <f t="shared" si="32"/>
      </c>
      <c r="BL110" s="227"/>
      <c r="BM110" s="135">
        <f aca="true" t="shared" si="33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3"/>
      </c>
      <c r="BO110" s="135">
        <f t="shared" si="33"/>
      </c>
      <c r="BP110" s="135">
        <f t="shared" si="33"/>
      </c>
      <c r="BQ110" s="135">
        <f t="shared" si="33"/>
      </c>
      <c r="BR110" s="135">
        <f t="shared" si="33"/>
      </c>
      <c r="BS110" s="135">
        <f t="shared" si="33"/>
      </c>
      <c r="BT110" s="135">
        <f t="shared" si="33"/>
      </c>
      <c r="BU110" s="135">
        <f t="shared" si="33"/>
      </c>
      <c r="BV110" s="135">
        <f t="shared" si="33"/>
      </c>
      <c r="BW110" s="135">
        <f t="shared" si="33"/>
      </c>
      <c r="BX110" s="135">
        <f t="shared" si="33"/>
      </c>
      <c r="BY110" s="135">
        <f t="shared" si="33"/>
      </c>
      <c r="BZ110" s="135">
        <f t="shared" si="33"/>
      </c>
      <c r="CA110" s="135">
        <f t="shared" si="33"/>
      </c>
      <c r="CB110" s="135">
        <f t="shared" si="33"/>
      </c>
      <c r="CC110" s="135">
        <f t="shared" si="33"/>
      </c>
      <c r="CD110" s="135">
        <f t="shared" si="33"/>
      </c>
      <c r="CE110" s="135">
        <f t="shared" si="33"/>
      </c>
      <c r="CF110" s="135">
        <f t="shared" si="33"/>
      </c>
      <c r="CG110" s="135">
        <f t="shared" si="33"/>
      </c>
      <c r="CH110" s="135">
        <f t="shared" si="33"/>
      </c>
      <c r="CI110" s="135">
        <f t="shared" si="33"/>
      </c>
      <c r="CJ110" s="135">
        <f t="shared" si="33"/>
      </c>
      <c r="CK110" s="135">
        <f t="shared" si="33"/>
      </c>
      <c r="CL110" s="135">
        <f t="shared" si="33"/>
      </c>
      <c r="CM110" s="135">
        <f t="shared" si="33"/>
      </c>
      <c r="CN110" s="135">
        <f t="shared" si="33"/>
      </c>
      <c r="CO110" s="135">
        <f t="shared" si="33"/>
      </c>
      <c r="CP110" s="135">
        <f t="shared" si="33"/>
      </c>
      <c r="CQ110" s="135">
        <f t="shared" si="33"/>
      </c>
    </row>
    <row r="111" spans="1:101" ht="19.5" customHeight="1" thickBot="1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>
        <f>IF(COUNTIF(AG110:BK110,"X")=0,"","ERREUR DE VALEUR DANS LA COLONNE AVEC X")</f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>
        <f>IF(COUNTIF(BM110:CQ110,"X")=0,"","ERREUR DE VALEUR DANS LA COLONNE AVEC X")</f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="3" customFormat="1" ht="13.5" hidden="1">
      <c r="A120" s="3" t="s">
        <v>83</v>
      </c>
    </row>
    <row r="121" s="3" customFormat="1" ht="13.5" hidden="1">
      <c r="A121" s="3" t="s">
        <v>88</v>
      </c>
    </row>
    <row r="122" s="3" customFormat="1" ht="13.5" hidden="1">
      <c r="A122" s="3" t="s">
        <v>84</v>
      </c>
    </row>
    <row r="123" s="3" customFormat="1" ht="13.5" hidden="1">
      <c r="A123" s="3" t="s">
        <v>85</v>
      </c>
    </row>
    <row r="124" s="3" customFormat="1" ht="13.5" hidden="1">
      <c r="A124" s="3" t="s">
        <v>86</v>
      </c>
    </row>
    <row r="125" s="3" customFormat="1" ht="13.5" hidden="1">
      <c r="A125" s="3" t="s">
        <v>87</v>
      </c>
    </row>
  </sheetData>
  <sheetProtection sheet="1" selectLockedCells="1" sort="0"/>
  <mergeCells count="188">
    <mergeCell ref="Q100:R100"/>
    <mergeCell ref="Q101:R101"/>
    <mergeCell ref="Q102:R102"/>
    <mergeCell ref="Q103:R103"/>
    <mergeCell ref="Q104:R104"/>
    <mergeCell ref="Q105:R105"/>
    <mergeCell ref="Q91:R91"/>
    <mergeCell ref="Q92:R92"/>
    <mergeCell ref="Q93:R93"/>
    <mergeCell ref="Q94:R94"/>
    <mergeCell ref="Q95:R95"/>
    <mergeCell ref="Q96:R96"/>
    <mergeCell ref="Q97:R97"/>
    <mergeCell ref="Q98:R98"/>
    <mergeCell ref="Q99:R99"/>
    <mergeCell ref="Q82:R82"/>
    <mergeCell ref="Q83:R83"/>
    <mergeCell ref="Q84:R84"/>
    <mergeCell ref="Q85:R85"/>
    <mergeCell ref="Q86:R86"/>
    <mergeCell ref="Q87:R87"/>
    <mergeCell ref="Q88:R88"/>
    <mergeCell ref="Q89:R89"/>
    <mergeCell ref="Q90:R90"/>
    <mergeCell ref="Q73:R73"/>
    <mergeCell ref="Q74:R74"/>
    <mergeCell ref="Q75:R75"/>
    <mergeCell ref="Q76:R76"/>
    <mergeCell ref="Q77:R77"/>
    <mergeCell ref="Q78:R78"/>
    <mergeCell ref="Q79:R79"/>
    <mergeCell ref="Q80:R80"/>
    <mergeCell ref="Q81:R81"/>
    <mergeCell ref="Q64:R64"/>
    <mergeCell ref="Q65:R65"/>
    <mergeCell ref="Q66:R66"/>
    <mergeCell ref="Q67:R67"/>
    <mergeCell ref="Q68:R68"/>
    <mergeCell ref="Q69:R69"/>
    <mergeCell ref="Q70:R70"/>
    <mergeCell ref="Q71:R71"/>
    <mergeCell ref="Q72:R72"/>
    <mergeCell ref="A1:R1"/>
    <mergeCell ref="A2:R2"/>
    <mergeCell ref="A17:C17"/>
    <mergeCell ref="E17:F17"/>
    <mergeCell ref="Q17:R17"/>
    <mergeCell ref="A3:B3"/>
    <mergeCell ref="F3:R4"/>
    <mergeCell ref="I113:J113"/>
    <mergeCell ref="AT113:AX113"/>
    <mergeCell ref="Q41:R41"/>
    <mergeCell ref="Q42:R42"/>
    <mergeCell ref="Q43:R43"/>
    <mergeCell ref="Q38:R38"/>
    <mergeCell ref="Q39:R39"/>
    <mergeCell ref="Q40:R40"/>
    <mergeCell ref="Q35:R35"/>
    <mergeCell ref="Q36:R36"/>
    <mergeCell ref="Q37:R37"/>
    <mergeCell ref="Q24:R24"/>
    <mergeCell ref="Q25:R25"/>
    <mergeCell ref="Q34:R34"/>
    <mergeCell ref="Q26:R26"/>
    <mergeCell ref="Q27:R27"/>
    <mergeCell ref="Q28:R28"/>
    <mergeCell ref="Q106:R106"/>
    <mergeCell ref="Q107:R107"/>
    <mergeCell ref="Q108:R108"/>
    <mergeCell ref="Q47:R47"/>
    <mergeCell ref="Q48:R48"/>
    <mergeCell ref="Q49:R49"/>
    <mergeCell ref="O110:P111"/>
    <mergeCell ref="Q44:R44"/>
    <mergeCell ref="Q45:R45"/>
    <mergeCell ref="Q46:R46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110:R111"/>
    <mergeCell ref="AG111:AI111"/>
    <mergeCell ref="AJ111:AJ112"/>
    <mergeCell ref="AK111:AK112"/>
    <mergeCell ref="AL111:AO111"/>
    <mergeCell ref="O112:R113"/>
    <mergeCell ref="AY113:BA113"/>
    <mergeCell ref="Q29:R29"/>
    <mergeCell ref="Q30:R30"/>
    <mergeCell ref="Q31:R31"/>
    <mergeCell ref="Q32:R32"/>
    <mergeCell ref="Q33:R33"/>
    <mergeCell ref="M21:P21"/>
    <mergeCell ref="Q21:R21"/>
    <mergeCell ref="Q22:R22"/>
    <mergeCell ref="Q23:R23"/>
    <mergeCell ref="A19:C19"/>
    <mergeCell ref="G21:G22"/>
    <mergeCell ref="H21:H22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</mergeCells>
  <dataValidations count="1"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E125"/>
  <sheetViews>
    <sheetView showGridLines="0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s="6" customFormat="1" ht="31.5" customHeight="1">
      <c r="A2" s="450" t="s">
        <v>94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78" ht="16.5" customHeight="1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98">
        <f>IF('janvier-février'!A5="","",'janvier-février'!A5)</f>
      </c>
      <c r="B5" s="498"/>
      <c r="C5" s="197"/>
      <c r="D5" s="321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99">
        <f>IF('janvier-février'!A10="","",'janvier-février'!A10)</f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502">
        <f>IF('janvier-février'!A11="","",'janvier-février'!A11)</f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506">
        <f>IF('janvier-février'!A12="","",'janvier-février'!A12)</f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509">
        <f>IF('janvier-février'!A13="","",'janvier-février'!A13)</f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521">
        <f>IF('janvier-février'!A15="","",'janvier-février'!A15)</f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107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108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95"/>
      <c r="B21" s="296"/>
      <c r="C21" s="496" t="s">
        <v>80</v>
      </c>
      <c r="D21" s="515" t="s">
        <v>82</v>
      </c>
      <c r="E21" s="516"/>
      <c r="F21" s="517"/>
      <c r="G21" s="404" t="s">
        <v>127</v>
      </c>
      <c r="H21" s="406" t="s">
        <v>128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155">
        <v>3</v>
      </c>
      <c r="AJ22" s="231">
        <v>4</v>
      </c>
      <c r="AK22" s="155">
        <v>5</v>
      </c>
      <c r="AL22" s="231">
        <v>6</v>
      </c>
      <c r="AM22" s="68">
        <v>7</v>
      </c>
      <c r="AN22" s="155">
        <v>8</v>
      </c>
      <c r="AO22" s="231">
        <v>9</v>
      </c>
      <c r="AP22" s="155">
        <v>10</v>
      </c>
      <c r="AQ22" s="231">
        <v>11</v>
      </c>
      <c r="AR22" s="155">
        <v>12</v>
      </c>
      <c r="AS22" s="231">
        <v>13</v>
      </c>
      <c r="AT22" s="68">
        <v>14</v>
      </c>
      <c r="AU22" s="155">
        <v>15</v>
      </c>
      <c r="AV22" s="231">
        <v>16</v>
      </c>
      <c r="AW22" s="155">
        <v>17</v>
      </c>
      <c r="AX22" s="231">
        <v>18</v>
      </c>
      <c r="AY22" s="155">
        <v>19</v>
      </c>
      <c r="AZ22" s="231">
        <v>20</v>
      </c>
      <c r="BA22" s="68">
        <v>21</v>
      </c>
      <c r="BB22" s="155">
        <v>22</v>
      </c>
      <c r="BC22" s="231">
        <v>23</v>
      </c>
      <c r="BD22" s="155">
        <v>24</v>
      </c>
      <c r="BE22" s="231">
        <v>25</v>
      </c>
      <c r="BF22" s="155">
        <v>26</v>
      </c>
      <c r="BG22" s="231">
        <v>27</v>
      </c>
      <c r="BH22" s="68">
        <v>28</v>
      </c>
      <c r="BI22" s="155">
        <v>29</v>
      </c>
      <c r="BJ22" s="231">
        <v>30</v>
      </c>
      <c r="BK22" s="187">
        <v>31</v>
      </c>
      <c r="BL22" s="21" t="s">
        <v>36</v>
      </c>
      <c r="BM22" s="159">
        <v>1</v>
      </c>
      <c r="BN22" s="235">
        <v>2</v>
      </c>
      <c r="BO22" s="162">
        <v>3</v>
      </c>
      <c r="BP22" s="71">
        <v>4</v>
      </c>
      <c r="BQ22" s="235">
        <v>5</v>
      </c>
      <c r="BR22" s="162">
        <v>6</v>
      </c>
      <c r="BS22" s="235">
        <v>7</v>
      </c>
      <c r="BT22" s="162">
        <v>8</v>
      </c>
      <c r="BU22" s="235">
        <v>9</v>
      </c>
      <c r="BV22" s="162">
        <v>10</v>
      </c>
      <c r="BW22" s="71">
        <v>11</v>
      </c>
      <c r="BX22" s="235">
        <v>12</v>
      </c>
      <c r="BY22" s="162">
        <v>13</v>
      </c>
      <c r="BZ22" s="235">
        <v>14</v>
      </c>
      <c r="CA22" s="162">
        <v>15</v>
      </c>
      <c r="CB22" s="235">
        <v>16</v>
      </c>
      <c r="CC22" s="162">
        <v>17</v>
      </c>
      <c r="CD22" s="71">
        <v>18</v>
      </c>
      <c r="CE22" s="235">
        <v>19</v>
      </c>
      <c r="CF22" s="162">
        <v>20</v>
      </c>
      <c r="CG22" s="235">
        <v>21</v>
      </c>
      <c r="CH22" s="162">
        <v>22</v>
      </c>
      <c r="CI22" s="235">
        <v>23</v>
      </c>
      <c r="CJ22" s="162">
        <v>24</v>
      </c>
      <c r="CK22" s="71">
        <v>25</v>
      </c>
      <c r="CL22" s="235">
        <v>26</v>
      </c>
      <c r="CM22" s="162">
        <v>27</v>
      </c>
      <c r="CN22" s="235">
        <v>28</v>
      </c>
      <c r="CO22" s="190">
        <v>29</v>
      </c>
      <c r="CP22" s="237">
        <v>30</v>
      </c>
      <c r="CQ22" s="193">
        <v>31</v>
      </c>
    </row>
    <row r="23" spans="1:102" s="12" customFormat="1" ht="21" customHeight="1">
      <c r="A23" s="260"/>
      <c r="B23" s="261"/>
      <c r="C23" s="271"/>
      <c r="D23" s="319"/>
      <c r="E23" s="262"/>
      <c r="F23" s="263"/>
      <c r="G23" s="355">
        <f>IF(COUNTA(AG23:BK23)&gt;0,"O","")</f>
      </c>
      <c r="H23" s="356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40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154"/>
      <c r="AH23" s="232"/>
      <c r="AI23" s="156"/>
      <c r="AJ23" s="232"/>
      <c r="AK23" s="156"/>
      <c r="AL23" s="233"/>
      <c r="AM23" s="75"/>
      <c r="AN23" s="157"/>
      <c r="AO23" s="233"/>
      <c r="AP23" s="157"/>
      <c r="AQ23" s="233"/>
      <c r="AR23" s="157"/>
      <c r="AS23" s="233"/>
      <c r="AT23" s="75"/>
      <c r="AU23" s="157"/>
      <c r="AV23" s="233"/>
      <c r="AW23" s="157"/>
      <c r="AX23" s="233"/>
      <c r="AY23" s="157"/>
      <c r="AZ23" s="233"/>
      <c r="BA23" s="69"/>
      <c r="BB23" s="156"/>
      <c r="BC23" s="232"/>
      <c r="BD23" s="156"/>
      <c r="BE23" s="232"/>
      <c r="BF23" s="156"/>
      <c r="BG23" s="232"/>
      <c r="BH23" s="69"/>
      <c r="BI23" s="156"/>
      <c r="BJ23" s="232"/>
      <c r="BK23" s="188"/>
      <c r="BL23" s="62">
        <f>IF(OR(A23="",B23=""),"",A23&amp;" "&amp;B23)</f>
      </c>
      <c r="BM23" s="160"/>
      <c r="BN23" s="233"/>
      <c r="BO23" s="163"/>
      <c r="BP23" s="75"/>
      <c r="BQ23" s="233"/>
      <c r="BR23" s="163"/>
      <c r="BS23" s="233"/>
      <c r="BT23" s="163"/>
      <c r="BU23" s="233"/>
      <c r="BV23" s="163"/>
      <c r="BW23" s="75"/>
      <c r="BX23" s="233"/>
      <c r="BY23" s="163"/>
      <c r="BZ23" s="233"/>
      <c r="CA23" s="163"/>
      <c r="CB23" s="233"/>
      <c r="CC23" s="163"/>
      <c r="CD23" s="75"/>
      <c r="CE23" s="233"/>
      <c r="CF23" s="163"/>
      <c r="CG23" s="233"/>
      <c r="CH23" s="163"/>
      <c r="CI23" s="233"/>
      <c r="CJ23" s="163"/>
      <c r="CK23" s="75"/>
      <c r="CL23" s="233"/>
      <c r="CM23" s="163"/>
      <c r="CN23" s="233"/>
      <c r="CO23" s="191"/>
      <c r="CP23" s="238"/>
      <c r="CQ23" s="194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57">
        <f>IF(COUNTA(AG24:BK24)&gt;0,"O","")</f>
      </c>
      <c r="H24" s="358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54"/>
      <c r="AH24" s="232"/>
      <c r="AI24" s="156"/>
      <c r="AJ24" s="232"/>
      <c r="AK24" s="156"/>
      <c r="AL24" s="233"/>
      <c r="AM24" s="75"/>
      <c r="AN24" s="157"/>
      <c r="AO24" s="233"/>
      <c r="AP24" s="157"/>
      <c r="AQ24" s="233"/>
      <c r="AR24" s="157"/>
      <c r="AS24" s="233"/>
      <c r="AT24" s="75"/>
      <c r="AU24" s="157"/>
      <c r="AV24" s="233"/>
      <c r="AW24" s="157"/>
      <c r="AX24" s="233"/>
      <c r="AY24" s="157"/>
      <c r="AZ24" s="233"/>
      <c r="BA24" s="69"/>
      <c r="BB24" s="156"/>
      <c r="BC24" s="232"/>
      <c r="BD24" s="156"/>
      <c r="BE24" s="232"/>
      <c r="BF24" s="156"/>
      <c r="BG24" s="232"/>
      <c r="BH24" s="69"/>
      <c r="BI24" s="156"/>
      <c r="BJ24" s="232"/>
      <c r="BK24" s="188"/>
      <c r="BL24" s="62">
        <f>IF(OR(A24="",B24=""),"",A24&amp;" "&amp;B24)</f>
      </c>
      <c r="BM24" s="160"/>
      <c r="BN24" s="233"/>
      <c r="BO24" s="163"/>
      <c r="BP24" s="75"/>
      <c r="BQ24" s="233"/>
      <c r="BR24" s="163"/>
      <c r="BS24" s="233"/>
      <c r="BT24" s="163"/>
      <c r="BU24" s="233"/>
      <c r="BV24" s="163"/>
      <c r="BW24" s="75"/>
      <c r="BX24" s="233"/>
      <c r="BY24" s="163"/>
      <c r="BZ24" s="233"/>
      <c r="CA24" s="163"/>
      <c r="CB24" s="233"/>
      <c r="CC24" s="163"/>
      <c r="CD24" s="75"/>
      <c r="CE24" s="233"/>
      <c r="CF24" s="163"/>
      <c r="CG24" s="233"/>
      <c r="CH24" s="163"/>
      <c r="CI24" s="233"/>
      <c r="CJ24" s="163"/>
      <c r="CK24" s="75"/>
      <c r="CL24" s="233"/>
      <c r="CM24" s="163"/>
      <c r="CN24" s="233"/>
      <c r="CO24" s="191"/>
      <c r="CP24" s="238"/>
      <c r="CQ24" s="194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59">
        <f>IF(COUNTA(AG25:BK25)&gt;0,"O","")</f>
      </c>
      <c r="H25" s="360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54"/>
      <c r="AH25" s="232"/>
      <c r="AI25" s="156"/>
      <c r="AJ25" s="232"/>
      <c r="AK25" s="156"/>
      <c r="AL25" s="233"/>
      <c r="AM25" s="75"/>
      <c r="AN25" s="157"/>
      <c r="AO25" s="233"/>
      <c r="AP25" s="157"/>
      <c r="AQ25" s="233"/>
      <c r="AR25" s="157"/>
      <c r="AS25" s="233"/>
      <c r="AT25" s="75"/>
      <c r="AU25" s="157"/>
      <c r="AV25" s="233"/>
      <c r="AW25" s="157"/>
      <c r="AX25" s="233"/>
      <c r="AY25" s="157"/>
      <c r="AZ25" s="233"/>
      <c r="BA25" s="69"/>
      <c r="BB25" s="156"/>
      <c r="BC25" s="232"/>
      <c r="BD25" s="156"/>
      <c r="BE25" s="232"/>
      <c r="BF25" s="156"/>
      <c r="BG25" s="232"/>
      <c r="BH25" s="69"/>
      <c r="BI25" s="156"/>
      <c r="BJ25" s="232"/>
      <c r="BK25" s="188"/>
      <c r="BL25" s="62">
        <f>IF(OR(A25="",B25=""),"",A25&amp;" "&amp;B25)</f>
      </c>
      <c r="BM25" s="160"/>
      <c r="BN25" s="233"/>
      <c r="BO25" s="163"/>
      <c r="BP25" s="75"/>
      <c r="BQ25" s="233"/>
      <c r="BR25" s="163"/>
      <c r="BS25" s="233"/>
      <c r="BT25" s="163"/>
      <c r="BU25" s="233"/>
      <c r="BV25" s="163"/>
      <c r="BW25" s="75"/>
      <c r="BX25" s="233"/>
      <c r="BY25" s="163"/>
      <c r="BZ25" s="233"/>
      <c r="CA25" s="163"/>
      <c r="CB25" s="233"/>
      <c r="CC25" s="163"/>
      <c r="CD25" s="75"/>
      <c r="CE25" s="233"/>
      <c r="CF25" s="163"/>
      <c r="CG25" s="233"/>
      <c r="CH25" s="163"/>
      <c r="CI25" s="233"/>
      <c r="CJ25" s="163"/>
      <c r="CK25" s="75"/>
      <c r="CL25" s="233"/>
      <c r="CM25" s="163"/>
      <c r="CN25" s="233"/>
      <c r="CO25" s="191"/>
      <c r="CP25" s="238"/>
      <c r="CQ25" s="194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57">
        <f>IF(COUNTA(AG26:BK26)&gt;0,"O","")</f>
      </c>
      <c r="H26" s="358">
        <f>IF(COUNTA(BM26:CK26)&gt;0,"O","")</f>
      </c>
      <c r="I26" s="283">
        <f>S26*30+T26*45+U26*60</f>
        <v>0</v>
      </c>
      <c r="J26" s="352">
        <f>S26*65+T26*97.5+U26*130</f>
        <v>0</v>
      </c>
      <c r="K26" s="286">
        <f>Z26</f>
        <v>0</v>
      </c>
      <c r="L26" s="286">
        <f>AA26</f>
        <v>0</v>
      </c>
      <c r="M26" s="223">
        <f>V26+W26+X26+Y26</f>
        <v>0</v>
      </c>
      <c r="N26" s="224">
        <f>AB26+AC26+AD26+AE26</f>
        <v>0</v>
      </c>
      <c r="O26" s="289">
        <f>SUM(M26:N26)*60</f>
        <v>0</v>
      </c>
      <c r="P26" s="354">
        <f>V26*130+W26*70+X26*50+Y26*40+AB26*65+AC26*46.7+AD26*37.5+AE26*32</f>
        <v>0</v>
      </c>
      <c r="Q26" s="368">
        <f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54"/>
      <c r="AH26" s="232"/>
      <c r="AI26" s="156"/>
      <c r="AJ26" s="232"/>
      <c r="AK26" s="156"/>
      <c r="AL26" s="233"/>
      <c r="AM26" s="75"/>
      <c r="AN26" s="157"/>
      <c r="AO26" s="233"/>
      <c r="AP26" s="157"/>
      <c r="AQ26" s="233"/>
      <c r="AR26" s="157"/>
      <c r="AS26" s="233"/>
      <c r="AT26" s="75"/>
      <c r="AU26" s="157"/>
      <c r="AV26" s="233"/>
      <c r="AW26" s="157"/>
      <c r="AX26" s="233"/>
      <c r="AY26" s="157"/>
      <c r="AZ26" s="233"/>
      <c r="BA26" s="69"/>
      <c r="BB26" s="156"/>
      <c r="BC26" s="232"/>
      <c r="BD26" s="156"/>
      <c r="BE26" s="232"/>
      <c r="BF26" s="156"/>
      <c r="BG26" s="232"/>
      <c r="BH26" s="69"/>
      <c r="BI26" s="156"/>
      <c r="BJ26" s="232"/>
      <c r="BK26" s="188"/>
      <c r="BL26" s="62">
        <f>IF(OR(A26="",B26=""),"",A26&amp;" "&amp;B26)</f>
      </c>
      <c r="BM26" s="160"/>
      <c r="BN26" s="233"/>
      <c r="BO26" s="163"/>
      <c r="BP26" s="75"/>
      <c r="BQ26" s="233"/>
      <c r="BR26" s="163"/>
      <c r="BS26" s="233"/>
      <c r="BT26" s="163"/>
      <c r="BU26" s="233"/>
      <c r="BV26" s="163"/>
      <c r="BW26" s="75"/>
      <c r="BX26" s="233"/>
      <c r="BY26" s="163"/>
      <c r="BZ26" s="233"/>
      <c r="CA26" s="163"/>
      <c r="CB26" s="233"/>
      <c r="CC26" s="163"/>
      <c r="CD26" s="75"/>
      <c r="CE26" s="233"/>
      <c r="CF26" s="163"/>
      <c r="CG26" s="233"/>
      <c r="CH26" s="163"/>
      <c r="CI26" s="233"/>
      <c r="CJ26" s="163"/>
      <c r="CK26" s="75"/>
      <c r="CL26" s="233"/>
      <c r="CM26" s="163"/>
      <c r="CN26" s="233"/>
      <c r="CO26" s="191"/>
      <c r="CP26" s="238"/>
      <c r="CQ26" s="194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59">
        <f>IF(COUNTA(AG27:BK27)&gt;0,"O","")</f>
      </c>
      <c r="H27" s="360">
        <f>IF(COUNTA(BM27:CK27)&gt;0,"O","")</f>
      </c>
      <c r="I27" s="281">
        <f>S27*30+T27*45+U27*60</f>
        <v>0</v>
      </c>
      <c r="J27" s="339">
        <f>S27*65+T27*97.5+U27*130</f>
        <v>0</v>
      </c>
      <c r="K27" s="285">
        <f>Z27</f>
        <v>0</v>
      </c>
      <c r="L27" s="285">
        <f>AA27</f>
        <v>0</v>
      </c>
      <c r="M27" s="131">
        <f>V27+W27+X27+Y27</f>
        <v>0</v>
      </c>
      <c r="N27" s="132">
        <f>AB27+AC27+AD27+AE27</f>
        <v>0</v>
      </c>
      <c r="O27" s="288">
        <f>SUM(M27:N27)*60</f>
        <v>0</v>
      </c>
      <c r="P27" s="353">
        <f>V27*130+W27*70+X27*50+Y27*40+AB27*65+AC27*46.7+AD27*37.5+AE27*32</f>
        <v>0</v>
      </c>
      <c r="Q27" s="368">
        <f>J27+P27+Z27*130+AA27*195</f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>COUNTIF(AG27:CQ27,"PES")</f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54"/>
      <c r="AH27" s="232"/>
      <c r="AI27" s="156"/>
      <c r="AJ27" s="232"/>
      <c r="AK27" s="156"/>
      <c r="AL27" s="233"/>
      <c r="AM27" s="75"/>
      <c r="AN27" s="157"/>
      <c r="AO27" s="233"/>
      <c r="AP27" s="157"/>
      <c r="AQ27" s="233"/>
      <c r="AR27" s="157"/>
      <c r="AS27" s="233"/>
      <c r="AT27" s="75"/>
      <c r="AU27" s="157"/>
      <c r="AV27" s="233"/>
      <c r="AW27" s="157"/>
      <c r="AX27" s="233"/>
      <c r="AY27" s="157"/>
      <c r="AZ27" s="233"/>
      <c r="BA27" s="69"/>
      <c r="BB27" s="156"/>
      <c r="BC27" s="232"/>
      <c r="BD27" s="156"/>
      <c r="BE27" s="232"/>
      <c r="BF27" s="156"/>
      <c r="BG27" s="232"/>
      <c r="BH27" s="69"/>
      <c r="BI27" s="156"/>
      <c r="BJ27" s="232"/>
      <c r="BK27" s="188"/>
      <c r="BL27" s="62">
        <f>IF(OR(A27="",B27=""),"",A27&amp;" "&amp;B27)</f>
      </c>
      <c r="BM27" s="160"/>
      <c r="BN27" s="233"/>
      <c r="BO27" s="163"/>
      <c r="BP27" s="75"/>
      <c r="BQ27" s="233"/>
      <c r="BR27" s="163"/>
      <c r="BS27" s="233"/>
      <c r="BT27" s="163"/>
      <c r="BU27" s="233"/>
      <c r="BV27" s="163"/>
      <c r="BW27" s="75"/>
      <c r="BX27" s="233"/>
      <c r="BY27" s="163"/>
      <c r="BZ27" s="233"/>
      <c r="CA27" s="163"/>
      <c r="CB27" s="233"/>
      <c r="CC27" s="163"/>
      <c r="CD27" s="75"/>
      <c r="CE27" s="233"/>
      <c r="CF27" s="163"/>
      <c r="CG27" s="233"/>
      <c r="CH27" s="163"/>
      <c r="CI27" s="233"/>
      <c r="CJ27" s="163"/>
      <c r="CK27" s="75"/>
      <c r="CL27" s="233"/>
      <c r="CM27" s="163"/>
      <c r="CN27" s="233"/>
      <c r="CO27" s="191"/>
      <c r="CP27" s="238"/>
      <c r="CQ27" s="194"/>
    </row>
    <row r="28" spans="1:102" s="12" customFormat="1" ht="21" customHeight="1">
      <c r="A28" s="264"/>
      <c r="B28" s="265"/>
      <c r="C28" s="270"/>
      <c r="D28" s="316"/>
      <c r="E28" s="266"/>
      <c r="F28" s="267"/>
      <c r="G28" s="357">
        <f>IF(COUNTA(AG28:BK28)&gt;0,"O","")</f>
      </c>
      <c r="H28" s="358">
        <f>IF(COUNTA(BM28:CK28)&gt;0,"O","")</f>
      </c>
      <c r="I28" s="283">
        <f>S28*30+T28*45+U28*60</f>
        <v>0</v>
      </c>
      <c r="J28" s="352">
        <f>S28*65+T28*97.5+U28*130</f>
        <v>0</v>
      </c>
      <c r="K28" s="286">
        <f>Z28</f>
        <v>0</v>
      </c>
      <c r="L28" s="286">
        <f>AA28</f>
        <v>0</v>
      </c>
      <c r="M28" s="223">
        <f>V28+W28+X28+Y28</f>
        <v>0</v>
      </c>
      <c r="N28" s="224">
        <f>AB28+AC28+AD28+AE28</f>
        <v>0</v>
      </c>
      <c r="O28" s="289">
        <f>SUM(M28:N28)*60</f>
        <v>0</v>
      </c>
      <c r="P28" s="354">
        <f>V28*130+W28*70+X28*50+Y28*40+AB28*65+AC28*46.7+AD28*37.5+AE28*32</f>
        <v>0</v>
      </c>
      <c r="Q28" s="368">
        <f>J28+P28+Z28*130+AA28*195</f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>COUNTIF(AG28:CQ28,"PES")</f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54"/>
      <c r="AH28" s="232"/>
      <c r="AI28" s="156"/>
      <c r="AJ28" s="232"/>
      <c r="AK28" s="156"/>
      <c r="AL28" s="233"/>
      <c r="AM28" s="75"/>
      <c r="AN28" s="157"/>
      <c r="AO28" s="233"/>
      <c r="AP28" s="157"/>
      <c r="AQ28" s="233"/>
      <c r="AR28" s="157"/>
      <c r="AS28" s="233"/>
      <c r="AT28" s="75"/>
      <c r="AU28" s="157"/>
      <c r="AV28" s="233"/>
      <c r="AW28" s="157"/>
      <c r="AX28" s="233"/>
      <c r="AY28" s="157"/>
      <c r="AZ28" s="233"/>
      <c r="BA28" s="69"/>
      <c r="BB28" s="156"/>
      <c r="BC28" s="232"/>
      <c r="BD28" s="156"/>
      <c r="BE28" s="232"/>
      <c r="BF28" s="158"/>
      <c r="BG28" s="234"/>
      <c r="BH28" s="84"/>
      <c r="BI28" s="158"/>
      <c r="BJ28" s="234"/>
      <c r="BK28" s="189"/>
      <c r="BL28" s="62">
        <f>IF(OR(A28="",B28=""),"",A28&amp;" "&amp;B28)</f>
      </c>
      <c r="BM28" s="161"/>
      <c r="BN28" s="233"/>
      <c r="BO28" s="163"/>
      <c r="BP28" s="75"/>
      <c r="BQ28" s="233"/>
      <c r="BR28" s="163"/>
      <c r="BS28" s="233"/>
      <c r="BT28" s="164"/>
      <c r="BU28" s="236"/>
      <c r="BV28" s="164"/>
      <c r="BW28" s="72"/>
      <c r="BX28" s="236"/>
      <c r="BY28" s="164"/>
      <c r="BZ28" s="236"/>
      <c r="CA28" s="164"/>
      <c r="CB28" s="236"/>
      <c r="CC28" s="164"/>
      <c r="CD28" s="72"/>
      <c r="CE28" s="236"/>
      <c r="CF28" s="164"/>
      <c r="CG28" s="236"/>
      <c r="CH28" s="164"/>
      <c r="CI28" s="236"/>
      <c r="CJ28" s="164"/>
      <c r="CK28" s="72"/>
      <c r="CL28" s="236"/>
      <c r="CM28" s="164"/>
      <c r="CN28" s="236"/>
      <c r="CO28" s="191"/>
      <c r="CP28" s="238"/>
      <c r="CQ28" s="194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59">
        <f>IF(COUNTA(AG29:BK29)&gt;0,"O","")</f>
      </c>
      <c r="H29" s="360">
        <f>IF(COUNTA(BM29:CK29)&gt;0,"O","")</f>
      </c>
      <c r="I29" s="281">
        <f>S29*30+T29*45+U29*60</f>
        <v>0</v>
      </c>
      <c r="J29" s="339">
        <f>S29*65+T29*97.5+U29*130</f>
        <v>0</v>
      </c>
      <c r="K29" s="285">
        <f>Z29</f>
        <v>0</v>
      </c>
      <c r="L29" s="285">
        <f>AA29</f>
        <v>0</v>
      </c>
      <c r="M29" s="131">
        <f>V29+W29+X29+Y29</f>
        <v>0</v>
      </c>
      <c r="N29" s="132">
        <f>AB29+AC29+AD29+AE29</f>
        <v>0</v>
      </c>
      <c r="O29" s="288">
        <f>SUM(M29:N29)*60</f>
        <v>0</v>
      </c>
      <c r="P29" s="353">
        <f>V29*130+W29*70+X29*50+Y29*40+AB29*65+AC29*46.7+AD29*37.5+AE29*32</f>
        <v>0</v>
      </c>
      <c r="Q29" s="368">
        <f>J29+P29+Z29*130+AA29*195</f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>COUNTIF(AG29:CQ29,"PES")</f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54"/>
      <c r="AH29" s="232"/>
      <c r="AI29" s="156"/>
      <c r="AJ29" s="232"/>
      <c r="AK29" s="156"/>
      <c r="AL29" s="233"/>
      <c r="AM29" s="75"/>
      <c r="AN29" s="157"/>
      <c r="AO29" s="233"/>
      <c r="AP29" s="157"/>
      <c r="AQ29" s="233"/>
      <c r="AR29" s="157"/>
      <c r="AS29" s="233"/>
      <c r="AT29" s="75"/>
      <c r="AU29" s="157"/>
      <c r="AV29" s="233"/>
      <c r="AW29" s="157"/>
      <c r="AX29" s="233"/>
      <c r="AY29" s="157"/>
      <c r="AZ29" s="233"/>
      <c r="BA29" s="69"/>
      <c r="BB29" s="156"/>
      <c r="BC29" s="232"/>
      <c r="BD29" s="156"/>
      <c r="BE29" s="232"/>
      <c r="BF29" s="156"/>
      <c r="BG29" s="232"/>
      <c r="BH29" s="69"/>
      <c r="BI29" s="156"/>
      <c r="BJ29" s="232"/>
      <c r="BK29" s="188"/>
      <c r="BL29" s="22">
        <f>IF(OR(A29="",B29=""),"",A29&amp;" "&amp;B29)</f>
      </c>
      <c r="BM29" s="160"/>
      <c r="BN29" s="233"/>
      <c r="BO29" s="163"/>
      <c r="BP29" s="75"/>
      <c r="BQ29" s="233"/>
      <c r="BR29" s="163"/>
      <c r="BS29" s="233"/>
      <c r="BT29" s="163"/>
      <c r="BU29" s="233"/>
      <c r="BV29" s="163"/>
      <c r="BW29" s="75"/>
      <c r="BX29" s="233"/>
      <c r="BY29" s="163"/>
      <c r="BZ29" s="233"/>
      <c r="CA29" s="163"/>
      <c r="CB29" s="233"/>
      <c r="CC29" s="163"/>
      <c r="CD29" s="75"/>
      <c r="CE29" s="233"/>
      <c r="CF29" s="163"/>
      <c r="CG29" s="233"/>
      <c r="CH29" s="163"/>
      <c r="CI29" s="233"/>
      <c r="CJ29" s="163"/>
      <c r="CK29" s="75"/>
      <c r="CL29" s="233"/>
      <c r="CM29" s="163"/>
      <c r="CN29" s="233"/>
      <c r="CO29" s="191"/>
      <c r="CP29" s="238"/>
      <c r="CQ29" s="194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57">
        <f>IF(COUNTA(AG30:BK30)&gt;0,"O","")</f>
      </c>
      <c r="H30" s="358">
        <f>IF(COUNTA(BM30:CK30)&gt;0,"O","")</f>
      </c>
      <c r="I30" s="283">
        <f aca="true" t="shared" si="2" ref="I30:I37">S30*30+T30*45+U30*60</f>
        <v>0</v>
      </c>
      <c r="J30" s="352">
        <f aca="true" t="shared" si="3" ref="J30:J37">S30*65+T30*97.5+U30*130</f>
        <v>0</v>
      </c>
      <c r="K30" s="286">
        <f>Z30</f>
        <v>0</v>
      </c>
      <c r="L30" s="286">
        <f aca="true" t="shared" si="4" ref="L30:L37">AA30</f>
        <v>0</v>
      </c>
      <c r="M30" s="223">
        <f aca="true" t="shared" si="5" ref="M30:M37">V30+W30+X30+Y30</f>
        <v>0</v>
      </c>
      <c r="N30" s="224">
        <f aca="true" t="shared" si="6" ref="N30:N37">AB30+AC30+AD30+AE30</f>
        <v>0</v>
      </c>
      <c r="O30" s="289">
        <f aca="true" t="shared" si="7" ref="O30:O37">SUM(M30:N30)*60</f>
        <v>0</v>
      </c>
      <c r="P30" s="354">
        <f aca="true" t="shared" si="8" ref="P30:P37">V30*130+W30*70+X30*50+Y30*40+AB30*65+AC30*46.7+AD30*37.5+AE30*32</f>
        <v>0</v>
      </c>
      <c r="Q30" s="368">
        <f aca="true" t="shared" si="9" ref="Q30:Q37">J30+P30+Z30*130+AA30*195</f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 aca="true" t="shared" si="10" ref="AA30:AA37">COUNTIF(AG30:CQ30,"PES")</f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54"/>
      <c r="AH30" s="232"/>
      <c r="AI30" s="156"/>
      <c r="AJ30" s="232"/>
      <c r="AK30" s="156"/>
      <c r="AL30" s="233"/>
      <c r="AM30" s="75"/>
      <c r="AN30" s="157"/>
      <c r="AO30" s="233"/>
      <c r="AP30" s="157"/>
      <c r="AQ30" s="233"/>
      <c r="AR30" s="157"/>
      <c r="AS30" s="233"/>
      <c r="AT30" s="75"/>
      <c r="AU30" s="157"/>
      <c r="AV30" s="233"/>
      <c r="AW30" s="157"/>
      <c r="AX30" s="233"/>
      <c r="AY30" s="157"/>
      <c r="AZ30" s="233"/>
      <c r="BA30" s="69"/>
      <c r="BB30" s="156"/>
      <c r="BC30" s="232"/>
      <c r="BD30" s="156"/>
      <c r="BE30" s="232"/>
      <c r="BF30" s="156"/>
      <c r="BG30" s="232"/>
      <c r="BH30" s="69"/>
      <c r="BI30" s="156"/>
      <c r="BJ30" s="232"/>
      <c r="BK30" s="188"/>
      <c r="BL30" s="62">
        <f>IF(OR(A30="",B30=""),"",A30&amp;" "&amp;B30)</f>
      </c>
      <c r="BM30" s="160"/>
      <c r="BN30" s="233"/>
      <c r="BO30" s="163"/>
      <c r="BP30" s="75"/>
      <c r="BQ30" s="233"/>
      <c r="BR30" s="163"/>
      <c r="BS30" s="233"/>
      <c r="BT30" s="163"/>
      <c r="BU30" s="233"/>
      <c r="BV30" s="163"/>
      <c r="BW30" s="75"/>
      <c r="BX30" s="233"/>
      <c r="BY30" s="163"/>
      <c r="BZ30" s="233"/>
      <c r="CA30" s="163"/>
      <c r="CB30" s="233"/>
      <c r="CC30" s="163"/>
      <c r="CD30" s="75"/>
      <c r="CE30" s="233"/>
      <c r="CF30" s="163"/>
      <c r="CG30" s="233"/>
      <c r="CH30" s="163"/>
      <c r="CI30" s="233"/>
      <c r="CJ30" s="163"/>
      <c r="CK30" s="75"/>
      <c r="CL30" s="233"/>
      <c r="CM30" s="163"/>
      <c r="CN30" s="233"/>
      <c r="CO30" s="191"/>
      <c r="CP30" s="238"/>
      <c r="CQ30" s="194"/>
    </row>
    <row r="31" spans="1:102" ht="21" customHeight="1">
      <c r="A31" s="260"/>
      <c r="B31" s="261"/>
      <c r="C31" s="271"/>
      <c r="D31" s="317"/>
      <c r="E31" s="268"/>
      <c r="F31" s="269"/>
      <c r="G31" s="359">
        <f>IF(COUNTA(AG31:BK31)&gt;0,"O","")</f>
      </c>
      <c r="H31" s="360">
        <f>IF(COUNTA(BM31:CK31)&gt;0,"O","")</f>
      </c>
      <c r="I31" s="284">
        <f t="shared" si="2"/>
        <v>0</v>
      </c>
      <c r="J31" s="339">
        <f t="shared" si="3"/>
        <v>0</v>
      </c>
      <c r="K31" s="285">
        <f>Z31</f>
        <v>0</v>
      </c>
      <c r="L31" s="285">
        <f t="shared" si="4"/>
        <v>0</v>
      </c>
      <c r="M31" s="131">
        <f t="shared" si="5"/>
        <v>0</v>
      </c>
      <c r="N31" s="133">
        <f t="shared" si="6"/>
        <v>0</v>
      </c>
      <c r="O31" s="288">
        <f t="shared" si="7"/>
        <v>0</v>
      </c>
      <c r="P31" s="353">
        <f t="shared" si="8"/>
        <v>0</v>
      </c>
      <c r="Q31" s="368">
        <f t="shared" si="9"/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 t="shared" si="10"/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54"/>
      <c r="AH31" s="232"/>
      <c r="AI31" s="156"/>
      <c r="AJ31" s="232"/>
      <c r="AK31" s="156"/>
      <c r="AL31" s="233"/>
      <c r="AM31" s="75"/>
      <c r="AN31" s="157"/>
      <c r="AO31" s="233"/>
      <c r="AP31" s="157"/>
      <c r="AQ31" s="233"/>
      <c r="AR31" s="157"/>
      <c r="AS31" s="233"/>
      <c r="AT31" s="75"/>
      <c r="AU31" s="157"/>
      <c r="AV31" s="233"/>
      <c r="AW31" s="157"/>
      <c r="AX31" s="233"/>
      <c r="AY31" s="157"/>
      <c r="AZ31" s="233"/>
      <c r="BA31" s="69"/>
      <c r="BB31" s="156"/>
      <c r="BC31" s="232"/>
      <c r="BD31" s="156"/>
      <c r="BE31" s="232"/>
      <c r="BF31" s="156"/>
      <c r="BG31" s="232"/>
      <c r="BH31" s="69"/>
      <c r="BI31" s="156"/>
      <c r="BJ31" s="232"/>
      <c r="BK31" s="188"/>
      <c r="BL31" s="63">
        <f>IF(OR(A31="",B31=""),"",A31&amp;" "&amp;B31)</f>
      </c>
      <c r="BM31" s="160"/>
      <c r="BN31" s="233"/>
      <c r="BO31" s="163"/>
      <c r="BP31" s="75"/>
      <c r="BQ31" s="233"/>
      <c r="BR31" s="163"/>
      <c r="BS31" s="233"/>
      <c r="BT31" s="163"/>
      <c r="BU31" s="233"/>
      <c r="BV31" s="163"/>
      <c r="BW31" s="75"/>
      <c r="BX31" s="233"/>
      <c r="BY31" s="163"/>
      <c r="BZ31" s="233"/>
      <c r="CA31" s="163"/>
      <c r="CB31" s="233"/>
      <c r="CC31" s="163"/>
      <c r="CD31" s="75"/>
      <c r="CE31" s="233"/>
      <c r="CF31" s="163"/>
      <c r="CG31" s="233"/>
      <c r="CH31" s="163"/>
      <c r="CI31" s="233"/>
      <c r="CJ31" s="163"/>
      <c r="CK31" s="75"/>
      <c r="CL31" s="233"/>
      <c r="CM31" s="163"/>
      <c r="CN31" s="233"/>
      <c r="CO31" s="192"/>
      <c r="CP31" s="239"/>
      <c r="CQ31" s="195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57">
        <f>IF(COUNTA(AG32:BK32)&gt;0,"O","")</f>
      </c>
      <c r="H32" s="358">
        <f>IF(COUNTA(BM32:CK32)&gt;0,"O","")</f>
      </c>
      <c r="I32" s="283">
        <f t="shared" si="2"/>
        <v>0</v>
      </c>
      <c r="J32" s="352">
        <f t="shared" si="3"/>
        <v>0</v>
      </c>
      <c r="K32" s="286">
        <f>Z32</f>
        <v>0</v>
      </c>
      <c r="L32" s="286">
        <f t="shared" si="4"/>
        <v>0</v>
      </c>
      <c r="M32" s="223">
        <f t="shared" si="5"/>
        <v>0</v>
      </c>
      <c r="N32" s="224">
        <f t="shared" si="6"/>
        <v>0</v>
      </c>
      <c r="O32" s="289">
        <f t="shared" si="7"/>
        <v>0</v>
      </c>
      <c r="P32" s="354">
        <f t="shared" si="8"/>
        <v>0</v>
      </c>
      <c r="Q32" s="368">
        <f t="shared" si="9"/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 t="shared" si="10"/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54"/>
      <c r="AH32" s="232"/>
      <c r="AI32" s="156"/>
      <c r="AJ32" s="232"/>
      <c r="AK32" s="156"/>
      <c r="AL32" s="233"/>
      <c r="AM32" s="75"/>
      <c r="AN32" s="157"/>
      <c r="AO32" s="233"/>
      <c r="AP32" s="157"/>
      <c r="AQ32" s="233"/>
      <c r="AR32" s="157"/>
      <c r="AS32" s="233"/>
      <c r="AT32" s="75"/>
      <c r="AU32" s="157"/>
      <c r="AV32" s="233"/>
      <c r="AW32" s="157"/>
      <c r="AX32" s="233"/>
      <c r="AY32" s="157"/>
      <c r="AZ32" s="233"/>
      <c r="BA32" s="69"/>
      <c r="BB32" s="156"/>
      <c r="BC32" s="232"/>
      <c r="BD32" s="156"/>
      <c r="BE32" s="232"/>
      <c r="BF32" s="156"/>
      <c r="BG32" s="232"/>
      <c r="BH32" s="69"/>
      <c r="BI32" s="156"/>
      <c r="BJ32" s="232"/>
      <c r="BK32" s="188"/>
      <c r="BL32" s="22">
        <f>IF(OR(A32="",B32=""),"",A32&amp;" "&amp;B32)</f>
      </c>
      <c r="BM32" s="160"/>
      <c r="BN32" s="233"/>
      <c r="BO32" s="163"/>
      <c r="BP32" s="75"/>
      <c r="BQ32" s="233"/>
      <c r="BR32" s="163"/>
      <c r="BS32" s="233"/>
      <c r="BT32" s="163"/>
      <c r="BU32" s="233"/>
      <c r="BV32" s="163"/>
      <c r="BW32" s="75"/>
      <c r="BX32" s="233"/>
      <c r="BY32" s="163"/>
      <c r="BZ32" s="233"/>
      <c r="CA32" s="163"/>
      <c r="CB32" s="233"/>
      <c r="CC32" s="163"/>
      <c r="CD32" s="75"/>
      <c r="CE32" s="233"/>
      <c r="CF32" s="163"/>
      <c r="CG32" s="233"/>
      <c r="CH32" s="163"/>
      <c r="CI32" s="233"/>
      <c r="CJ32" s="163"/>
      <c r="CK32" s="75"/>
      <c r="CL32" s="233"/>
      <c r="CM32" s="163"/>
      <c r="CN32" s="233"/>
      <c r="CO32" s="191"/>
      <c r="CP32" s="238"/>
      <c r="CQ32" s="194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59">
        <f>IF(COUNTA(AG33:BK33)&gt;0,"O","")</f>
      </c>
      <c r="H33" s="360">
        <f>IF(COUNTA(BM33:CK33)&gt;0,"O","")</f>
      </c>
      <c r="I33" s="281">
        <f t="shared" si="2"/>
        <v>0</v>
      </c>
      <c r="J33" s="339">
        <f t="shared" si="3"/>
        <v>0</v>
      </c>
      <c r="K33" s="285">
        <f>Z33</f>
        <v>0</v>
      </c>
      <c r="L33" s="285">
        <f t="shared" si="4"/>
        <v>0</v>
      </c>
      <c r="M33" s="131">
        <f t="shared" si="5"/>
        <v>0</v>
      </c>
      <c r="N33" s="132">
        <f t="shared" si="6"/>
        <v>0</v>
      </c>
      <c r="O33" s="288">
        <f t="shared" si="7"/>
        <v>0</v>
      </c>
      <c r="P33" s="353">
        <f t="shared" si="8"/>
        <v>0</v>
      </c>
      <c r="Q33" s="368">
        <f t="shared" si="9"/>
        <v>0</v>
      </c>
      <c r="R33" s="369"/>
      <c r="S33" s="101">
        <f t="shared" si="0"/>
        <v>0</v>
      </c>
      <c r="T33" s="102">
        <f t="shared" si="0"/>
        <v>0</v>
      </c>
      <c r="U33" s="103">
        <f t="shared" si="0"/>
        <v>0</v>
      </c>
      <c r="V33" s="104">
        <f t="shared" si="0"/>
        <v>0</v>
      </c>
      <c r="W33" s="101">
        <f t="shared" si="0"/>
        <v>0</v>
      </c>
      <c r="X33" s="102">
        <f t="shared" si="0"/>
        <v>0</v>
      </c>
      <c r="Y33" s="103">
        <f t="shared" si="0"/>
        <v>0</v>
      </c>
      <c r="Z33" s="105">
        <f>COUNTIF(AG33:CQ33,"RS")</f>
        <v>0</v>
      </c>
      <c r="AA33" s="105">
        <f t="shared" si="10"/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54"/>
      <c r="AH33" s="232"/>
      <c r="AI33" s="156"/>
      <c r="AJ33" s="232"/>
      <c r="AK33" s="156"/>
      <c r="AL33" s="233"/>
      <c r="AM33" s="75"/>
      <c r="AN33" s="157"/>
      <c r="AO33" s="233"/>
      <c r="AP33" s="157"/>
      <c r="AQ33" s="233"/>
      <c r="AR33" s="157"/>
      <c r="AS33" s="233"/>
      <c r="AT33" s="75"/>
      <c r="AU33" s="157"/>
      <c r="AV33" s="233"/>
      <c r="AW33" s="157"/>
      <c r="AX33" s="233"/>
      <c r="AY33" s="157"/>
      <c r="AZ33" s="233"/>
      <c r="BA33" s="69"/>
      <c r="BB33" s="156"/>
      <c r="BC33" s="232"/>
      <c r="BD33" s="156"/>
      <c r="BE33" s="232"/>
      <c r="BF33" s="156"/>
      <c r="BG33" s="232"/>
      <c r="BH33" s="69"/>
      <c r="BI33" s="156"/>
      <c r="BJ33" s="232"/>
      <c r="BK33" s="188"/>
      <c r="BL33" s="22">
        <f>IF(OR(A33="",B33=""),"",A33&amp;" "&amp;B33)</f>
      </c>
      <c r="BM33" s="160"/>
      <c r="BN33" s="233"/>
      <c r="BO33" s="163"/>
      <c r="BP33" s="75"/>
      <c r="BQ33" s="233"/>
      <c r="BR33" s="163"/>
      <c r="BS33" s="233"/>
      <c r="BT33" s="163"/>
      <c r="BU33" s="233"/>
      <c r="BV33" s="163"/>
      <c r="BW33" s="75"/>
      <c r="BX33" s="233"/>
      <c r="BY33" s="163"/>
      <c r="BZ33" s="233"/>
      <c r="CA33" s="163"/>
      <c r="CB33" s="233"/>
      <c r="CC33" s="163"/>
      <c r="CD33" s="75"/>
      <c r="CE33" s="233"/>
      <c r="CF33" s="163"/>
      <c r="CG33" s="233"/>
      <c r="CH33" s="163"/>
      <c r="CI33" s="233"/>
      <c r="CJ33" s="163"/>
      <c r="CK33" s="75"/>
      <c r="CL33" s="233"/>
      <c r="CM33" s="163"/>
      <c r="CN33" s="233"/>
      <c r="CO33" s="191"/>
      <c r="CP33" s="238"/>
      <c r="CQ33" s="194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57">
        <f>IF(COUNTA(AG34:BK34)&gt;0,"O","")</f>
      </c>
      <c r="H34" s="358">
        <f>IF(COUNTA(BM34:CK34)&gt;0,"O","")</f>
      </c>
      <c r="I34" s="283">
        <f t="shared" si="2"/>
        <v>0</v>
      </c>
      <c r="J34" s="352">
        <f t="shared" si="3"/>
        <v>0</v>
      </c>
      <c r="K34" s="286">
        <f>Z34</f>
        <v>0</v>
      </c>
      <c r="L34" s="286">
        <f t="shared" si="4"/>
        <v>0</v>
      </c>
      <c r="M34" s="223">
        <f t="shared" si="5"/>
        <v>0</v>
      </c>
      <c r="N34" s="224">
        <f t="shared" si="6"/>
        <v>0</v>
      </c>
      <c r="O34" s="289">
        <f t="shared" si="7"/>
        <v>0</v>
      </c>
      <c r="P34" s="354">
        <f t="shared" si="8"/>
        <v>0</v>
      </c>
      <c r="Q34" s="368">
        <f t="shared" si="9"/>
        <v>0</v>
      </c>
      <c r="R34" s="369"/>
      <c r="S34" s="101">
        <f t="shared" si="0"/>
        <v>0</v>
      </c>
      <c r="T34" s="102">
        <f t="shared" si="0"/>
        <v>0</v>
      </c>
      <c r="U34" s="103">
        <f t="shared" si="0"/>
        <v>0</v>
      </c>
      <c r="V34" s="104">
        <f t="shared" si="0"/>
        <v>0</v>
      </c>
      <c r="W34" s="101">
        <f t="shared" si="0"/>
        <v>0</v>
      </c>
      <c r="X34" s="102">
        <f t="shared" si="0"/>
        <v>0</v>
      </c>
      <c r="Y34" s="103">
        <f t="shared" si="0"/>
        <v>0</v>
      </c>
      <c r="Z34" s="105">
        <f>COUNTIF(AG34:CQ34,"RS")</f>
        <v>0</v>
      </c>
      <c r="AA34" s="105">
        <f t="shared" si="10"/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22">
        <f>IF(OR(A34="",B34=""),"",A34&amp;" "&amp;B34)</f>
      </c>
      <c r="AG34" s="154"/>
      <c r="AH34" s="232"/>
      <c r="AI34" s="156"/>
      <c r="AJ34" s="232"/>
      <c r="AK34" s="156"/>
      <c r="AL34" s="232"/>
      <c r="AM34" s="69"/>
      <c r="AN34" s="156"/>
      <c r="AO34" s="232"/>
      <c r="AP34" s="156"/>
      <c r="AQ34" s="232"/>
      <c r="AR34" s="156"/>
      <c r="AS34" s="232"/>
      <c r="AT34" s="69"/>
      <c r="AU34" s="156"/>
      <c r="AV34" s="232"/>
      <c r="AW34" s="156"/>
      <c r="AX34" s="232"/>
      <c r="AY34" s="156"/>
      <c r="AZ34" s="232"/>
      <c r="BA34" s="69"/>
      <c r="BB34" s="156"/>
      <c r="BC34" s="232"/>
      <c r="BD34" s="156"/>
      <c r="BE34" s="232"/>
      <c r="BF34" s="156"/>
      <c r="BG34" s="232"/>
      <c r="BH34" s="69"/>
      <c r="BI34" s="156"/>
      <c r="BJ34" s="232"/>
      <c r="BK34" s="188"/>
      <c r="BL34" s="22">
        <f>IF(OR(A34="",B34=""),"",A34&amp;" "&amp;B34)</f>
      </c>
      <c r="BM34" s="160"/>
      <c r="BN34" s="233"/>
      <c r="BO34" s="163"/>
      <c r="BP34" s="75"/>
      <c r="BQ34" s="233"/>
      <c r="BR34" s="163"/>
      <c r="BS34" s="233"/>
      <c r="BT34" s="163"/>
      <c r="BU34" s="233"/>
      <c r="BV34" s="163"/>
      <c r="BW34" s="75"/>
      <c r="BX34" s="233"/>
      <c r="BY34" s="163"/>
      <c r="BZ34" s="233"/>
      <c r="CA34" s="163"/>
      <c r="CB34" s="233"/>
      <c r="CC34" s="163"/>
      <c r="CD34" s="75"/>
      <c r="CE34" s="233"/>
      <c r="CF34" s="163"/>
      <c r="CG34" s="233"/>
      <c r="CH34" s="163"/>
      <c r="CI34" s="233"/>
      <c r="CJ34" s="163"/>
      <c r="CK34" s="75"/>
      <c r="CL34" s="233"/>
      <c r="CM34" s="163"/>
      <c r="CN34" s="233"/>
      <c r="CO34" s="191"/>
      <c r="CP34" s="238"/>
      <c r="CQ34" s="194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60"/>
      <c r="B35" s="261"/>
      <c r="C35" s="271"/>
      <c r="D35" s="317"/>
      <c r="E35" s="268"/>
      <c r="F35" s="269"/>
      <c r="G35" s="359">
        <f>IF(COUNTA(AG35:BK35)&gt;0,"O","")</f>
      </c>
      <c r="H35" s="360">
        <f>IF(COUNTA(BM35:CK35)&gt;0,"O","")</f>
      </c>
      <c r="I35" s="281">
        <f t="shared" si="2"/>
        <v>0</v>
      </c>
      <c r="J35" s="339">
        <f t="shared" si="3"/>
        <v>0</v>
      </c>
      <c r="K35" s="285">
        <f>Z35</f>
        <v>0</v>
      </c>
      <c r="L35" s="285">
        <f t="shared" si="4"/>
        <v>0</v>
      </c>
      <c r="M35" s="131">
        <f t="shared" si="5"/>
        <v>0</v>
      </c>
      <c r="N35" s="132">
        <f t="shared" si="6"/>
        <v>0</v>
      </c>
      <c r="O35" s="288">
        <f t="shared" si="7"/>
        <v>0</v>
      </c>
      <c r="P35" s="353">
        <f t="shared" si="8"/>
        <v>0</v>
      </c>
      <c r="Q35" s="368">
        <f t="shared" si="9"/>
        <v>0</v>
      </c>
      <c r="R35" s="369"/>
      <c r="S35" s="101">
        <f t="shared" si="0"/>
        <v>0</v>
      </c>
      <c r="T35" s="102">
        <f t="shared" si="0"/>
        <v>0</v>
      </c>
      <c r="U35" s="103">
        <f t="shared" si="0"/>
        <v>0</v>
      </c>
      <c r="V35" s="104">
        <f t="shared" si="0"/>
        <v>0</v>
      </c>
      <c r="W35" s="101">
        <f t="shared" si="0"/>
        <v>0</v>
      </c>
      <c r="X35" s="102">
        <f t="shared" si="0"/>
        <v>0</v>
      </c>
      <c r="Y35" s="103">
        <f t="shared" si="0"/>
        <v>0</v>
      </c>
      <c r="Z35" s="105">
        <f>COUNTIF(AG35:CQ35,"RS")</f>
        <v>0</v>
      </c>
      <c r="AA35" s="105">
        <f t="shared" si="10"/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22">
        <f>IF(OR(A35="",B35=""),"",A35&amp;" "&amp;B35)</f>
      </c>
      <c r="AG35" s="154"/>
      <c r="AH35" s="232"/>
      <c r="AI35" s="156"/>
      <c r="AJ35" s="232"/>
      <c r="AK35" s="156"/>
      <c r="AL35" s="232"/>
      <c r="AM35" s="69"/>
      <c r="AN35" s="156"/>
      <c r="AO35" s="232"/>
      <c r="AP35" s="156"/>
      <c r="AQ35" s="232"/>
      <c r="AR35" s="156"/>
      <c r="AS35" s="232"/>
      <c r="AT35" s="69"/>
      <c r="AU35" s="156"/>
      <c r="AV35" s="232"/>
      <c r="AW35" s="156"/>
      <c r="AX35" s="232"/>
      <c r="AY35" s="156"/>
      <c r="AZ35" s="232"/>
      <c r="BA35" s="69"/>
      <c r="BB35" s="156"/>
      <c r="BC35" s="232"/>
      <c r="BD35" s="156"/>
      <c r="BE35" s="232"/>
      <c r="BF35" s="156"/>
      <c r="BG35" s="232"/>
      <c r="BH35" s="69"/>
      <c r="BI35" s="156"/>
      <c r="BJ35" s="232"/>
      <c r="BK35" s="188"/>
      <c r="BL35" s="22">
        <f>IF(OR(A35="",B35=""),"",A35&amp;" "&amp;B35)</f>
      </c>
      <c r="BM35" s="160"/>
      <c r="BN35" s="233"/>
      <c r="BO35" s="163"/>
      <c r="BP35" s="75"/>
      <c r="BQ35" s="233"/>
      <c r="BR35" s="163"/>
      <c r="BS35" s="233"/>
      <c r="BT35" s="163"/>
      <c r="BU35" s="233"/>
      <c r="BV35" s="163"/>
      <c r="BW35" s="75"/>
      <c r="BX35" s="233"/>
      <c r="BY35" s="163"/>
      <c r="BZ35" s="233"/>
      <c r="CA35" s="163"/>
      <c r="CB35" s="233"/>
      <c r="CC35" s="163"/>
      <c r="CD35" s="75"/>
      <c r="CE35" s="233"/>
      <c r="CF35" s="163"/>
      <c r="CG35" s="233"/>
      <c r="CH35" s="163"/>
      <c r="CI35" s="233"/>
      <c r="CJ35" s="163"/>
      <c r="CK35" s="75"/>
      <c r="CL35" s="233"/>
      <c r="CM35" s="163"/>
      <c r="CN35" s="233"/>
      <c r="CO35" s="191"/>
      <c r="CP35" s="238"/>
      <c r="CQ35" s="194"/>
      <c r="CR35" s="1"/>
      <c r="CS35" s="1"/>
      <c r="CT35" s="1"/>
      <c r="CU35" s="1"/>
      <c r="CV35" s="1"/>
      <c r="CW35" s="1"/>
      <c r="CX35" s="1"/>
    </row>
    <row r="36" spans="1:95" s="12" customFormat="1" ht="21" customHeight="1">
      <c r="A36" s="264"/>
      <c r="B36" s="265"/>
      <c r="C36" s="270"/>
      <c r="D36" s="316"/>
      <c r="E36" s="266"/>
      <c r="F36" s="267"/>
      <c r="G36" s="357">
        <f>IF(COUNTA(AG36:BK36)&gt;0,"O","")</f>
      </c>
      <c r="H36" s="358">
        <f>IF(COUNTA(BM36:CK36)&gt;0,"O","")</f>
      </c>
      <c r="I36" s="283">
        <f t="shared" si="2"/>
        <v>0</v>
      </c>
      <c r="J36" s="352">
        <f t="shared" si="3"/>
        <v>0</v>
      </c>
      <c r="K36" s="286">
        <f>Z36</f>
        <v>0</v>
      </c>
      <c r="L36" s="286">
        <f t="shared" si="4"/>
        <v>0</v>
      </c>
      <c r="M36" s="223">
        <f t="shared" si="5"/>
        <v>0</v>
      </c>
      <c r="N36" s="224">
        <f t="shared" si="6"/>
        <v>0</v>
      </c>
      <c r="O36" s="289">
        <f t="shared" si="7"/>
        <v>0</v>
      </c>
      <c r="P36" s="354">
        <f t="shared" si="8"/>
        <v>0</v>
      </c>
      <c r="Q36" s="368">
        <f t="shared" si="9"/>
        <v>0</v>
      </c>
      <c r="R36" s="369"/>
      <c r="S36" s="101">
        <f t="shared" si="0"/>
        <v>0</v>
      </c>
      <c r="T36" s="102">
        <f t="shared" si="0"/>
        <v>0</v>
      </c>
      <c r="U36" s="103">
        <f t="shared" si="0"/>
        <v>0</v>
      </c>
      <c r="V36" s="104">
        <f t="shared" si="0"/>
        <v>0</v>
      </c>
      <c r="W36" s="101">
        <f t="shared" si="0"/>
        <v>0</v>
      </c>
      <c r="X36" s="102">
        <f t="shared" si="0"/>
        <v>0</v>
      </c>
      <c r="Y36" s="103">
        <f t="shared" si="0"/>
        <v>0</v>
      </c>
      <c r="Z36" s="105">
        <f>COUNTIF(AG36:CQ36,"RS")</f>
        <v>0</v>
      </c>
      <c r="AA36" s="105">
        <f t="shared" si="10"/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22">
        <f>IF(OR(A36="",B36=""),"",A36&amp;" "&amp;B36)</f>
      </c>
      <c r="AG36" s="154"/>
      <c r="AH36" s="232"/>
      <c r="AI36" s="156"/>
      <c r="AJ36" s="232"/>
      <c r="AK36" s="156"/>
      <c r="AL36" s="232"/>
      <c r="AM36" s="69"/>
      <c r="AN36" s="156"/>
      <c r="AO36" s="232"/>
      <c r="AP36" s="156"/>
      <c r="AQ36" s="232"/>
      <c r="AR36" s="156"/>
      <c r="AS36" s="232"/>
      <c r="AT36" s="69"/>
      <c r="AU36" s="156"/>
      <c r="AV36" s="232"/>
      <c r="AW36" s="156"/>
      <c r="AX36" s="232"/>
      <c r="AY36" s="156"/>
      <c r="AZ36" s="232"/>
      <c r="BA36" s="69"/>
      <c r="BB36" s="156"/>
      <c r="BC36" s="232"/>
      <c r="BD36" s="156"/>
      <c r="BE36" s="232"/>
      <c r="BF36" s="156"/>
      <c r="BG36" s="232"/>
      <c r="BH36" s="69"/>
      <c r="BI36" s="156"/>
      <c r="BJ36" s="232"/>
      <c r="BK36" s="188"/>
      <c r="BL36" s="22">
        <f>IF(OR(A36="",B36=""),"",A36&amp;" "&amp;B36)</f>
      </c>
      <c r="BM36" s="160"/>
      <c r="BN36" s="233"/>
      <c r="BO36" s="163"/>
      <c r="BP36" s="75"/>
      <c r="BQ36" s="233"/>
      <c r="BR36" s="163"/>
      <c r="BS36" s="233"/>
      <c r="BT36" s="163"/>
      <c r="BU36" s="233"/>
      <c r="BV36" s="163"/>
      <c r="BW36" s="75"/>
      <c r="BX36" s="233"/>
      <c r="BY36" s="163"/>
      <c r="BZ36" s="233"/>
      <c r="CA36" s="163"/>
      <c r="CB36" s="233"/>
      <c r="CC36" s="163"/>
      <c r="CD36" s="75"/>
      <c r="CE36" s="233"/>
      <c r="CF36" s="163"/>
      <c r="CG36" s="233"/>
      <c r="CH36" s="163"/>
      <c r="CI36" s="233"/>
      <c r="CJ36" s="163"/>
      <c r="CK36" s="75"/>
      <c r="CL36" s="233"/>
      <c r="CM36" s="163"/>
      <c r="CN36" s="233"/>
      <c r="CO36" s="191"/>
      <c r="CP36" s="238"/>
      <c r="CQ36" s="194"/>
    </row>
    <row r="37" spans="1:95" s="12" customFormat="1" ht="21" customHeight="1">
      <c r="A37" s="260"/>
      <c r="B37" s="261"/>
      <c r="C37" s="271"/>
      <c r="D37" s="317"/>
      <c r="E37" s="268"/>
      <c r="F37" s="269"/>
      <c r="G37" s="359">
        <f>IF(COUNTA(AG37:BK37)&gt;0,"O","")</f>
      </c>
      <c r="H37" s="360">
        <f>IF(COUNTA(BM37:CK37)&gt;0,"O","")</f>
      </c>
      <c r="I37" s="281">
        <f t="shared" si="2"/>
        <v>0</v>
      </c>
      <c r="J37" s="339">
        <f t="shared" si="3"/>
        <v>0</v>
      </c>
      <c r="K37" s="285">
        <f>Z37</f>
        <v>0</v>
      </c>
      <c r="L37" s="285">
        <f t="shared" si="4"/>
        <v>0</v>
      </c>
      <c r="M37" s="131">
        <f t="shared" si="5"/>
        <v>0</v>
      </c>
      <c r="N37" s="132">
        <f t="shared" si="6"/>
        <v>0</v>
      </c>
      <c r="O37" s="288">
        <f t="shared" si="7"/>
        <v>0</v>
      </c>
      <c r="P37" s="353">
        <f t="shared" si="8"/>
        <v>0</v>
      </c>
      <c r="Q37" s="368">
        <f t="shared" si="9"/>
        <v>0</v>
      </c>
      <c r="R37" s="369"/>
      <c r="S37" s="101">
        <f t="shared" si="0"/>
        <v>0</v>
      </c>
      <c r="T37" s="102">
        <f t="shared" si="0"/>
        <v>0</v>
      </c>
      <c r="U37" s="103">
        <f t="shared" si="0"/>
        <v>0</v>
      </c>
      <c r="V37" s="104">
        <f t="shared" si="0"/>
        <v>0</v>
      </c>
      <c r="W37" s="101">
        <f t="shared" si="0"/>
        <v>0</v>
      </c>
      <c r="X37" s="102">
        <f t="shared" si="0"/>
        <v>0</v>
      </c>
      <c r="Y37" s="103">
        <f t="shared" si="0"/>
        <v>0</v>
      </c>
      <c r="Z37" s="105">
        <f>COUNTIF(AG37:CQ37,"RS")</f>
        <v>0</v>
      </c>
      <c r="AA37" s="105">
        <f t="shared" si="10"/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22">
        <f>IF(OR(A37="",B37=""),"",A37&amp;" "&amp;B37)</f>
      </c>
      <c r="AG37" s="154"/>
      <c r="AH37" s="232"/>
      <c r="AI37" s="156"/>
      <c r="AJ37" s="232"/>
      <c r="AK37" s="156"/>
      <c r="AL37" s="232"/>
      <c r="AM37" s="69"/>
      <c r="AN37" s="156"/>
      <c r="AO37" s="232"/>
      <c r="AP37" s="156"/>
      <c r="AQ37" s="232"/>
      <c r="AR37" s="156"/>
      <c r="AS37" s="232"/>
      <c r="AT37" s="69"/>
      <c r="AU37" s="156"/>
      <c r="AV37" s="232"/>
      <c r="AW37" s="156"/>
      <c r="AX37" s="232"/>
      <c r="AY37" s="156"/>
      <c r="AZ37" s="232"/>
      <c r="BA37" s="69"/>
      <c r="BB37" s="156"/>
      <c r="BC37" s="232"/>
      <c r="BD37" s="156"/>
      <c r="BE37" s="232"/>
      <c r="BF37" s="156"/>
      <c r="BG37" s="232"/>
      <c r="BH37" s="69"/>
      <c r="BI37" s="156"/>
      <c r="BJ37" s="232"/>
      <c r="BK37" s="188"/>
      <c r="BL37" s="22">
        <f>IF(OR(A37="",B37=""),"",A37&amp;" "&amp;B37)</f>
      </c>
      <c r="BM37" s="160"/>
      <c r="BN37" s="233"/>
      <c r="BO37" s="163"/>
      <c r="BP37" s="75"/>
      <c r="BQ37" s="233"/>
      <c r="BR37" s="163"/>
      <c r="BS37" s="233"/>
      <c r="BT37" s="163"/>
      <c r="BU37" s="233"/>
      <c r="BV37" s="163"/>
      <c r="BW37" s="75"/>
      <c r="BX37" s="233"/>
      <c r="BY37" s="163"/>
      <c r="BZ37" s="233"/>
      <c r="CA37" s="163"/>
      <c r="CB37" s="233"/>
      <c r="CC37" s="163"/>
      <c r="CD37" s="75"/>
      <c r="CE37" s="233"/>
      <c r="CF37" s="163"/>
      <c r="CG37" s="233"/>
      <c r="CH37" s="163"/>
      <c r="CI37" s="233"/>
      <c r="CJ37" s="163"/>
      <c r="CK37" s="75"/>
      <c r="CL37" s="233"/>
      <c r="CM37" s="163"/>
      <c r="CN37" s="233"/>
      <c r="CO37" s="191"/>
      <c r="CP37" s="238"/>
      <c r="CQ37" s="194"/>
    </row>
    <row r="38" spans="1:95" s="12" customFormat="1" ht="21" customHeight="1">
      <c r="A38" s="264"/>
      <c r="B38" s="265"/>
      <c r="C38" s="270"/>
      <c r="D38" s="316"/>
      <c r="E38" s="266"/>
      <c r="F38" s="267"/>
      <c r="G38" s="357">
        <f>IF(COUNTA(AG38:BK38)&gt;0,"O","")</f>
      </c>
      <c r="H38" s="358">
        <f>IF(COUNTA(BM38:CK38)&gt;0,"O","")</f>
      </c>
      <c r="I38" s="283">
        <f>S38*30+T38*45+U38*60</f>
        <v>0</v>
      </c>
      <c r="J38" s="352">
        <f>S38*65+T38*97.5+U38*130</f>
        <v>0</v>
      </c>
      <c r="K38" s="286">
        <f>Z38</f>
        <v>0</v>
      </c>
      <c r="L38" s="286">
        <f>AA38</f>
        <v>0</v>
      </c>
      <c r="M38" s="223">
        <f>V38+W38+X38+Y38</f>
        <v>0</v>
      </c>
      <c r="N38" s="224">
        <f>AB38+AC38+AD38+AE38</f>
        <v>0</v>
      </c>
      <c r="O38" s="289">
        <f>SUM(M38:N38)*60</f>
        <v>0</v>
      </c>
      <c r="P38" s="354">
        <f>V38*130+W38*70+X38*50+Y38*40+AB38*65+AC38*46.7+AD38*37.5+AE38*32</f>
        <v>0</v>
      </c>
      <c r="Q38" s="368">
        <f>J38+P38+Z38*130+AA38*195</f>
        <v>0</v>
      </c>
      <c r="R38" s="369"/>
      <c r="S38" s="101">
        <f t="shared" si="0"/>
        <v>0</v>
      </c>
      <c r="T38" s="102">
        <f t="shared" si="0"/>
        <v>0</v>
      </c>
      <c r="U38" s="103">
        <f t="shared" si="0"/>
        <v>0</v>
      </c>
      <c r="V38" s="104">
        <f t="shared" si="0"/>
        <v>0</v>
      </c>
      <c r="W38" s="101">
        <f t="shared" si="0"/>
        <v>0</v>
      </c>
      <c r="X38" s="102">
        <f t="shared" si="0"/>
        <v>0</v>
      </c>
      <c r="Y38" s="103">
        <f t="shared" si="0"/>
        <v>0</v>
      </c>
      <c r="Z38" s="105">
        <f>COUNTIF(AG38:CQ38,"RS")</f>
        <v>0</v>
      </c>
      <c r="AA38" s="105">
        <f>COUNTIF(AG38:CQ38,"PES")</f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62">
        <f>IF(OR(A38="",B38=""),"",A38&amp;" "&amp;B38)</f>
      </c>
      <c r="AG38" s="154"/>
      <c r="AH38" s="232"/>
      <c r="AI38" s="156"/>
      <c r="AJ38" s="232"/>
      <c r="AK38" s="156"/>
      <c r="AL38" s="233"/>
      <c r="AM38" s="75"/>
      <c r="AN38" s="157"/>
      <c r="AO38" s="233"/>
      <c r="AP38" s="157"/>
      <c r="AQ38" s="233"/>
      <c r="AR38" s="157"/>
      <c r="AS38" s="233"/>
      <c r="AT38" s="75"/>
      <c r="AU38" s="157"/>
      <c r="AV38" s="233"/>
      <c r="AW38" s="157"/>
      <c r="AX38" s="233"/>
      <c r="AY38" s="157"/>
      <c r="AZ38" s="233"/>
      <c r="BA38" s="69"/>
      <c r="BB38" s="156"/>
      <c r="BC38" s="232"/>
      <c r="BD38" s="156"/>
      <c r="BE38" s="232"/>
      <c r="BF38" s="156"/>
      <c r="BG38" s="232"/>
      <c r="BH38" s="69"/>
      <c r="BI38" s="156"/>
      <c r="BJ38" s="232"/>
      <c r="BK38" s="188"/>
      <c r="BL38" s="62">
        <f>IF(OR(A38="",B38=""),"",A38&amp;" "&amp;B38)</f>
      </c>
      <c r="BM38" s="160"/>
      <c r="BN38" s="233"/>
      <c r="BO38" s="163"/>
      <c r="BP38" s="75"/>
      <c r="BQ38" s="233"/>
      <c r="BR38" s="163"/>
      <c r="BS38" s="233"/>
      <c r="BT38" s="163"/>
      <c r="BU38" s="233"/>
      <c r="BV38" s="163"/>
      <c r="BW38" s="75"/>
      <c r="BX38" s="233"/>
      <c r="BY38" s="163"/>
      <c r="BZ38" s="233"/>
      <c r="CA38" s="163"/>
      <c r="CB38" s="233"/>
      <c r="CC38" s="163"/>
      <c r="CD38" s="75"/>
      <c r="CE38" s="233"/>
      <c r="CF38" s="163"/>
      <c r="CG38" s="233"/>
      <c r="CH38" s="163"/>
      <c r="CI38" s="233"/>
      <c r="CJ38" s="163"/>
      <c r="CK38" s="75"/>
      <c r="CL38" s="233"/>
      <c r="CM38" s="163"/>
      <c r="CN38" s="233"/>
      <c r="CO38" s="191"/>
      <c r="CP38" s="238"/>
      <c r="CQ38" s="194"/>
    </row>
    <row r="39" spans="1:102" ht="21" customHeight="1">
      <c r="A39" s="260"/>
      <c r="B39" s="261"/>
      <c r="C39" s="271"/>
      <c r="D39" s="317"/>
      <c r="E39" s="268"/>
      <c r="F39" s="269"/>
      <c r="G39" s="359">
        <f>IF(COUNTA(AG39:BK39)&gt;0,"O","")</f>
      </c>
      <c r="H39" s="360">
        <f>IF(COUNTA(BM39:CK39)&gt;0,"O","")</f>
      </c>
      <c r="I39" s="284">
        <f>S39*30+T39*45+U39*60</f>
        <v>0</v>
      </c>
      <c r="J39" s="339">
        <f>S39*65+T39*97.5+U39*130</f>
        <v>0</v>
      </c>
      <c r="K39" s="285">
        <f>Z39</f>
        <v>0</v>
      </c>
      <c r="L39" s="285">
        <f>AA39</f>
        <v>0</v>
      </c>
      <c r="M39" s="131">
        <f>V39+W39+X39+Y39</f>
        <v>0</v>
      </c>
      <c r="N39" s="133">
        <f>AB39+AC39+AD39+AE39</f>
        <v>0</v>
      </c>
      <c r="O39" s="288">
        <f>SUM(M39:N39)*60</f>
        <v>0</v>
      </c>
      <c r="P39" s="353">
        <f>V39*130+W39*70+X39*50+Y39*40+AB39*65+AC39*46.7+AD39*37.5+AE39*32</f>
        <v>0</v>
      </c>
      <c r="Q39" s="368">
        <f>J39+P39+Z39*130+AA39*195</f>
        <v>0</v>
      </c>
      <c r="R39" s="369"/>
      <c r="S39" s="101">
        <f t="shared" si="0"/>
        <v>0</v>
      </c>
      <c r="T39" s="102">
        <f t="shared" si="0"/>
        <v>0</v>
      </c>
      <c r="U39" s="103">
        <f t="shared" si="0"/>
        <v>0</v>
      </c>
      <c r="V39" s="104">
        <f t="shared" si="0"/>
        <v>0</v>
      </c>
      <c r="W39" s="101">
        <f t="shared" si="0"/>
        <v>0</v>
      </c>
      <c r="X39" s="102">
        <f t="shared" si="0"/>
        <v>0</v>
      </c>
      <c r="Y39" s="103">
        <f t="shared" si="0"/>
        <v>0</v>
      </c>
      <c r="Z39" s="105">
        <f>COUNTIF(AG39:CQ39,"RS")</f>
        <v>0</v>
      </c>
      <c r="AA39" s="105">
        <f>COUNTIF(AG39:CQ39,"PES")</f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22">
        <f>IF(OR(A39="",B39=""),"",A39&amp;" "&amp;B39)</f>
      </c>
      <c r="AG39" s="154"/>
      <c r="AH39" s="232"/>
      <c r="AI39" s="156"/>
      <c r="AJ39" s="232"/>
      <c r="AK39" s="156"/>
      <c r="AL39" s="233"/>
      <c r="AM39" s="75"/>
      <c r="AN39" s="157"/>
      <c r="AO39" s="233"/>
      <c r="AP39" s="157"/>
      <c r="AQ39" s="233"/>
      <c r="AR39" s="157"/>
      <c r="AS39" s="233"/>
      <c r="AT39" s="75"/>
      <c r="AU39" s="157"/>
      <c r="AV39" s="233"/>
      <c r="AW39" s="157"/>
      <c r="AX39" s="233"/>
      <c r="AY39" s="157"/>
      <c r="AZ39" s="233"/>
      <c r="BA39" s="69"/>
      <c r="BB39" s="156"/>
      <c r="BC39" s="232"/>
      <c r="BD39" s="156"/>
      <c r="BE39" s="232"/>
      <c r="BF39" s="156"/>
      <c r="BG39" s="232"/>
      <c r="BH39" s="69"/>
      <c r="BI39" s="156"/>
      <c r="BJ39" s="232"/>
      <c r="BK39" s="188"/>
      <c r="BL39" s="63">
        <f>IF(OR(A39="",B39=""),"",A39&amp;" "&amp;B39)</f>
      </c>
      <c r="BM39" s="160"/>
      <c r="BN39" s="233"/>
      <c r="BO39" s="163"/>
      <c r="BP39" s="75"/>
      <c r="BQ39" s="233"/>
      <c r="BR39" s="163"/>
      <c r="BS39" s="233"/>
      <c r="BT39" s="163"/>
      <c r="BU39" s="233"/>
      <c r="BV39" s="163"/>
      <c r="BW39" s="75"/>
      <c r="BX39" s="233"/>
      <c r="BY39" s="163"/>
      <c r="BZ39" s="233"/>
      <c r="CA39" s="163"/>
      <c r="CB39" s="233"/>
      <c r="CC39" s="163"/>
      <c r="CD39" s="75"/>
      <c r="CE39" s="233"/>
      <c r="CF39" s="163"/>
      <c r="CG39" s="233"/>
      <c r="CH39" s="163"/>
      <c r="CI39" s="233"/>
      <c r="CJ39" s="163"/>
      <c r="CK39" s="75"/>
      <c r="CL39" s="233"/>
      <c r="CM39" s="163"/>
      <c r="CN39" s="233"/>
      <c r="CO39" s="192"/>
      <c r="CP39" s="239"/>
      <c r="CQ39" s="195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64"/>
      <c r="B40" s="265"/>
      <c r="C40" s="270"/>
      <c r="D40" s="316"/>
      <c r="E40" s="266"/>
      <c r="F40" s="267"/>
      <c r="G40" s="357">
        <f>IF(COUNTA(AG40:BK40)&gt;0,"O","")</f>
      </c>
      <c r="H40" s="358">
        <f>IF(COUNTA(BM40:CK40)&gt;0,"O","")</f>
      </c>
      <c r="I40" s="283">
        <f>S40*30+T40*45+U40*60</f>
        <v>0</v>
      </c>
      <c r="J40" s="352">
        <f>S40*65+T40*97.5+U40*130</f>
        <v>0</v>
      </c>
      <c r="K40" s="286">
        <f>Z40</f>
        <v>0</v>
      </c>
      <c r="L40" s="286">
        <f>AA40</f>
        <v>0</v>
      </c>
      <c r="M40" s="223">
        <f>V40+W40+X40+Y40</f>
        <v>0</v>
      </c>
      <c r="N40" s="224">
        <f>AB40+AC40+AD40+AE40</f>
        <v>0</v>
      </c>
      <c r="O40" s="289">
        <f>SUM(M40:N40)*60</f>
        <v>0</v>
      </c>
      <c r="P40" s="354">
        <f>V40*130+W40*70+X40*50+Y40*40+AB40*65+AC40*46.7+AD40*37.5+AE40*32</f>
        <v>0</v>
      </c>
      <c r="Q40" s="368">
        <f>J40+P40+Z40*130+AA40*195</f>
        <v>0</v>
      </c>
      <c r="R40" s="369"/>
      <c r="S40" s="101">
        <f t="shared" si="0"/>
        <v>0</v>
      </c>
      <c r="T40" s="102">
        <f t="shared" si="0"/>
        <v>0</v>
      </c>
      <c r="U40" s="103">
        <f t="shared" si="0"/>
        <v>0</v>
      </c>
      <c r="V40" s="104">
        <f t="shared" si="0"/>
        <v>0</v>
      </c>
      <c r="W40" s="101">
        <f t="shared" si="0"/>
        <v>0</v>
      </c>
      <c r="X40" s="102">
        <f t="shared" si="0"/>
        <v>0</v>
      </c>
      <c r="Y40" s="103">
        <f t="shared" si="0"/>
        <v>0</v>
      </c>
      <c r="Z40" s="105">
        <f>COUNTIF(AG40:CQ40,"RS")</f>
        <v>0</v>
      </c>
      <c r="AA40" s="105">
        <f>COUNTIF(AG40:CQ40,"PES")</f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54"/>
      <c r="AH40" s="232"/>
      <c r="AI40" s="156"/>
      <c r="AJ40" s="232"/>
      <c r="AK40" s="156"/>
      <c r="AL40" s="233"/>
      <c r="AM40" s="75"/>
      <c r="AN40" s="157"/>
      <c r="AO40" s="233"/>
      <c r="AP40" s="157"/>
      <c r="AQ40" s="233"/>
      <c r="AR40" s="157"/>
      <c r="AS40" s="233"/>
      <c r="AT40" s="75"/>
      <c r="AU40" s="157"/>
      <c r="AV40" s="233"/>
      <c r="AW40" s="157"/>
      <c r="AX40" s="233"/>
      <c r="AY40" s="157"/>
      <c r="AZ40" s="233"/>
      <c r="BA40" s="69"/>
      <c r="BB40" s="156"/>
      <c r="BC40" s="232"/>
      <c r="BD40" s="156"/>
      <c r="BE40" s="232"/>
      <c r="BF40" s="156"/>
      <c r="BG40" s="232"/>
      <c r="BH40" s="69"/>
      <c r="BI40" s="156"/>
      <c r="BJ40" s="232"/>
      <c r="BK40" s="188"/>
      <c r="BL40" s="22">
        <f>IF(OR(A40="",B40=""),"",A40&amp;" "&amp;B40)</f>
      </c>
      <c r="BM40" s="160"/>
      <c r="BN40" s="233"/>
      <c r="BO40" s="163"/>
      <c r="BP40" s="75"/>
      <c r="BQ40" s="233"/>
      <c r="BR40" s="163"/>
      <c r="BS40" s="233"/>
      <c r="BT40" s="163"/>
      <c r="BU40" s="233"/>
      <c r="BV40" s="163"/>
      <c r="BW40" s="75"/>
      <c r="BX40" s="233"/>
      <c r="BY40" s="163"/>
      <c r="BZ40" s="233"/>
      <c r="CA40" s="163"/>
      <c r="CB40" s="233"/>
      <c r="CC40" s="163"/>
      <c r="CD40" s="75"/>
      <c r="CE40" s="233"/>
      <c r="CF40" s="163"/>
      <c r="CG40" s="233"/>
      <c r="CH40" s="163"/>
      <c r="CI40" s="233"/>
      <c r="CJ40" s="163"/>
      <c r="CK40" s="75"/>
      <c r="CL40" s="233"/>
      <c r="CM40" s="163"/>
      <c r="CN40" s="233"/>
      <c r="CO40" s="191"/>
      <c r="CP40" s="238"/>
      <c r="CQ40" s="194"/>
      <c r="CR40" s="12"/>
      <c r="CS40" s="12"/>
      <c r="CT40" s="12"/>
      <c r="CU40" s="12"/>
      <c r="CV40" s="12"/>
      <c r="CW40" s="12"/>
    </row>
    <row r="41" spans="1:101" ht="21" customHeight="1">
      <c r="A41" s="260"/>
      <c r="B41" s="261"/>
      <c r="C41" s="271"/>
      <c r="D41" s="317"/>
      <c r="E41" s="268"/>
      <c r="F41" s="269"/>
      <c r="G41" s="359">
        <f>IF(COUNTA(AG41:BK41)&gt;0,"O","")</f>
      </c>
      <c r="H41" s="360">
        <f>IF(COUNTA(BM41:CK41)&gt;0,"O","")</f>
      </c>
      <c r="I41" s="281">
        <f>S41*30+T41*45+U41*60</f>
        <v>0</v>
      </c>
      <c r="J41" s="339">
        <f>S41*65+T41*97.5+U41*130</f>
        <v>0</v>
      </c>
      <c r="K41" s="285">
        <f>Z41</f>
        <v>0</v>
      </c>
      <c r="L41" s="285">
        <f>AA41</f>
        <v>0</v>
      </c>
      <c r="M41" s="131">
        <f>V41+W41+X41+Y41</f>
        <v>0</v>
      </c>
      <c r="N41" s="132">
        <f>AB41+AC41+AD41+AE41</f>
        <v>0</v>
      </c>
      <c r="O41" s="288">
        <f>SUM(M41:N41)*60</f>
        <v>0</v>
      </c>
      <c r="P41" s="353">
        <f>V41*130+W41*70+X41*50+Y41*40+AB41*65+AC41*46.7+AD41*37.5+AE41*32</f>
        <v>0</v>
      </c>
      <c r="Q41" s="368">
        <f>J41+P41+Z41*130+AA41*195</f>
        <v>0</v>
      </c>
      <c r="R41" s="369"/>
      <c r="S41" s="101">
        <f aca="true" t="shared" si="11" ref="S41:Y46">COUNTIF($AG41:$CQ41,S$22)</f>
        <v>0</v>
      </c>
      <c r="T41" s="102">
        <f t="shared" si="11"/>
        <v>0</v>
      </c>
      <c r="U41" s="103">
        <f t="shared" si="11"/>
        <v>0</v>
      </c>
      <c r="V41" s="104">
        <f t="shared" si="11"/>
        <v>0</v>
      </c>
      <c r="W41" s="101">
        <f t="shared" si="11"/>
        <v>0</v>
      </c>
      <c r="X41" s="102">
        <f t="shared" si="11"/>
        <v>0</v>
      </c>
      <c r="Y41" s="103">
        <f t="shared" si="11"/>
        <v>0</v>
      </c>
      <c r="Z41" s="105">
        <f>COUNTIF(AG41:CQ41,"RS")</f>
        <v>0</v>
      </c>
      <c r="AA41" s="105">
        <f>COUNTIF(AG41:CQ41,"PES")</f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62">
        <f>IF(OR(A41="",B41=""),"",A41&amp;" "&amp;B41)</f>
      </c>
      <c r="AG41" s="154"/>
      <c r="AH41" s="232"/>
      <c r="AI41" s="156"/>
      <c r="AJ41" s="232"/>
      <c r="AK41" s="156"/>
      <c r="AL41" s="233"/>
      <c r="AM41" s="75"/>
      <c r="AN41" s="157"/>
      <c r="AO41" s="233"/>
      <c r="AP41" s="157"/>
      <c r="AQ41" s="233"/>
      <c r="AR41" s="157"/>
      <c r="AS41" s="233"/>
      <c r="AT41" s="75"/>
      <c r="AU41" s="157"/>
      <c r="AV41" s="233"/>
      <c r="AW41" s="157"/>
      <c r="AX41" s="233"/>
      <c r="AY41" s="157"/>
      <c r="AZ41" s="233"/>
      <c r="BA41" s="69"/>
      <c r="BB41" s="156"/>
      <c r="BC41" s="232"/>
      <c r="BD41" s="156"/>
      <c r="BE41" s="232"/>
      <c r="BF41" s="156"/>
      <c r="BG41" s="232"/>
      <c r="BH41" s="69"/>
      <c r="BI41" s="156"/>
      <c r="BJ41" s="232"/>
      <c r="BK41" s="188"/>
      <c r="BL41" s="22">
        <f>IF(OR(A41="",B41=""),"",A41&amp;" "&amp;B41)</f>
      </c>
      <c r="BM41" s="160"/>
      <c r="BN41" s="233"/>
      <c r="BO41" s="163"/>
      <c r="BP41" s="75"/>
      <c r="BQ41" s="233"/>
      <c r="BR41" s="163"/>
      <c r="BS41" s="233"/>
      <c r="BT41" s="163"/>
      <c r="BU41" s="233"/>
      <c r="BV41" s="163"/>
      <c r="BW41" s="75"/>
      <c r="BX41" s="233"/>
      <c r="BY41" s="163"/>
      <c r="BZ41" s="233"/>
      <c r="CA41" s="163"/>
      <c r="CB41" s="233"/>
      <c r="CC41" s="163"/>
      <c r="CD41" s="75"/>
      <c r="CE41" s="233"/>
      <c r="CF41" s="163"/>
      <c r="CG41" s="233"/>
      <c r="CH41" s="163"/>
      <c r="CI41" s="233"/>
      <c r="CJ41" s="163"/>
      <c r="CK41" s="75"/>
      <c r="CL41" s="233"/>
      <c r="CM41" s="163"/>
      <c r="CN41" s="233"/>
      <c r="CO41" s="191"/>
      <c r="CP41" s="238"/>
      <c r="CQ41" s="194"/>
      <c r="CW41" s="12"/>
    </row>
    <row r="42" spans="1:102" s="12" customFormat="1" ht="21" customHeight="1">
      <c r="A42" s="264"/>
      <c r="B42" s="265"/>
      <c r="C42" s="270"/>
      <c r="D42" s="316"/>
      <c r="E42" s="266"/>
      <c r="F42" s="267"/>
      <c r="G42" s="357">
        <f>IF(COUNTA(AG42:BK42)&gt;0,"O","")</f>
      </c>
      <c r="H42" s="358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 t="shared" si="11"/>
        <v>0</v>
      </c>
      <c r="T42" s="102">
        <f t="shared" si="11"/>
        <v>0</v>
      </c>
      <c r="U42" s="103">
        <f t="shared" si="11"/>
        <v>0</v>
      </c>
      <c r="V42" s="104">
        <f t="shared" si="11"/>
        <v>0</v>
      </c>
      <c r="W42" s="101">
        <f t="shared" si="11"/>
        <v>0</v>
      </c>
      <c r="X42" s="102">
        <f t="shared" si="11"/>
        <v>0</v>
      </c>
      <c r="Y42" s="103">
        <f t="shared" si="11"/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54"/>
      <c r="AH42" s="232"/>
      <c r="AI42" s="156"/>
      <c r="AJ42" s="232"/>
      <c r="AK42" s="156"/>
      <c r="AL42" s="232"/>
      <c r="AM42" s="69"/>
      <c r="AN42" s="156"/>
      <c r="AO42" s="232"/>
      <c r="AP42" s="156"/>
      <c r="AQ42" s="232"/>
      <c r="AR42" s="156"/>
      <c r="AS42" s="232"/>
      <c r="AT42" s="69"/>
      <c r="AU42" s="156"/>
      <c r="AV42" s="232"/>
      <c r="AW42" s="156"/>
      <c r="AX42" s="232"/>
      <c r="AY42" s="156"/>
      <c r="AZ42" s="232"/>
      <c r="BA42" s="69"/>
      <c r="BB42" s="156"/>
      <c r="BC42" s="232"/>
      <c r="BD42" s="156"/>
      <c r="BE42" s="232"/>
      <c r="BF42" s="156"/>
      <c r="BG42" s="232"/>
      <c r="BH42" s="69"/>
      <c r="BI42" s="156"/>
      <c r="BJ42" s="232"/>
      <c r="BK42" s="188"/>
      <c r="BL42" s="22">
        <f>IF(OR(A42="",B42=""),"",A42&amp;" "&amp;B42)</f>
      </c>
      <c r="BM42" s="160"/>
      <c r="BN42" s="233"/>
      <c r="BO42" s="163"/>
      <c r="BP42" s="75"/>
      <c r="BQ42" s="233"/>
      <c r="BR42" s="163"/>
      <c r="BS42" s="233"/>
      <c r="BT42" s="163"/>
      <c r="BU42" s="233"/>
      <c r="BV42" s="163"/>
      <c r="BW42" s="75"/>
      <c r="BX42" s="233"/>
      <c r="BY42" s="163"/>
      <c r="BZ42" s="233"/>
      <c r="CA42" s="163"/>
      <c r="CB42" s="233"/>
      <c r="CC42" s="163"/>
      <c r="CD42" s="75"/>
      <c r="CE42" s="233"/>
      <c r="CF42" s="163"/>
      <c r="CG42" s="233"/>
      <c r="CH42" s="163"/>
      <c r="CI42" s="233"/>
      <c r="CJ42" s="163"/>
      <c r="CK42" s="75"/>
      <c r="CL42" s="233"/>
      <c r="CM42" s="163"/>
      <c r="CN42" s="233"/>
      <c r="CO42" s="191"/>
      <c r="CP42" s="238"/>
      <c r="CQ42" s="194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60"/>
      <c r="B43" s="261"/>
      <c r="C43" s="271"/>
      <c r="D43" s="317"/>
      <c r="E43" s="268"/>
      <c r="F43" s="269"/>
      <c r="G43" s="359">
        <f>IF(COUNTA(AG43:BK43)&gt;0,"O","")</f>
      </c>
      <c r="H43" s="360">
        <f>IF(COUNTA(BM43:CK43)&gt;0,"O","")</f>
      </c>
      <c r="I43" s="281">
        <f>S43*30+T43*45+U43*60</f>
        <v>0</v>
      </c>
      <c r="J43" s="339">
        <f>S43*65+T43*97.5+U43*130</f>
        <v>0</v>
      </c>
      <c r="K43" s="285">
        <f>Z43</f>
        <v>0</v>
      </c>
      <c r="L43" s="285">
        <f>AA43</f>
        <v>0</v>
      </c>
      <c r="M43" s="131">
        <f>V43+W43+X43+Y43</f>
        <v>0</v>
      </c>
      <c r="N43" s="132">
        <f>AB43+AC43+AD43+AE43</f>
        <v>0</v>
      </c>
      <c r="O43" s="288">
        <f>SUM(M43:N43)*60</f>
        <v>0</v>
      </c>
      <c r="P43" s="353">
        <f>V43*130+W43*70+X43*50+Y43*40+AB43*65+AC43*46.7+AD43*37.5+AE43*32</f>
        <v>0</v>
      </c>
      <c r="Q43" s="368">
        <f>J43+P43+Z43*130+AA43*195</f>
        <v>0</v>
      </c>
      <c r="R43" s="369"/>
      <c r="S43" s="101">
        <f t="shared" si="11"/>
        <v>0</v>
      </c>
      <c r="T43" s="102">
        <f t="shared" si="11"/>
        <v>0</v>
      </c>
      <c r="U43" s="103">
        <f t="shared" si="11"/>
        <v>0</v>
      </c>
      <c r="V43" s="104">
        <f t="shared" si="11"/>
        <v>0</v>
      </c>
      <c r="W43" s="101">
        <f t="shared" si="11"/>
        <v>0</v>
      </c>
      <c r="X43" s="102">
        <f t="shared" si="11"/>
        <v>0</v>
      </c>
      <c r="Y43" s="103">
        <f t="shared" si="11"/>
        <v>0</v>
      </c>
      <c r="Z43" s="105">
        <f>COUNTIF(AG43:CQ43,"RS")</f>
        <v>0</v>
      </c>
      <c r="AA43" s="105">
        <f>COUNTIF(AG43:CQ43,"PES")</f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54"/>
      <c r="AH43" s="232"/>
      <c r="AI43" s="156"/>
      <c r="AJ43" s="232"/>
      <c r="AK43" s="156"/>
      <c r="AL43" s="232"/>
      <c r="AM43" s="69"/>
      <c r="AN43" s="156"/>
      <c r="AO43" s="232"/>
      <c r="AP43" s="156"/>
      <c r="AQ43" s="232"/>
      <c r="AR43" s="156"/>
      <c r="AS43" s="232"/>
      <c r="AT43" s="69"/>
      <c r="AU43" s="156"/>
      <c r="AV43" s="232"/>
      <c r="AW43" s="156"/>
      <c r="AX43" s="232"/>
      <c r="AY43" s="156"/>
      <c r="AZ43" s="232"/>
      <c r="BA43" s="69"/>
      <c r="BB43" s="156"/>
      <c r="BC43" s="232"/>
      <c r="BD43" s="156"/>
      <c r="BE43" s="232"/>
      <c r="BF43" s="156"/>
      <c r="BG43" s="232"/>
      <c r="BH43" s="69"/>
      <c r="BI43" s="156"/>
      <c r="BJ43" s="232"/>
      <c r="BK43" s="188"/>
      <c r="BL43" s="22">
        <f>IF(OR(A43="",B43=""),"",A43&amp;" "&amp;B43)</f>
      </c>
      <c r="BM43" s="160"/>
      <c r="BN43" s="233"/>
      <c r="BO43" s="163"/>
      <c r="BP43" s="75"/>
      <c r="BQ43" s="233"/>
      <c r="BR43" s="163"/>
      <c r="BS43" s="233"/>
      <c r="BT43" s="163"/>
      <c r="BU43" s="233"/>
      <c r="BV43" s="163"/>
      <c r="BW43" s="75"/>
      <c r="BX43" s="233"/>
      <c r="BY43" s="163"/>
      <c r="BZ43" s="233"/>
      <c r="CA43" s="163"/>
      <c r="CB43" s="233"/>
      <c r="CC43" s="163"/>
      <c r="CD43" s="75"/>
      <c r="CE43" s="233"/>
      <c r="CF43" s="163"/>
      <c r="CG43" s="233"/>
      <c r="CH43" s="163"/>
      <c r="CI43" s="233"/>
      <c r="CJ43" s="163"/>
      <c r="CK43" s="75"/>
      <c r="CL43" s="233"/>
      <c r="CM43" s="163"/>
      <c r="CN43" s="233"/>
      <c r="CO43" s="191"/>
      <c r="CP43" s="238"/>
      <c r="CQ43" s="194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64"/>
      <c r="B44" s="265"/>
      <c r="C44" s="270"/>
      <c r="D44" s="316"/>
      <c r="E44" s="266"/>
      <c r="F44" s="267"/>
      <c r="G44" s="357">
        <f>IF(COUNTA(AG44:BK44)&gt;0,"O","")</f>
      </c>
      <c r="H44" s="358">
        <f>IF(COUNTA(BM44:CK44)&gt;0,"O","")</f>
      </c>
      <c r="I44" s="282">
        <f>S44*30+T44*45+U44*60</f>
        <v>0</v>
      </c>
      <c r="J44" s="352">
        <f>S44*65+T44*97.5+U44*130</f>
        <v>0</v>
      </c>
      <c r="K44" s="286">
        <f>Z44</f>
        <v>0</v>
      </c>
      <c r="L44" s="286">
        <f>AA44</f>
        <v>0</v>
      </c>
      <c r="M44" s="223">
        <f>V44+W44+X44+Y44</f>
        <v>0</v>
      </c>
      <c r="N44" s="224">
        <f>AB44+AC44+AD44+AE44</f>
        <v>0</v>
      </c>
      <c r="O44" s="289">
        <f>SUM(M44:N44)*60</f>
        <v>0</v>
      </c>
      <c r="P44" s="354">
        <f>V44*130+W44*70+X44*50+Y44*40+AB44*65+AC44*46.7+AD44*37.5+AE44*32</f>
        <v>0</v>
      </c>
      <c r="Q44" s="368">
        <f>J44+P44+Z44*130+AA44*195</f>
        <v>0</v>
      </c>
      <c r="R44" s="369"/>
      <c r="S44" s="101">
        <f t="shared" si="11"/>
        <v>0</v>
      </c>
      <c r="T44" s="102">
        <f t="shared" si="11"/>
        <v>0</v>
      </c>
      <c r="U44" s="103">
        <f t="shared" si="11"/>
        <v>0</v>
      </c>
      <c r="V44" s="104">
        <f t="shared" si="11"/>
        <v>0</v>
      </c>
      <c r="W44" s="101">
        <f t="shared" si="11"/>
        <v>0</v>
      </c>
      <c r="X44" s="102">
        <f t="shared" si="11"/>
        <v>0</v>
      </c>
      <c r="Y44" s="103">
        <f t="shared" si="11"/>
        <v>0</v>
      </c>
      <c r="Z44" s="105">
        <f>COUNTIF(AG44:CQ44,"RS")</f>
        <v>0</v>
      </c>
      <c r="AA44" s="105">
        <f>COUNTIF(AG44:CQ44,"PES")</f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54"/>
      <c r="AH44" s="232"/>
      <c r="AI44" s="156"/>
      <c r="AJ44" s="232"/>
      <c r="AK44" s="156"/>
      <c r="AL44" s="232"/>
      <c r="AM44" s="69"/>
      <c r="AN44" s="156"/>
      <c r="AO44" s="232"/>
      <c r="AP44" s="156"/>
      <c r="AQ44" s="232"/>
      <c r="AR44" s="156"/>
      <c r="AS44" s="232"/>
      <c r="AT44" s="69"/>
      <c r="AU44" s="156"/>
      <c r="AV44" s="232"/>
      <c r="AW44" s="156"/>
      <c r="AX44" s="232"/>
      <c r="AY44" s="156"/>
      <c r="AZ44" s="232"/>
      <c r="BA44" s="69"/>
      <c r="BB44" s="156"/>
      <c r="BC44" s="232"/>
      <c r="BD44" s="156"/>
      <c r="BE44" s="232"/>
      <c r="BF44" s="156"/>
      <c r="BG44" s="232"/>
      <c r="BH44" s="69"/>
      <c r="BI44" s="156"/>
      <c r="BJ44" s="232"/>
      <c r="BK44" s="188"/>
      <c r="BL44" s="22">
        <f>IF(OR(A44="",B44=""),"",A44&amp;" "&amp;B44)</f>
      </c>
      <c r="BM44" s="160"/>
      <c r="BN44" s="233"/>
      <c r="BO44" s="163"/>
      <c r="BP44" s="75"/>
      <c r="BQ44" s="233"/>
      <c r="BR44" s="163"/>
      <c r="BS44" s="233"/>
      <c r="BT44" s="163"/>
      <c r="BU44" s="233"/>
      <c r="BV44" s="163"/>
      <c r="BW44" s="75"/>
      <c r="BX44" s="233"/>
      <c r="BY44" s="163"/>
      <c r="BZ44" s="233"/>
      <c r="CA44" s="163"/>
      <c r="CB44" s="233"/>
      <c r="CC44" s="163"/>
      <c r="CD44" s="75"/>
      <c r="CE44" s="233"/>
      <c r="CF44" s="163"/>
      <c r="CG44" s="233"/>
      <c r="CH44" s="163"/>
      <c r="CI44" s="233"/>
      <c r="CJ44" s="163"/>
      <c r="CK44" s="75"/>
      <c r="CL44" s="233"/>
      <c r="CM44" s="163"/>
      <c r="CN44" s="233"/>
      <c r="CO44" s="191"/>
      <c r="CP44" s="238"/>
      <c r="CQ44" s="194"/>
    </row>
    <row r="45" spans="1:95" s="12" customFormat="1" ht="21" customHeight="1">
      <c r="A45" s="260"/>
      <c r="B45" s="261"/>
      <c r="C45" s="271"/>
      <c r="D45" s="317"/>
      <c r="E45" s="268"/>
      <c r="F45" s="269"/>
      <c r="G45" s="359">
        <f>IF(COUNTA(AG45:BK45)&gt;0,"O","")</f>
      </c>
      <c r="H45" s="360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 t="shared" si="11"/>
        <v>0</v>
      </c>
      <c r="T45" s="102">
        <f t="shared" si="11"/>
        <v>0</v>
      </c>
      <c r="U45" s="103">
        <f t="shared" si="11"/>
        <v>0</v>
      </c>
      <c r="V45" s="104">
        <f t="shared" si="11"/>
        <v>0</v>
      </c>
      <c r="W45" s="101">
        <f t="shared" si="11"/>
        <v>0</v>
      </c>
      <c r="X45" s="102">
        <f t="shared" si="11"/>
        <v>0</v>
      </c>
      <c r="Y45" s="103">
        <f t="shared" si="11"/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54"/>
      <c r="AH45" s="232"/>
      <c r="AI45" s="156"/>
      <c r="AJ45" s="232"/>
      <c r="AK45" s="156"/>
      <c r="AL45" s="232"/>
      <c r="AM45" s="69"/>
      <c r="AN45" s="156"/>
      <c r="AO45" s="232"/>
      <c r="AP45" s="156"/>
      <c r="AQ45" s="232"/>
      <c r="AR45" s="156"/>
      <c r="AS45" s="232"/>
      <c r="AT45" s="69"/>
      <c r="AU45" s="156"/>
      <c r="AV45" s="232"/>
      <c r="AW45" s="156"/>
      <c r="AX45" s="232"/>
      <c r="AY45" s="156"/>
      <c r="AZ45" s="232"/>
      <c r="BA45" s="69"/>
      <c r="BB45" s="156"/>
      <c r="BC45" s="232"/>
      <c r="BD45" s="156"/>
      <c r="BE45" s="232"/>
      <c r="BF45" s="156"/>
      <c r="BG45" s="232"/>
      <c r="BH45" s="69"/>
      <c r="BI45" s="156"/>
      <c r="BJ45" s="232"/>
      <c r="BK45" s="188"/>
      <c r="BL45" s="22">
        <f>IF(OR(A45="",B45=""),"",A45&amp;" "&amp;B45)</f>
      </c>
      <c r="BM45" s="160"/>
      <c r="BN45" s="233"/>
      <c r="BO45" s="163"/>
      <c r="BP45" s="75"/>
      <c r="BQ45" s="233"/>
      <c r="BR45" s="163"/>
      <c r="BS45" s="233"/>
      <c r="BT45" s="163"/>
      <c r="BU45" s="233"/>
      <c r="BV45" s="163"/>
      <c r="BW45" s="75"/>
      <c r="BX45" s="233"/>
      <c r="BY45" s="163"/>
      <c r="BZ45" s="233"/>
      <c r="CA45" s="163"/>
      <c r="CB45" s="233"/>
      <c r="CC45" s="163"/>
      <c r="CD45" s="75"/>
      <c r="CE45" s="233"/>
      <c r="CF45" s="163"/>
      <c r="CG45" s="233"/>
      <c r="CH45" s="163"/>
      <c r="CI45" s="233"/>
      <c r="CJ45" s="163"/>
      <c r="CK45" s="75"/>
      <c r="CL45" s="233"/>
      <c r="CM45" s="163"/>
      <c r="CN45" s="233"/>
      <c r="CO45" s="191"/>
      <c r="CP45" s="238"/>
      <c r="CQ45" s="194"/>
    </row>
    <row r="46" spans="1:102" ht="21" customHeight="1">
      <c r="A46" s="264"/>
      <c r="B46" s="265"/>
      <c r="C46" s="270"/>
      <c r="D46" s="316"/>
      <c r="E46" s="266"/>
      <c r="F46" s="267"/>
      <c r="G46" s="357">
        <f>IF(COUNTA(AG46:BK46)&gt;0,"O","")</f>
      </c>
      <c r="H46" s="358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 t="shared" si="11"/>
        <v>0</v>
      </c>
      <c r="T46" s="102">
        <f t="shared" si="11"/>
        <v>0</v>
      </c>
      <c r="U46" s="103">
        <f t="shared" si="11"/>
        <v>0</v>
      </c>
      <c r="V46" s="104">
        <f t="shared" si="11"/>
        <v>0</v>
      </c>
      <c r="W46" s="101">
        <f t="shared" si="11"/>
        <v>0</v>
      </c>
      <c r="X46" s="102">
        <f t="shared" si="11"/>
        <v>0</v>
      </c>
      <c r="Y46" s="103">
        <f t="shared" si="11"/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54"/>
      <c r="AH46" s="232"/>
      <c r="AI46" s="156"/>
      <c r="AJ46" s="232"/>
      <c r="AK46" s="156"/>
      <c r="AL46" s="232"/>
      <c r="AM46" s="69"/>
      <c r="AN46" s="156"/>
      <c r="AO46" s="232"/>
      <c r="AP46" s="156"/>
      <c r="AQ46" s="232"/>
      <c r="AR46" s="156"/>
      <c r="AS46" s="232"/>
      <c r="AT46" s="69"/>
      <c r="AU46" s="156"/>
      <c r="AV46" s="232"/>
      <c r="AW46" s="156"/>
      <c r="AX46" s="232"/>
      <c r="AY46" s="156"/>
      <c r="AZ46" s="232"/>
      <c r="BA46" s="69"/>
      <c r="BB46" s="156"/>
      <c r="BC46" s="232"/>
      <c r="BD46" s="156"/>
      <c r="BE46" s="232"/>
      <c r="BF46" s="156"/>
      <c r="BG46" s="232"/>
      <c r="BH46" s="69"/>
      <c r="BI46" s="156"/>
      <c r="BJ46" s="232"/>
      <c r="BK46" s="188"/>
      <c r="BL46" s="22">
        <f>IF(OR(A46="",B46=""),"",A46&amp;" "&amp;B46)</f>
      </c>
      <c r="BM46" s="160"/>
      <c r="BN46" s="233"/>
      <c r="BO46" s="163"/>
      <c r="BP46" s="75"/>
      <c r="BQ46" s="233"/>
      <c r="BR46" s="163"/>
      <c r="BS46" s="233"/>
      <c r="BT46" s="163"/>
      <c r="BU46" s="233"/>
      <c r="BV46" s="163"/>
      <c r="BW46" s="75"/>
      <c r="BX46" s="233"/>
      <c r="BY46" s="163"/>
      <c r="BZ46" s="233"/>
      <c r="CA46" s="163"/>
      <c r="CB46" s="233"/>
      <c r="CC46" s="163"/>
      <c r="CD46" s="75"/>
      <c r="CE46" s="233"/>
      <c r="CF46" s="163"/>
      <c r="CG46" s="233"/>
      <c r="CH46" s="163"/>
      <c r="CI46" s="233"/>
      <c r="CJ46" s="163"/>
      <c r="CK46" s="75"/>
      <c r="CL46" s="233"/>
      <c r="CM46" s="163"/>
      <c r="CN46" s="233"/>
      <c r="CO46" s="191"/>
      <c r="CP46" s="238"/>
      <c r="CQ46" s="194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59">
        <f>IF(COUNTA(AG47:BK47)&gt;0,"O","")</f>
      </c>
      <c r="H47" s="360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 aca="true" t="shared" si="12" ref="S47:Y108">COUNTIF($AG47:$CQ47,S$22)</f>
        <v>0</v>
      </c>
      <c r="T47" s="102">
        <f t="shared" si="12"/>
        <v>0</v>
      </c>
      <c r="U47" s="103">
        <f t="shared" si="12"/>
        <v>0</v>
      </c>
      <c r="V47" s="104">
        <f t="shared" si="12"/>
        <v>0</v>
      </c>
      <c r="W47" s="101">
        <f t="shared" si="12"/>
        <v>0</v>
      </c>
      <c r="X47" s="102">
        <f t="shared" si="12"/>
        <v>0</v>
      </c>
      <c r="Y47" s="103">
        <f t="shared" si="12"/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54"/>
      <c r="AH47" s="232"/>
      <c r="AI47" s="156"/>
      <c r="AJ47" s="232"/>
      <c r="AK47" s="156"/>
      <c r="AL47" s="232"/>
      <c r="AM47" s="69"/>
      <c r="AN47" s="156"/>
      <c r="AO47" s="232"/>
      <c r="AP47" s="156"/>
      <c r="AQ47" s="232"/>
      <c r="AR47" s="156"/>
      <c r="AS47" s="232"/>
      <c r="AT47" s="69"/>
      <c r="AU47" s="156"/>
      <c r="AV47" s="232"/>
      <c r="AW47" s="156"/>
      <c r="AX47" s="232"/>
      <c r="AY47" s="156"/>
      <c r="AZ47" s="232"/>
      <c r="BA47" s="69"/>
      <c r="BB47" s="156"/>
      <c r="BC47" s="232"/>
      <c r="BD47" s="156"/>
      <c r="BE47" s="232"/>
      <c r="BF47" s="156"/>
      <c r="BG47" s="232"/>
      <c r="BH47" s="69"/>
      <c r="BI47" s="156"/>
      <c r="BJ47" s="232"/>
      <c r="BK47" s="188"/>
      <c r="BL47" s="62">
        <f>IF(OR(A47="",B47=""),"",A47&amp;" "&amp;B47)</f>
      </c>
      <c r="BM47" s="160"/>
      <c r="BN47" s="233"/>
      <c r="BO47" s="163"/>
      <c r="BP47" s="75"/>
      <c r="BQ47" s="233"/>
      <c r="BR47" s="163"/>
      <c r="BS47" s="233"/>
      <c r="BT47" s="163"/>
      <c r="BU47" s="233"/>
      <c r="BV47" s="163"/>
      <c r="BW47" s="75"/>
      <c r="BX47" s="233"/>
      <c r="BY47" s="163"/>
      <c r="BZ47" s="233"/>
      <c r="CA47" s="163"/>
      <c r="CB47" s="233"/>
      <c r="CC47" s="163"/>
      <c r="CD47" s="75"/>
      <c r="CE47" s="233"/>
      <c r="CF47" s="163"/>
      <c r="CG47" s="233"/>
      <c r="CH47" s="163"/>
      <c r="CI47" s="233"/>
      <c r="CJ47" s="163"/>
      <c r="CK47" s="75"/>
      <c r="CL47" s="233"/>
      <c r="CM47" s="163"/>
      <c r="CN47" s="233"/>
      <c r="CO47" s="192"/>
      <c r="CP47" s="239"/>
      <c r="CQ47" s="195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57">
        <f>IF(COUNTA(AG48:BK48)&gt;0,"O","")</f>
      </c>
      <c r="H48" s="358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 t="shared" si="12"/>
        <v>0</v>
      </c>
      <c r="T48" s="102">
        <f t="shared" si="12"/>
        <v>0</v>
      </c>
      <c r="U48" s="103">
        <f t="shared" si="12"/>
        <v>0</v>
      </c>
      <c r="V48" s="104">
        <f t="shared" si="12"/>
        <v>0</v>
      </c>
      <c r="W48" s="101">
        <f t="shared" si="12"/>
        <v>0</v>
      </c>
      <c r="X48" s="102">
        <f t="shared" si="12"/>
        <v>0</v>
      </c>
      <c r="Y48" s="103">
        <f t="shared" si="12"/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54"/>
      <c r="AH48" s="232"/>
      <c r="AI48" s="156"/>
      <c r="AJ48" s="232"/>
      <c r="AK48" s="156"/>
      <c r="AL48" s="232"/>
      <c r="AM48" s="69"/>
      <c r="AN48" s="156"/>
      <c r="AO48" s="232"/>
      <c r="AP48" s="156"/>
      <c r="AQ48" s="232"/>
      <c r="AR48" s="156"/>
      <c r="AS48" s="232"/>
      <c r="AT48" s="69"/>
      <c r="AU48" s="156"/>
      <c r="AV48" s="232"/>
      <c r="AW48" s="156"/>
      <c r="AX48" s="232"/>
      <c r="AY48" s="156"/>
      <c r="AZ48" s="232"/>
      <c r="BA48" s="69"/>
      <c r="BB48" s="156"/>
      <c r="BC48" s="232"/>
      <c r="BD48" s="156"/>
      <c r="BE48" s="232"/>
      <c r="BF48" s="156"/>
      <c r="BG48" s="232"/>
      <c r="BH48" s="69"/>
      <c r="BI48" s="156"/>
      <c r="BJ48" s="232"/>
      <c r="BK48" s="188"/>
      <c r="BL48" s="62">
        <f>IF(OR(A48="",B48=""),"",A48&amp;" "&amp;B48)</f>
      </c>
      <c r="BM48" s="160"/>
      <c r="BN48" s="233"/>
      <c r="BO48" s="163"/>
      <c r="BP48" s="75"/>
      <c r="BQ48" s="233"/>
      <c r="BR48" s="163"/>
      <c r="BS48" s="233"/>
      <c r="BT48" s="163"/>
      <c r="BU48" s="233"/>
      <c r="BV48" s="163"/>
      <c r="BW48" s="75"/>
      <c r="BX48" s="233"/>
      <c r="BY48" s="163"/>
      <c r="BZ48" s="233"/>
      <c r="CA48" s="163"/>
      <c r="CB48" s="233"/>
      <c r="CC48" s="163"/>
      <c r="CD48" s="75"/>
      <c r="CE48" s="233"/>
      <c r="CF48" s="163"/>
      <c r="CG48" s="233"/>
      <c r="CH48" s="163"/>
      <c r="CI48" s="233"/>
      <c r="CJ48" s="163"/>
      <c r="CK48" s="75"/>
      <c r="CL48" s="233"/>
      <c r="CM48" s="163"/>
      <c r="CN48" s="233"/>
      <c r="CO48" s="191"/>
      <c r="CP48" s="238"/>
      <c r="CQ48" s="194"/>
    </row>
    <row r="49" spans="1:95" ht="21" customHeight="1">
      <c r="A49" s="260"/>
      <c r="B49" s="261"/>
      <c r="C49" s="271"/>
      <c r="D49" s="317"/>
      <c r="E49" s="268"/>
      <c r="F49" s="269"/>
      <c r="G49" s="359">
        <f>IF(COUNTA(AG49:BK49)&gt;0,"O","")</f>
      </c>
      <c r="H49" s="360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 t="shared" si="12"/>
        <v>0</v>
      </c>
      <c r="T49" s="102">
        <f t="shared" si="12"/>
        <v>0</v>
      </c>
      <c r="U49" s="103">
        <f t="shared" si="12"/>
        <v>0</v>
      </c>
      <c r="V49" s="104">
        <f t="shared" si="12"/>
        <v>0</v>
      </c>
      <c r="W49" s="101">
        <f t="shared" si="12"/>
        <v>0</v>
      </c>
      <c r="X49" s="102">
        <f t="shared" si="12"/>
        <v>0</v>
      </c>
      <c r="Y49" s="103">
        <f t="shared" si="12"/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54"/>
      <c r="AH49" s="232"/>
      <c r="AI49" s="156"/>
      <c r="AJ49" s="232"/>
      <c r="AK49" s="156"/>
      <c r="AL49" s="232"/>
      <c r="AM49" s="69"/>
      <c r="AN49" s="156"/>
      <c r="AO49" s="232"/>
      <c r="AP49" s="156"/>
      <c r="AQ49" s="232"/>
      <c r="AR49" s="156"/>
      <c r="AS49" s="232"/>
      <c r="AT49" s="69"/>
      <c r="AU49" s="156"/>
      <c r="AV49" s="232"/>
      <c r="AW49" s="156"/>
      <c r="AX49" s="232"/>
      <c r="AY49" s="156"/>
      <c r="AZ49" s="232"/>
      <c r="BA49" s="69"/>
      <c r="BB49" s="156"/>
      <c r="BC49" s="232"/>
      <c r="BD49" s="156"/>
      <c r="BE49" s="232"/>
      <c r="BF49" s="158"/>
      <c r="BG49" s="234"/>
      <c r="BH49" s="84"/>
      <c r="BI49" s="158"/>
      <c r="BJ49" s="234"/>
      <c r="BK49" s="189"/>
      <c r="BL49" s="22">
        <f>IF(OR(A49="",B49=""),"",A49&amp;" "&amp;B49)</f>
      </c>
      <c r="BM49" s="161"/>
      <c r="BN49" s="236"/>
      <c r="BO49" s="164"/>
      <c r="BP49" s="72"/>
      <c r="BQ49" s="236"/>
      <c r="BR49" s="164"/>
      <c r="BS49" s="236"/>
      <c r="BT49" s="164"/>
      <c r="BU49" s="236"/>
      <c r="BV49" s="164"/>
      <c r="BW49" s="72"/>
      <c r="BX49" s="236"/>
      <c r="BY49" s="164"/>
      <c r="BZ49" s="236"/>
      <c r="CA49" s="164"/>
      <c r="CB49" s="236"/>
      <c r="CC49" s="164"/>
      <c r="CD49" s="72"/>
      <c r="CE49" s="236"/>
      <c r="CF49" s="164"/>
      <c r="CG49" s="236"/>
      <c r="CH49" s="164"/>
      <c r="CI49" s="236"/>
      <c r="CJ49" s="164"/>
      <c r="CK49" s="72"/>
      <c r="CL49" s="236"/>
      <c r="CM49" s="164"/>
      <c r="CN49" s="236"/>
      <c r="CO49" s="191"/>
      <c r="CP49" s="238"/>
      <c r="CQ49" s="194"/>
    </row>
    <row r="50" spans="1:102" ht="21" customHeight="1">
      <c r="A50" s="264"/>
      <c r="B50" s="265"/>
      <c r="C50" s="270"/>
      <c r="D50" s="316"/>
      <c r="E50" s="266"/>
      <c r="F50" s="267"/>
      <c r="G50" s="357">
        <f aca="true" t="shared" si="13" ref="G50:G101">IF(COUNTA(AG50:BK50)&gt;0,"O","")</f>
      </c>
      <c r="H50" s="358">
        <f aca="true" t="shared" si="14" ref="H50:H101">IF(COUNTA(BM50:CK50)&gt;0,"O","")</f>
      </c>
      <c r="I50" s="282">
        <f aca="true" t="shared" si="15" ref="I50:I101">S50*30+T50*45+U50*60</f>
        <v>0</v>
      </c>
      <c r="J50" s="352">
        <f aca="true" t="shared" si="16" ref="J50:J101">S50*65+T50*97.5+U50*130</f>
        <v>0</v>
      </c>
      <c r="K50" s="286">
        <f aca="true" t="shared" si="17" ref="K50:K101">Z50</f>
        <v>0</v>
      </c>
      <c r="L50" s="286">
        <f aca="true" t="shared" si="18" ref="L50:L101">AA50</f>
        <v>0</v>
      </c>
      <c r="M50" s="223">
        <f aca="true" t="shared" si="19" ref="M50:M101">V50+W50+X50+Y50</f>
        <v>0</v>
      </c>
      <c r="N50" s="224">
        <f aca="true" t="shared" si="20" ref="N50:N101">AB50+AC50+AD50+AE50</f>
        <v>0</v>
      </c>
      <c r="O50" s="289">
        <f aca="true" t="shared" si="21" ref="O50:O101">SUM(M50:N50)*60</f>
        <v>0</v>
      </c>
      <c r="P50" s="354">
        <f aca="true" t="shared" si="22" ref="P50:P101">V50*130+W50*70+X50*50+Y50*40+AB50*65+AC50*46.7+AD50*37.5+AE50*32</f>
        <v>0</v>
      </c>
      <c r="Q50" s="368">
        <f aca="true" t="shared" si="23" ref="Q50:Q101">J50+P50+Z50*130+AA50*195</f>
        <v>0</v>
      </c>
      <c r="R50" s="369"/>
      <c r="S50" s="101">
        <f t="shared" si="12"/>
        <v>0</v>
      </c>
      <c r="T50" s="102">
        <f t="shared" si="12"/>
        <v>0</v>
      </c>
      <c r="U50" s="103">
        <f t="shared" si="12"/>
        <v>0</v>
      </c>
      <c r="V50" s="104">
        <f t="shared" si="12"/>
        <v>0</v>
      </c>
      <c r="W50" s="101">
        <f t="shared" si="12"/>
        <v>0</v>
      </c>
      <c r="X50" s="102">
        <f t="shared" si="12"/>
        <v>0</v>
      </c>
      <c r="Y50" s="103">
        <f t="shared" si="12"/>
        <v>0</v>
      </c>
      <c r="Z50" s="105">
        <f aca="true" t="shared" si="24" ref="Z50:Z101">COUNTIF(AG50:CQ50,"RS")</f>
        <v>0</v>
      </c>
      <c r="AA50" s="105">
        <f aca="true" t="shared" si="25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6" ref="AF50:AF101">IF(OR(A50="",B50=""),"",A50&amp;" "&amp;B50)</f>
      </c>
      <c r="AG50" s="154"/>
      <c r="AH50" s="232"/>
      <c r="AI50" s="156"/>
      <c r="AJ50" s="232"/>
      <c r="AK50" s="156"/>
      <c r="AL50" s="233"/>
      <c r="AM50" s="75"/>
      <c r="AN50" s="157"/>
      <c r="AO50" s="233"/>
      <c r="AP50" s="157"/>
      <c r="AQ50" s="233"/>
      <c r="AR50" s="157"/>
      <c r="AS50" s="233"/>
      <c r="AT50" s="75"/>
      <c r="AU50" s="157"/>
      <c r="AV50" s="233"/>
      <c r="AW50" s="157"/>
      <c r="AX50" s="233"/>
      <c r="AY50" s="157"/>
      <c r="AZ50" s="233"/>
      <c r="BA50" s="69"/>
      <c r="BB50" s="156"/>
      <c r="BC50" s="232"/>
      <c r="BD50" s="156"/>
      <c r="BE50" s="232"/>
      <c r="BF50" s="156"/>
      <c r="BG50" s="232"/>
      <c r="BH50" s="69"/>
      <c r="BI50" s="156"/>
      <c r="BJ50" s="232"/>
      <c r="BK50" s="188"/>
      <c r="BL50" s="62">
        <f aca="true" t="shared" si="27" ref="BL50:BL101">IF(OR(A50="",B50=""),"",A50&amp;" "&amp;B50)</f>
      </c>
      <c r="BM50" s="160"/>
      <c r="BN50" s="233"/>
      <c r="BO50" s="163"/>
      <c r="BP50" s="75"/>
      <c r="BQ50" s="233"/>
      <c r="BR50" s="163"/>
      <c r="BS50" s="233"/>
      <c r="BT50" s="163"/>
      <c r="BU50" s="233"/>
      <c r="BV50" s="163"/>
      <c r="BW50" s="75"/>
      <c r="BX50" s="233"/>
      <c r="BY50" s="163"/>
      <c r="BZ50" s="233"/>
      <c r="CA50" s="163"/>
      <c r="CB50" s="233"/>
      <c r="CC50" s="163"/>
      <c r="CD50" s="75"/>
      <c r="CE50" s="233"/>
      <c r="CF50" s="163"/>
      <c r="CG50" s="233"/>
      <c r="CH50" s="163"/>
      <c r="CI50" s="233"/>
      <c r="CJ50" s="163"/>
      <c r="CK50" s="75"/>
      <c r="CL50" s="233"/>
      <c r="CM50" s="163"/>
      <c r="CN50" s="233"/>
      <c r="CO50" s="191"/>
      <c r="CP50" s="238"/>
      <c r="CQ50" s="194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59">
        <f t="shared" si="13"/>
      </c>
      <c r="H51" s="360">
        <f t="shared" si="14"/>
      </c>
      <c r="I51" s="281">
        <f t="shared" si="15"/>
        <v>0</v>
      </c>
      <c r="J51" s="339">
        <f t="shared" si="16"/>
        <v>0</v>
      </c>
      <c r="K51" s="285">
        <f t="shared" si="17"/>
        <v>0</v>
      </c>
      <c r="L51" s="285">
        <f t="shared" si="18"/>
        <v>0</v>
      </c>
      <c r="M51" s="131">
        <f t="shared" si="19"/>
        <v>0</v>
      </c>
      <c r="N51" s="132">
        <f t="shared" si="20"/>
        <v>0</v>
      </c>
      <c r="O51" s="288">
        <f t="shared" si="21"/>
        <v>0</v>
      </c>
      <c r="P51" s="353">
        <f t="shared" si="22"/>
        <v>0</v>
      </c>
      <c r="Q51" s="368">
        <f t="shared" si="23"/>
        <v>0</v>
      </c>
      <c r="R51" s="369"/>
      <c r="S51" s="101">
        <f t="shared" si="12"/>
        <v>0</v>
      </c>
      <c r="T51" s="102">
        <f t="shared" si="12"/>
        <v>0</v>
      </c>
      <c r="U51" s="103">
        <f t="shared" si="12"/>
        <v>0</v>
      </c>
      <c r="V51" s="104">
        <f t="shared" si="12"/>
        <v>0</v>
      </c>
      <c r="W51" s="101">
        <f t="shared" si="12"/>
        <v>0</v>
      </c>
      <c r="X51" s="102">
        <f t="shared" si="12"/>
        <v>0</v>
      </c>
      <c r="Y51" s="103">
        <f t="shared" si="12"/>
        <v>0</v>
      </c>
      <c r="Z51" s="105">
        <f t="shared" si="24"/>
        <v>0</v>
      </c>
      <c r="AA51" s="105">
        <f t="shared" si="25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6"/>
      </c>
      <c r="AG51" s="154"/>
      <c r="AH51" s="232"/>
      <c r="AI51" s="156"/>
      <c r="AJ51" s="232"/>
      <c r="AK51" s="156"/>
      <c r="AL51" s="233"/>
      <c r="AM51" s="75"/>
      <c r="AN51" s="157"/>
      <c r="AO51" s="233"/>
      <c r="AP51" s="157"/>
      <c r="AQ51" s="233"/>
      <c r="AR51" s="157"/>
      <c r="AS51" s="233"/>
      <c r="AT51" s="75"/>
      <c r="AU51" s="157"/>
      <c r="AV51" s="233"/>
      <c r="AW51" s="157"/>
      <c r="AX51" s="233"/>
      <c r="AY51" s="157"/>
      <c r="AZ51" s="233"/>
      <c r="BA51" s="69"/>
      <c r="BB51" s="156"/>
      <c r="BC51" s="232"/>
      <c r="BD51" s="156"/>
      <c r="BE51" s="232"/>
      <c r="BF51" s="156"/>
      <c r="BG51" s="232"/>
      <c r="BH51" s="69"/>
      <c r="BI51" s="156"/>
      <c r="BJ51" s="232"/>
      <c r="BK51" s="188"/>
      <c r="BL51" s="62">
        <f t="shared" si="27"/>
      </c>
      <c r="BM51" s="160"/>
      <c r="BN51" s="233"/>
      <c r="BO51" s="163"/>
      <c r="BP51" s="75"/>
      <c r="BQ51" s="233"/>
      <c r="BR51" s="163"/>
      <c r="BS51" s="233"/>
      <c r="BT51" s="163"/>
      <c r="BU51" s="233"/>
      <c r="BV51" s="163"/>
      <c r="BW51" s="75"/>
      <c r="BX51" s="233"/>
      <c r="BY51" s="163"/>
      <c r="BZ51" s="233"/>
      <c r="CA51" s="163"/>
      <c r="CB51" s="233"/>
      <c r="CC51" s="163"/>
      <c r="CD51" s="75"/>
      <c r="CE51" s="233"/>
      <c r="CF51" s="163"/>
      <c r="CG51" s="233"/>
      <c r="CH51" s="163"/>
      <c r="CI51" s="233"/>
      <c r="CJ51" s="163"/>
      <c r="CK51" s="75"/>
      <c r="CL51" s="233"/>
      <c r="CM51" s="163"/>
      <c r="CN51" s="233"/>
      <c r="CO51" s="191"/>
      <c r="CP51" s="238"/>
      <c r="CQ51" s="194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57">
        <f t="shared" si="13"/>
      </c>
      <c r="H52" s="358">
        <f t="shared" si="14"/>
      </c>
      <c r="I52" s="283">
        <f t="shared" si="15"/>
        <v>0</v>
      </c>
      <c r="J52" s="352">
        <f t="shared" si="16"/>
        <v>0</v>
      </c>
      <c r="K52" s="286">
        <f t="shared" si="17"/>
        <v>0</v>
      </c>
      <c r="L52" s="286">
        <f t="shared" si="18"/>
        <v>0</v>
      </c>
      <c r="M52" s="223">
        <f t="shared" si="19"/>
        <v>0</v>
      </c>
      <c r="N52" s="224">
        <f t="shared" si="20"/>
        <v>0</v>
      </c>
      <c r="O52" s="289">
        <f t="shared" si="21"/>
        <v>0</v>
      </c>
      <c r="P52" s="354">
        <f t="shared" si="22"/>
        <v>0</v>
      </c>
      <c r="Q52" s="368">
        <f t="shared" si="23"/>
        <v>0</v>
      </c>
      <c r="R52" s="369"/>
      <c r="S52" s="101">
        <f t="shared" si="12"/>
        <v>0</v>
      </c>
      <c r="T52" s="102">
        <f t="shared" si="12"/>
        <v>0</v>
      </c>
      <c r="U52" s="103">
        <f t="shared" si="12"/>
        <v>0</v>
      </c>
      <c r="V52" s="104">
        <f t="shared" si="12"/>
        <v>0</v>
      </c>
      <c r="W52" s="101">
        <f t="shared" si="12"/>
        <v>0</v>
      </c>
      <c r="X52" s="102">
        <f t="shared" si="12"/>
        <v>0</v>
      </c>
      <c r="Y52" s="103">
        <f t="shared" si="12"/>
        <v>0</v>
      </c>
      <c r="Z52" s="105">
        <f t="shared" si="24"/>
        <v>0</v>
      </c>
      <c r="AA52" s="105">
        <f t="shared" si="25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6"/>
      </c>
      <c r="AG52" s="154"/>
      <c r="AH52" s="232"/>
      <c r="AI52" s="156"/>
      <c r="AJ52" s="232"/>
      <c r="AK52" s="156"/>
      <c r="AL52" s="233"/>
      <c r="AM52" s="75"/>
      <c r="AN52" s="157"/>
      <c r="AO52" s="233"/>
      <c r="AP52" s="157"/>
      <c r="AQ52" s="233"/>
      <c r="AR52" s="157"/>
      <c r="AS52" s="233"/>
      <c r="AT52" s="75"/>
      <c r="AU52" s="157"/>
      <c r="AV52" s="233"/>
      <c r="AW52" s="157"/>
      <c r="AX52" s="233"/>
      <c r="AY52" s="157"/>
      <c r="AZ52" s="233"/>
      <c r="BA52" s="69"/>
      <c r="BB52" s="156"/>
      <c r="BC52" s="232"/>
      <c r="BD52" s="156"/>
      <c r="BE52" s="232"/>
      <c r="BF52" s="156"/>
      <c r="BG52" s="232"/>
      <c r="BH52" s="69"/>
      <c r="BI52" s="156"/>
      <c r="BJ52" s="232"/>
      <c r="BK52" s="188"/>
      <c r="BL52" s="62">
        <f t="shared" si="27"/>
      </c>
      <c r="BM52" s="160"/>
      <c r="BN52" s="233"/>
      <c r="BO52" s="163"/>
      <c r="BP52" s="75"/>
      <c r="BQ52" s="233"/>
      <c r="BR52" s="163"/>
      <c r="BS52" s="233"/>
      <c r="BT52" s="163"/>
      <c r="BU52" s="233"/>
      <c r="BV52" s="163"/>
      <c r="BW52" s="75"/>
      <c r="BX52" s="233"/>
      <c r="BY52" s="163"/>
      <c r="BZ52" s="233"/>
      <c r="CA52" s="163"/>
      <c r="CB52" s="233"/>
      <c r="CC52" s="163"/>
      <c r="CD52" s="75"/>
      <c r="CE52" s="233"/>
      <c r="CF52" s="163"/>
      <c r="CG52" s="233"/>
      <c r="CH52" s="163"/>
      <c r="CI52" s="233"/>
      <c r="CJ52" s="163"/>
      <c r="CK52" s="75"/>
      <c r="CL52" s="233"/>
      <c r="CM52" s="163"/>
      <c r="CN52" s="233"/>
      <c r="CO52" s="191"/>
      <c r="CP52" s="238"/>
      <c r="CQ52" s="194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59">
        <f t="shared" si="13"/>
      </c>
      <c r="H53" s="360">
        <f t="shared" si="14"/>
      </c>
      <c r="I53" s="281">
        <f t="shared" si="15"/>
        <v>0</v>
      </c>
      <c r="J53" s="339">
        <f t="shared" si="16"/>
        <v>0</v>
      </c>
      <c r="K53" s="285">
        <f t="shared" si="17"/>
        <v>0</v>
      </c>
      <c r="L53" s="285">
        <f t="shared" si="18"/>
        <v>0</v>
      </c>
      <c r="M53" s="131">
        <f t="shared" si="19"/>
        <v>0</v>
      </c>
      <c r="N53" s="132">
        <f t="shared" si="20"/>
        <v>0</v>
      </c>
      <c r="O53" s="288">
        <f t="shared" si="21"/>
        <v>0</v>
      </c>
      <c r="P53" s="353">
        <f t="shared" si="22"/>
        <v>0</v>
      </c>
      <c r="Q53" s="368">
        <f t="shared" si="23"/>
        <v>0</v>
      </c>
      <c r="R53" s="369"/>
      <c r="S53" s="101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1">
        <f t="shared" si="12"/>
        <v>0</v>
      </c>
      <c r="X53" s="102">
        <f t="shared" si="12"/>
        <v>0</v>
      </c>
      <c r="Y53" s="103">
        <f t="shared" si="12"/>
        <v>0</v>
      </c>
      <c r="Z53" s="105">
        <f t="shared" si="24"/>
        <v>0</v>
      </c>
      <c r="AA53" s="105">
        <f t="shared" si="25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6"/>
      </c>
      <c r="AG53" s="154"/>
      <c r="AH53" s="232"/>
      <c r="AI53" s="156"/>
      <c r="AJ53" s="232"/>
      <c r="AK53" s="156"/>
      <c r="AL53" s="233"/>
      <c r="AM53" s="75"/>
      <c r="AN53" s="157"/>
      <c r="AO53" s="233"/>
      <c r="AP53" s="157"/>
      <c r="AQ53" s="233"/>
      <c r="AR53" s="157"/>
      <c r="AS53" s="233"/>
      <c r="AT53" s="75"/>
      <c r="AU53" s="157"/>
      <c r="AV53" s="233"/>
      <c r="AW53" s="157"/>
      <c r="AX53" s="233"/>
      <c r="AY53" s="157"/>
      <c r="AZ53" s="233"/>
      <c r="BA53" s="69"/>
      <c r="BB53" s="156"/>
      <c r="BC53" s="232"/>
      <c r="BD53" s="156"/>
      <c r="BE53" s="232"/>
      <c r="BF53" s="156"/>
      <c r="BG53" s="232"/>
      <c r="BH53" s="69"/>
      <c r="BI53" s="156"/>
      <c r="BJ53" s="232"/>
      <c r="BK53" s="188"/>
      <c r="BL53" s="62">
        <f t="shared" si="27"/>
      </c>
      <c r="BM53" s="160"/>
      <c r="BN53" s="233"/>
      <c r="BO53" s="163"/>
      <c r="BP53" s="75"/>
      <c r="BQ53" s="233"/>
      <c r="BR53" s="163"/>
      <c r="BS53" s="233"/>
      <c r="BT53" s="163"/>
      <c r="BU53" s="233"/>
      <c r="BV53" s="163"/>
      <c r="BW53" s="75"/>
      <c r="BX53" s="233"/>
      <c r="BY53" s="163"/>
      <c r="BZ53" s="233"/>
      <c r="CA53" s="163"/>
      <c r="CB53" s="233"/>
      <c r="CC53" s="163"/>
      <c r="CD53" s="75"/>
      <c r="CE53" s="233"/>
      <c r="CF53" s="163"/>
      <c r="CG53" s="233"/>
      <c r="CH53" s="163"/>
      <c r="CI53" s="233"/>
      <c r="CJ53" s="163"/>
      <c r="CK53" s="75"/>
      <c r="CL53" s="233"/>
      <c r="CM53" s="163"/>
      <c r="CN53" s="233"/>
      <c r="CO53" s="191"/>
      <c r="CP53" s="238"/>
      <c r="CQ53" s="194"/>
    </row>
    <row r="54" spans="1:102" s="12" customFormat="1" ht="21" customHeight="1">
      <c r="A54" s="264"/>
      <c r="B54" s="265"/>
      <c r="C54" s="270"/>
      <c r="D54" s="316"/>
      <c r="E54" s="266"/>
      <c r="F54" s="267"/>
      <c r="G54" s="357">
        <f t="shared" si="13"/>
      </c>
      <c r="H54" s="358">
        <f t="shared" si="14"/>
      </c>
      <c r="I54" s="283">
        <f t="shared" si="15"/>
        <v>0</v>
      </c>
      <c r="J54" s="352">
        <f t="shared" si="16"/>
        <v>0</v>
      </c>
      <c r="K54" s="286">
        <f t="shared" si="17"/>
        <v>0</v>
      </c>
      <c r="L54" s="286">
        <f t="shared" si="18"/>
        <v>0</v>
      </c>
      <c r="M54" s="223">
        <f t="shared" si="19"/>
        <v>0</v>
      </c>
      <c r="N54" s="224">
        <f t="shared" si="20"/>
        <v>0</v>
      </c>
      <c r="O54" s="289">
        <f t="shared" si="21"/>
        <v>0</v>
      </c>
      <c r="P54" s="354">
        <f t="shared" si="22"/>
        <v>0</v>
      </c>
      <c r="Q54" s="368">
        <f t="shared" si="23"/>
        <v>0</v>
      </c>
      <c r="R54" s="369"/>
      <c r="S54" s="101">
        <f t="shared" si="12"/>
        <v>0</v>
      </c>
      <c r="T54" s="102">
        <f t="shared" si="12"/>
        <v>0</v>
      </c>
      <c r="U54" s="103">
        <f t="shared" si="12"/>
        <v>0</v>
      </c>
      <c r="V54" s="104">
        <f t="shared" si="12"/>
        <v>0</v>
      </c>
      <c r="W54" s="101">
        <f t="shared" si="12"/>
        <v>0</v>
      </c>
      <c r="X54" s="102">
        <f t="shared" si="12"/>
        <v>0</v>
      </c>
      <c r="Y54" s="103">
        <f t="shared" si="12"/>
        <v>0</v>
      </c>
      <c r="Z54" s="105">
        <f t="shared" si="24"/>
        <v>0</v>
      </c>
      <c r="AA54" s="105">
        <f t="shared" si="25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6"/>
      </c>
      <c r="AG54" s="154"/>
      <c r="AH54" s="232"/>
      <c r="AI54" s="156"/>
      <c r="AJ54" s="232"/>
      <c r="AK54" s="156"/>
      <c r="AL54" s="233"/>
      <c r="AM54" s="75"/>
      <c r="AN54" s="157"/>
      <c r="AO54" s="233"/>
      <c r="AP54" s="157"/>
      <c r="AQ54" s="233"/>
      <c r="AR54" s="157"/>
      <c r="AS54" s="233"/>
      <c r="AT54" s="75"/>
      <c r="AU54" s="157"/>
      <c r="AV54" s="233"/>
      <c r="AW54" s="157"/>
      <c r="AX54" s="233"/>
      <c r="AY54" s="157"/>
      <c r="AZ54" s="233"/>
      <c r="BA54" s="69"/>
      <c r="BB54" s="156"/>
      <c r="BC54" s="232"/>
      <c r="BD54" s="156"/>
      <c r="BE54" s="232"/>
      <c r="BF54" s="158"/>
      <c r="BG54" s="234"/>
      <c r="BH54" s="84"/>
      <c r="BI54" s="158"/>
      <c r="BJ54" s="234"/>
      <c r="BK54" s="189"/>
      <c r="BL54" s="62">
        <f t="shared" si="27"/>
      </c>
      <c r="BM54" s="161"/>
      <c r="BN54" s="233"/>
      <c r="BO54" s="163"/>
      <c r="BP54" s="75"/>
      <c r="BQ54" s="233"/>
      <c r="BR54" s="163"/>
      <c r="BS54" s="233"/>
      <c r="BT54" s="164"/>
      <c r="BU54" s="236"/>
      <c r="BV54" s="164"/>
      <c r="BW54" s="72"/>
      <c r="BX54" s="236"/>
      <c r="BY54" s="164"/>
      <c r="BZ54" s="236"/>
      <c r="CA54" s="164"/>
      <c r="CB54" s="236"/>
      <c r="CC54" s="164"/>
      <c r="CD54" s="72"/>
      <c r="CE54" s="236"/>
      <c r="CF54" s="164"/>
      <c r="CG54" s="236"/>
      <c r="CH54" s="164"/>
      <c r="CI54" s="236"/>
      <c r="CJ54" s="164"/>
      <c r="CK54" s="72"/>
      <c r="CL54" s="236"/>
      <c r="CM54" s="164"/>
      <c r="CN54" s="236"/>
      <c r="CO54" s="191"/>
      <c r="CP54" s="238"/>
      <c r="CQ54" s="194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59">
        <f t="shared" si="13"/>
      </c>
      <c r="H55" s="360">
        <f t="shared" si="14"/>
      </c>
      <c r="I55" s="281">
        <f t="shared" si="15"/>
        <v>0</v>
      </c>
      <c r="J55" s="339">
        <f t="shared" si="16"/>
        <v>0</v>
      </c>
      <c r="K55" s="285">
        <f t="shared" si="17"/>
        <v>0</v>
      </c>
      <c r="L55" s="285">
        <f t="shared" si="18"/>
        <v>0</v>
      </c>
      <c r="M55" s="131">
        <f t="shared" si="19"/>
        <v>0</v>
      </c>
      <c r="N55" s="132">
        <f t="shared" si="20"/>
        <v>0</v>
      </c>
      <c r="O55" s="288">
        <f t="shared" si="21"/>
        <v>0</v>
      </c>
      <c r="P55" s="353">
        <f t="shared" si="22"/>
        <v>0</v>
      </c>
      <c r="Q55" s="368">
        <f t="shared" si="23"/>
        <v>0</v>
      </c>
      <c r="R55" s="369"/>
      <c r="S55" s="101">
        <f t="shared" si="12"/>
        <v>0</v>
      </c>
      <c r="T55" s="102">
        <f t="shared" si="12"/>
        <v>0</v>
      </c>
      <c r="U55" s="103">
        <f t="shared" si="12"/>
        <v>0</v>
      </c>
      <c r="V55" s="104">
        <f t="shared" si="12"/>
        <v>0</v>
      </c>
      <c r="W55" s="101">
        <f t="shared" si="12"/>
        <v>0</v>
      </c>
      <c r="X55" s="102">
        <f t="shared" si="12"/>
        <v>0</v>
      </c>
      <c r="Y55" s="103">
        <f t="shared" si="12"/>
        <v>0</v>
      </c>
      <c r="Z55" s="105">
        <f t="shared" si="24"/>
        <v>0</v>
      </c>
      <c r="AA55" s="105">
        <f t="shared" si="25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6"/>
      </c>
      <c r="AG55" s="154"/>
      <c r="AH55" s="232"/>
      <c r="AI55" s="156"/>
      <c r="AJ55" s="232"/>
      <c r="AK55" s="156"/>
      <c r="AL55" s="233"/>
      <c r="AM55" s="75"/>
      <c r="AN55" s="157"/>
      <c r="AO55" s="233"/>
      <c r="AP55" s="157"/>
      <c r="AQ55" s="233"/>
      <c r="AR55" s="157"/>
      <c r="AS55" s="233"/>
      <c r="AT55" s="75"/>
      <c r="AU55" s="157"/>
      <c r="AV55" s="233"/>
      <c r="AW55" s="157"/>
      <c r="AX55" s="233"/>
      <c r="AY55" s="157"/>
      <c r="AZ55" s="233"/>
      <c r="BA55" s="69"/>
      <c r="BB55" s="156"/>
      <c r="BC55" s="232"/>
      <c r="BD55" s="156"/>
      <c r="BE55" s="232"/>
      <c r="BF55" s="156"/>
      <c r="BG55" s="232"/>
      <c r="BH55" s="69"/>
      <c r="BI55" s="156"/>
      <c r="BJ55" s="232"/>
      <c r="BK55" s="188"/>
      <c r="BL55" s="22">
        <f t="shared" si="27"/>
      </c>
      <c r="BM55" s="160"/>
      <c r="BN55" s="233"/>
      <c r="BO55" s="163"/>
      <c r="BP55" s="75"/>
      <c r="BQ55" s="233"/>
      <c r="BR55" s="163"/>
      <c r="BS55" s="233"/>
      <c r="BT55" s="163"/>
      <c r="BU55" s="233"/>
      <c r="BV55" s="163"/>
      <c r="BW55" s="75"/>
      <c r="BX55" s="233"/>
      <c r="BY55" s="163"/>
      <c r="BZ55" s="233"/>
      <c r="CA55" s="163"/>
      <c r="CB55" s="233"/>
      <c r="CC55" s="163"/>
      <c r="CD55" s="75"/>
      <c r="CE55" s="233"/>
      <c r="CF55" s="163"/>
      <c r="CG55" s="233"/>
      <c r="CH55" s="163"/>
      <c r="CI55" s="233"/>
      <c r="CJ55" s="163"/>
      <c r="CK55" s="75"/>
      <c r="CL55" s="233"/>
      <c r="CM55" s="163"/>
      <c r="CN55" s="233"/>
      <c r="CO55" s="191"/>
      <c r="CP55" s="238"/>
      <c r="CQ55" s="194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57">
        <f t="shared" si="13"/>
      </c>
      <c r="H56" s="358">
        <f t="shared" si="14"/>
      </c>
      <c r="I56" s="283">
        <f t="shared" si="15"/>
        <v>0</v>
      </c>
      <c r="J56" s="352">
        <f t="shared" si="16"/>
        <v>0</v>
      </c>
      <c r="K56" s="286">
        <f t="shared" si="17"/>
        <v>0</v>
      </c>
      <c r="L56" s="286">
        <f t="shared" si="18"/>
        <v>0</v>
      </c>
      <c r="M56" s="223">
        <f t="shared" si="19"/>
        <v>0</v>
      </c>
      <c r="N56" s="224">
        <f t="shared" si="20"/>
        <v>0</v>
      </c>
      <c r="O56" s="289">
        <f t="shared" si="21"/>
        <v>0</v>
      </c>
      <c r="P56" s="354">
        <f t="shared" si="22"/>
        <v>0</v>
      </c>
      <c r="Q56" s="368">
        <f t="shared" si="23"/>
        <v>0</v>
      </c>
      <c r="R56" s="369"/>
      <c r="S56" s="101">
        <f t="shared" si="12"/>
        <v>0</v>
      </c>
      <c r="T56" s="102">
        <f t="shared" si="12"/>
        <v>0</v>
      </c>
      <c r="U56" s="103">
        <f t="shared" si="12"/>
        <v>0</v>
      </c>
      <c r="V56" s="104">
        <f t="shared" si="12"/>
        <v>0</v>
      </c>
      <c r="W56" s="101">
        <f t="shared" si="12"/>
        <v>0</v>
      </c>
      <c r="X56" s="102">
        <f t="shared" si="12"/>
        <v>0</v>
      </c>
      <c r="Y56" s="103">
        <f t="shared" si="12"/>
        <v>0</v>
      </c>
      <c r="Z56" s="105">
        <f t="shared" si="24"/>
        <v>0</v>
      </c>
      <c r="AA56" s="105">
        <f t="shared" si="25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6"/>
      </c>
      <c r="AG56" s="154"/>
      <c r="AH56" s="232"/>
      <c r="AI56" s="156"/>
      <c r="AJ56" s="232"/>
      <c r="AK56" s="156"/>
      <c r="AL56" s="233"/>
      <c r="AM56" s="75"/>
      <c r="AN56" s="157"/>
      <c r="AO56" s="233"/>
      <c r="AP56" s="157"/>
      <c r="AQ56" s="233"/>
      <c r="AR56" s="157"/>
      <c r="AS56" s="233"/>
      <c r="AT56" s="75"/>
      <c r="AU56" s="157"/>
      <c r="AV56" s="233"/>
      <c r="AW56" s="157"/>
      <c r="AX56" s="233"/>
      <c r="AY56" s="157"/>
      <c r="AZ56" s="233"/>
      <c r="BA56" s="69"/>
      <c r="BB56" s="156"/>
      <c r="BC56" s="232"/>
      <c r="BD56" s="156"/>
      <c r="BE56" s="232"/>
      <c r="BF56" s="156"/>
      <c r="BG56" s="232"/>
      <c r="BH56" s="69"/>
      <c r="BI56" s="156"/>
      <c r="BJ56" s="232"/>
      <c r="BK56" s="188"/>
      <c r="BL56" s="62">
        <f t="shared" si="27"/>
      </c>
      <c r="BM56" s="160"/>
      <c r="BN56" s="233"/>
      <c r="BO56" s="163"/>
      <c r="BP56" s="75"/>
      <c r="BQ56" s="233"/>
      <c r="BR56" s="163"/>
      <c r="BS56" s="233"/>
      <c r="BT56" s="163"/>
      <c r="BU56" s="233"/>
      <c r="BV56" s="163"/>
      <c r="BW56" s="75"/>
      <c r="BX56" s="233"/>
      <c r="BY56" s="163"/>
      <c r="BZ56" s="233"/>
      <c r="CA56" s="163"/>
      <c r="CB56" s="233"/>
      <c r="CC56" s="163"/>
      <c r="CD56" s="75"/>
      <c r="CE56" s="233"/>
      <c r="CF56" s="163"/>
      <c r="CG56" s="233"/>
      <c r="CH56" s="163"/>
      <c r="CI56" s="233"/>
      <c r="CJ56" s="163"/>
      <c r="CK56" s="75"/>
      <c r="CL56" s="233"/>
      <c r="CM56" s="163"/>
      <c r="CN56" s="233"/>
      <c r="CO56" s="191"/>
      <c r="CP56" s="238"/>
      <c r="CQ56" s="194"/>
    </row>
    <row r="57" spans="1:102" ht="21" customHeight="1">
      <c r="A57" s="260"/>
      <c r="B57" s="261"/>
      <c r="C57" s="271"/>
      <c r="D57" s="317"/>
      <c r="E57" s="268"/>
      <c r="F57" s="269"/>
      <c r="G57" s="359">
        <f t="shared" si="13"/>
      </c>
      <c r="H57" s="360">
        <f t="shared" si="14"/>
      </c>
      <c r="I57" s="284">
        <f t="shared" si="15"/>
        <v>0</v>
      </c>
      <c r="J57" s="339">
        <f t="shared" si="16"/>
        <v>0</v>
      </c>
      <c r="K57" s="285">
        <f t="shared" si="17"/>
        <v>0</v>
      </c>
      <c r="L57" s="285">
        <f t="shared" si="18"/>
        <v>0</v>
      </c>
      <c r="M57" s="131">
        <f t="shared" si="19"/>
        <v>0</v>
      </c>
      <c r="N57" s="133">
        <f t="shared" si="20"/>
        <v>0</v>
      </c>
      <c r="O57" s="288">
        <f t="shared" si="21"/>
        <v>0</v>
      </c>
      <c r="P57" s="353">
        <f t="shared" si="22"/>
        <v>0</v>
      </c>
      <c r="Q57" s="368">
        <f t="shared" si="23"/>
        <v>0</v>
      </c>
      <c r="R57" s="369"/>
      <c r="S57" s="101">
        <f t="shared" si="12"/>
        <v>0</v>
      </c>
      <c r="T57" s="102">
        <f t="shared" si="12"/>
        <v>0</v>
      </c>
      <c r="U57" s="103">
        <f t="shared" si="12"/>
        <v>0</v>
      </c>
      <c r="V57" s="104">
        <f t="shared" si="12"/>
        <v>0</v>
      </c>
      <c r="W57" s="101">
        <f t="shared" si="12"/>
        <v>0</v>
      </c>
      <c r="X57" s="102">
        <f t="shared" si="12"/>
        <v>0</v>
      </c>
      <c r="Y57" s="103">
        <f t="shared" si="12"/>
        <v>0</v>
      </c>
      <c r="Z57" s="105">
        <f t="shared" si="24"/>
        <v>0</v>
      </c>
      <c r="AA57" s="105">
        <f t="shared" si="25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6"/>
      </c>
      <c r="AG57" s="154"/>
      <c r="AH57" s="232"/>
      <c r="AI57" s="156"/>
      <c r="AJ57" s="232"/>
      <c r="AK57" s="156"/>
      <c r="AL57" s="233"/>
      <c r="AM57" s="75"/>
      <c r="AN57" s="157"/>
      <c r="AO57" s="233"/>
      <c r="AP57" s="157"/>
      <c r="AQ57" s="233"/>
      <c r="AR57" s="157"/>
      <c r="AS57" s="233"/>
      <c r="AT57" s="75"/>
      <c r="AU57" s="157"/>
      <c r="AV57" s="233"/>
      <c r="AW57" s="157"/>
      <c r="AX57" s="233"/>
      <c r="AY57" s="157"/>
      <c r="AZ57" s="233"/>
      <c r="BA57" s="69"/>
      <c r="BB57" s="156"/>
      <c r="BC57" s="232"/>
      <c r="BD57" s="156"/>
      <c r="BE57" s="232"/>
      <c r="BF57" s="156"/>
      <c r="BG57" s="232"/>
      <c r="BH57" s="69"/>
      <c r="BI57" s="156"/>
      <c r="BJ57" s="232"/>
      <c r="BK57" s="188"/>
      <c r="BL57" s="63">
        <f t="shared" si="27"/>
      </c>
      <c r="BM57" s="160"/>
      <c r="BN57" s="233"/>
      <c r="BO57" s="163"/>
      <c r="BP57" s="75"/>
      <c r="BQ57" s="233"/>
      <c r="BR57" s="163"/>
      <c r="BS57" s="233"/>
      <c r="BT57" s="163"/>
      <c r="BU57" s="233"/>
      <c r="BV57" s="163"/>
      <c r="BW57" s="75"/>
      <c r="BX57" s="233"/>
      <c r="BY57" s="163"/>
      <c r="BZ57" s="233"/>
      <c r="CA57" s="163"/>
      <c r="CB57" s="233"/>
      <c r="CC57" s="163"/>
      <c r="CD57" s="75"/>
      <c r="CE57" s="233"/>
      <c r="CF57" s="163"/>
      <c r="CG57" s="233"/>
      <c r="CH57" s="163"/>
      <c r="CI57" s="233"/>
      <c r="CJ57" s="163"/>
      <c r="CK57" s="75"/>
      <c r="CL57" s="233"/>
      <c r="CM57" s="163"/>
      <c r="CN57" s="233"/>
      <c r="CO57" s="192"/>
      <c r="CP57" s="239"/>
      <c r="CQ57" s="195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57">
        <f t="shared" si="13"/>
      </c>
      <c r="H58" s="358">
        <f t="shared" si="14"/>
      </c>
      <c r="I58" s="283">
        <f t="shared" si="15"/>
        <v>0</v>
      </c>
      <c r="J58" s="352">
        <f t="shared" si="16"/>
        <v>0</v>
      </c>
      <c r="K58" s="286">
        <f t="shared" si="17"/>
        <v>0</v>
      </c>
      <c r="L58" s="286">
        <f t="shared" si="18"/>
        <v>0</v>
      </c>
      <c r="M58" s="223">
        <f t="shared" si="19"/>
        <v>0</v>
      </c>
      <c r="N58" s="224">
        <f t="shared" si="20"/>
        <v>0</v>
      </c>
      <c r="O58" s="289">
        <f t="shared" si="21"/>
        <v>0</v>
      </c>
      <c r="P58" s="354">
        <f t="shared" si="22"/>
        <v>0</v>
      </c>
      <c r="Q58" s="368">
        <f t="shared" si="23"/>
        <v>0</v>
      </c>
      <c r="R58" s="369"/>
      <c r="S58" s="101">
        <f t="shared" si="12"/>
        <v>0</v>
      </c>
      <c r="T58" s="102">
        <f t="shared" si="12"/>
        <v>0</v>
      </c>
      <c r="U58" s="103">
        <f t="shared" si="12"/>
        <v>0</v>
      </c>
      <c r="V58" s="104">
        <f t="shared" si="12"/>
        <v>0</v>
      </c>
      <c r="W58" s="101">
        <f t="shared" si="12"/>
        <v>0</v>
      </c>
      <c r="X58" s="102">
        <f t="shared" si="12"/>
        <v>0</v>
      </c>
      <c r="Y58" s="103">
        <f t="shared" si="12"/>
        <v>0</v>
      </c>
      <c r="Z58" s="105">
        <f t="shared" si="24"/>
        <v>0</v>
      </c>
      <c r="AA58" s="105">
        <f t="shared" si="25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6"/>
      </c>
      <c r="AG58" s="154"/>
      <c r="AH58" s="232"/>
      <c r="AI58" s="156"/>
      <c r="AJ58" s="232"/>
      <c r="AK58" s="156"/>
      <c r="AL58" s="233"/>
      <c r="AM58" s="75"/>
      <c r="AN58" s="157"/>
      <c r="AO58" s="233"/>
      <c r="AP58" s="157"/>
      <c r="AQ58" s="233"/>
      <c r="AR58" s="157"/>
      <c r="AS58" s="233"/>
      <c r="AT58" s="75"/>
      <c r="AU58" s="157"/>
      <c r="AV58" s="233"/>
      <c r="AW58" s="157"/>
      <c r="AX58" s="233"/>
      <c r="AY58" s="157"/>
      <c r="AZ58" s="233"/>
      <c r="BA58" s="69"/>
      <c r="BB58" s="156"/>
      <c r="BC58" s="232"/>
      <c r="BD58" s="156"/>
      <c r="BE58" s="232"/>
      <c r="BF58" s="156"/>
      <c r="BG58" s="232"/>
      <c r="BH58" s="69"/>
      <c r="BI58" s="156"/>
      <c r="BJ58" s="232"/>
      <c r="BK58" s="188"/>
      <c r="BL58" s="22">
        <f t="shared" si="27"/>
      </c>
      <c r="BM58" s="160"/>
      <c r="BN58" s="233"/>
      <c r="BO58" s="163"/>
      <c r="BP58" s="75"/>
      <c r="BQ58" s="233"/>
      <c r="BR58" s="163"/>
      <c r="BS58" s="233"/>
      <c r="BT58" s="163"/>
      <c r="BU58" s="233"/>
      <c r="BV58" s="163"/>
      <c r="BW58" s="75"/>
      <c r="BX58" s="233"/>
      <c r="BY58" s="163"/>
      <c r="BZ58" s="233"/>
      <c r="CA58" s="163"/>
      <c r="CB58" s="233"/>
      <c r="CC58" s="163"/>
      <c r="CD58" s="75"/>
      <c r="CE58" s="233"/>
      <c r="CF58" s="163"/>
      <c r="CG58" s="233"/>
      <c r="CH58" s="163"/>
      <c r="CI58" s="233"/>
      <c r="CJ58" s="163"/>
      <c r="CK58" s="75"/>
      <c r="CL58" s="233"/>
      <c r="CM58" s="163"/>
      <c r="CN58" s="233"/>
      <c r="CO58" s="191"/>
      <c r="CP58" s="238"/>
      <c r="CQ58" s="194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59">
        <f t="shared" si="13"/>
      </c>
      <c r="H59" s="360">
        <f t="shared" si="14"/>
      </c>
      <c r="I59" s="281">
        <f t="shared" si="15"/>
        <v>0</v>
      </c>
      <c r="J59" s="339">
        <f t="shared" si="16"/>
        <v>0</v>
      </c>
      <c r="K59" s="285">
        <f t="shared" si="17"/>
        <v>0</v>
      </c>
      <c r="L59" s="285">
        <f t="shared" si="18"/>
        <v>0</v>
      </c>
      <c r="M59" s="131">
        <f t="shared" si="19"/>
        <v>0</v>
      </c>
      <c r="N59" s="132">
        <f t="shared" si="20"/>
        <v>0</v>
      </c>
      <c r="O59" s="288">
        <f t="shared" si="21"/>
        <v>0</v>
      </c>
      <c r="P59" s="353">
        <f t="shared" si="22"/>
        <v>0</v>
      </c>
      <c r="Q59" s="368">
        <f t="shared" si="23"/>
        <v>0</v>
      </c>
      <c r="R59" s="369"/>
      <c r="S59" s="101">
        <f t="shared" si="12"/>
        <v>0</v>
      </c>
      <c r="T59" s="102">
        <f t="shared" si="12"/>
        <v>0</v>
      </c>
      <c r="U59" s="103">
        <f t="shared" si="12"/>
        <v>0</v>
      </c>
      <c r="V59" s="104">
        <f t="shared" si="12"/>
        <v>0</v>
      </c>
      <c r="W59" s="101">
        <f t="shared" si="12"/>
        <v>0</v>
      </c>
      <c r="X59" s="102">
        <f t="shared" si="12"/>
        <v>0</v>
      </c>
      <c r="Y59" s="103">
        <f t="shared" si="12"/>
        <v>0</v>
      </c>
      <c r="Z59" s="105">
        <f t="shared" si="24"/>
        <v>0</v>
      </c>
      <c r="AA59" s="105">
        <f t="shared" si="25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6"/>
      </c>
      <c r="AG59" s="154"/>
      <c r="AH59" s="232"/>
      <c r="AI59" s="156"/>
      <c r="AJ59" s="232"/>
      <c r="AK59" s="156"/>
      <c r="AL59" s="233"/>
      <c r="AM59" s="75"/>
      <c r="AN59" s="157"/>
      <c r="AO59" s="233"/>
      <c r="AP59" s="157"/>
      <c r="AQ59" s="233"/>
      <c r="AR59" s="157"/>
      <c r="AS59" s="233"/>
      <c r="AT59" s="75"/>
      <c r="AU59" s="157"/>
      <c r="AV59" s="233"/>
      <c r="AW59" s="157"/>
      <c r="AX59" s="233"/>
      <c r="AY59" s="157"/>
      <c r="AZ59" s="233"/>
      <c r="BA59" s="69"/>
      <c r="BB59" s="156"/>
      <c r="BC59" s="232"/>
      <c r="BD59" s="156"/>
      <c r="BE59" s="232"/>
      <c r="BF59" s="156"/>
      <c r="BG59" s="232"/>
      <c r="BH59" s="69"/>
      <c r="BI59" s="156"/>
      <c r="BJ59" s="232"/>
      <c r="BK59" s="188"/>
      <c r="BL59" s="22">
        <f t="shared" si="27"/>
      </c>
      <c r="BM59" s="160"/>
      <c r="BN59" s="233"/>
      <c r="BO59" s="163"/>
      <c r="BP59" s="75"/>
      <c r="BQ59" s="233"/>
      <c r="BR59" s="163"/>
      <c r="BS59" s="233"/>
      <c r="BT59" s="163"/>
      <c r="BU59" s="233"/>
      <c r="BV59" s="163"/>
      <c r="BW59" s="75"/>
      <c r="BX59" s="233"/>
      <c r="BY59" s="163"/>
      <c r="BZ59" s="233"/>
      <c r="CA59" s="163"/>
      <c r="CB59" s="233"/>
      <c r="CC59" s="163"/>
      <c r="CD59" s="75"/>
      <c r="CE59" s="233"/>
      <c r="CF59" s="163"/>
      <c r="CG59" s="233"/>
      <c r="CH59" s="163"/>
      <c r="CI59" s="233"/>
      <c r="CJ59" s="163"/>
      <c r="CK59" s="75"/>
      <c r="CL59" s="233"/>
      <c r="CM59" s="163"/>
      <c r="CN59" s="233"/>
      <c r="CO59" s="191"/>
      <c r="CP59" s="238"/>
      <c r="CQ59" s="194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57">
        <f t="shared" si="13"/>
      </c>
      <c r="H60" s="358">
        <f t="shared" si="14"/>
      </c>
      <c r="I60" s="283">
        <f t="shared" si="15"/>
        <v>0</v>
      </c>
      <c r="J60" s="352">
        <f t="shared" si="16"/>
        <v>0</v>
      </c>
      <c r="K60" s="286">
        <f t="shared" si="17"/>
        <v>0</v>
      </c>
      <c r="L60" s="286">
        <f t="shared" si="18"/>
        <v>0</v>
      </c>
      <c r="M60" s="223">
        <f t="shared" si="19"/>
        <v>0</v>
      </c>
      <c r="N60" s="224">
        <f t="shared" si="20"/>
        <v>0</v>
      </c>
      <c r="O60" s="289">
        <f t="shared" si="21"/>
        <v>0</v>
      </c>
      <c r="P60" s="354">
        <f t="shared" si="22"/>
        <v>0</v>
      </c>
      <c r="Q60" s="368">
        <f t="shared" si="23"/>
        <v>0</v>
      </c>
      <c r="R60" s="369"/>
      <c r="S60" s="101">
        <f t="shared" si="12"/>
        <v>0</v>
      </c>
      <c r="T60" s="102">
        <f t="shared" si="12"/>
        <v>0</v>
      </c>
      <c r="U60" s="103">
        <f t="shared" si="12"/>
        <v>0</v>
      </c>
      <c r="V60" s="104">
        <f t="shared" si="12"/>
        <v>0</v>
      </c>
      <c r="W60" s="101">
        <f t="shared" si="12"/>
        <v>0</v>
      </c>
      <c r="X60" s="102">
        <f t="shared" si="12"/>
        <v>0</v>
      </c>
      <c r="Y60" s="103">
        <f t="shared" si="12"/>
        <v>0</v>
      </c>
      <c r="Z60" s="105">
        <f t="shared" si="24"/>
        <v>0</v>
      </c>
      <c r="AA60" s="105">
        <f t="shared" si="25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22">
        <f t="shared" si="26"/>
      </c>
      <c r="AG60" s="154"/>
      <c r="AH60" s="232"/>
      <c r="AI60" s="156"/>
      <c r="AJ60" s="232"/>
      <c r="AK60" s="156"/>
      <c r="AL60" s="232"/>
      <c r="AM60" s="69"/>
      <c r="AN60" s="156"/>
      <c r="AO60" s="232"/>
      <c r="AP60" s="156"/>
      <c r="AQ60" s="232"/>
      <c r="AR60" s="156"/>
      <c r="AS60" s="232"/>
      <c r="AT60" s="69"/>
      <c r="AU60" s="156"/>
      <c r="AV60" s="232"/>
      <c r="AW60" s="156"/>
      <c r="AX60" s="232"/>
      <c r="AY60" s="156"/>
      <c r="AZ60" s="232"/>
      <c r="BA60" s="69"/>
      <c r="BB60" s="156"/>
      <c r="BC60" s="232"/>
      <c r="BD60" s="156"/>
      <c r="BE60" s="232"/>
      <c r="BF60" s="156"/>
      <c r="BG60" s="232"/>
      <c r="BH60" s="69"/>
      <c r="BI60" s="156"/>
      <c r="BJ60" s="232"/>
      <c r="BK60" s="188"/>
      <c r="BL60" s="22">
        <f t="shared" si="27"/>
      </c>
      <c r="BM60" s="160"/>
      <c r="BN60" s="233"/>
      <c r="BO60" s="163"/>
      <c r="BP60" s="75"/>
      <c r="BQ60" s="233"/>
      <c r="BR60" s="163"/>
      <c r="BS60" s="233"/>
      <c r="BT60" s="163"/>
      <c r="BU60" s="233"/>
      <c r="BV60" s="163"/>
      <c r="BW60" s="75"/>
      <c r="BX60" s="233"/>
      <c r="BY60" s="163"/>
      <c r="BZ60" s="233"/>
      <c r="CA60" s="163"/>
      <c r="CB60" s="233"/>
      <c r="CC60" s="163"/>
      <c r="CD60" s="75"/>
      <c r="CE60" s="233"/>
      <c r="CF60" s="163"/>
      <c r="CG60" s="233"/>
      <c r="CH60" s="163"/>
      <c r="CI60" s="233"/>
      <c r="CJ60" s="163"/>
      <c r="CK60" s="75"/>
      <c r="CL60" s="233"/>
      <c r="CM60" s="163"/>
      <c r="CN60" s="233"/>
      <c r="CO60" s="191"/>
      <c r="CP60" s="238"/>
      <c r="CQ60" s="194"/>
      <c r="CR60" s="1"/>
      <c r="CS60" s="1"/>
      <c r="CT60" s="1"/>
      <c r="CU60" s="1"/>
      <c r="CV60" s="1"/>
      <c r="CW60" s="1"/>
      <c r="CX60" s="1"/>
    </row>
    <row r="61" spans="1:102" s="12" customFormat="1" ht="21" customHeight="1">
      <c r="A61" s="260"/>
      <c r="B61" s="261"/>
      <c r="C61" s="271"/>
      <c r="D61" s="317"/>
      <c r="E61" s="268"/>
      <c r="F61" s="269"/>
      <c r="G61" s="359">
        <f t="shared" si="13"/>
      </c>
      <c r="H61" s="360">
        <f t="shared" si="14"/>
      </c>
      <c r="I61" s="281">
        <f t="shared" si="15"/>
        <v>0</v>
      </c>
      <c r="J61" s="339">
        <f t="shared" si="16"/>
        <v>0</v>
      </c>
      <c r="K61" s="285">
        <f t="shared" si="17"/>
        <v>0</v>
      </c>
      <c r="L61" s="285">
        <f t="shared" si="18"/>
        <v>0</v>
      </c>
      <c r="M61" s="131">
        <f t="shared" si="19"/>
        <v>0</v>
      </c>
      <c r="N61" s="132">
        <f t="shared" si="20"/>
        <v>0</v>
      </c>
      <c r="O61" s="288">
        <f t="shared" si="21"/>
        <v>0</v>
      </c>
      <c r="P61" s="353">
        <f t="shared" si="22"/>
        <v>0</v>
      </c>
      <c r="Q61" s="368">
        <f t="shared" si="23"/>
        <v>0</v>
      </c>
      <c r="R61" s="369"/>
      <c r="S61" s="101">
        <f t="shared" si="12"/>
        <v>0</v>
      </c>
      <c r="T61" s="102">
        <f t="shared" si="12"/>
        <v>0</v>
      </c>
      <c r="U61" s="103">
        <f t="shared" si="12"/>
        <v>0</v>
      </c>
      <c r="V61" s="104">
        <f t="shared" si="12"/>
        <v>0</v>
      </c>
      <c r="W61" s="101">
        <f t="shared" si="12"/>
        <v>0</v>
      </c>
      <c r="X61" s="102">
        <f t="shared" si="12"/>
        <v>0</v>
      </c>
      <c r="Y61" s="103">
        <f t="shared" si="12"/>
        <v>0</v>
      </c>
      <c r="Z61" s="105">
        <f t="shared" si="24"/>
        <v>0</v>
      </c>
      <c r="AA61" s="105">
        <f t="shared" si="25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22">
        <f t="shared" si="26"/>
      </c>
      <c r="AG61" s="154"/>
      <c r="AH61" s="232"/>
      <c r="AI61" s="156"/>
      <c r="AJ61" s="232"/>
      <c r="AK61" s="156"/>
      <c r="AL61" s="232"/>
      <c r="AM61" s="69"/>
      <c r="AN61" s="156"/>
      <c r="AO61" s="232"/>
      <c r="AP61" s="156"/>
      <c r="AQ61" s="232"/>
      <c r="AR61" s="156"/>
      <c r="AS61" s="232"/>
      <c r="AT61" s="69"/>
      <c r="AU61" s="156"/>
      <c r="AV61" s="232"/>
      <c r="AW61" s="156"/>
      <c r="AX61" s="232"/>
      <c r="AY61" s="156"/>
      <c r="AZ61" s="232"/>
      <c r="BA61" s="69"/>
      <c r="BB61" s="156"/>
      <c r="BC61" s="232"/>
      <c r="BD61" s="156"/>
      <c r="BE61" s="232"/>
      <c r="BF61" s="156"/>
      <c r="BG61" s="232"/>
      <c r="BH61" s="69"/>
      <c r="BI61" s="156"/>
      <c r="BJ61" s="232"/>
      <c r="BK61" s="188"/>
      <c r="BL61" s="22">
        <f t="shared" si="27"/>
      </c>
      <c r="BM61" s="160"/>
      <c r="BN61" s="233"/>
      <c r="BO61" s="163"/>
      <c r="BP61" s="75"/>
      <c r="BQ61" s="233"/>
      <c r="BR61" s="163"/>
      <c r="BS61" s="233"/>
      <c r="BT61" s="163"/>
      <c r="BU61" s="233"/>
      <c r="BV61" s="163"/>
      <c r="BW61" s="75"/>
      <c r="BX61" s="233"/>
      <c r="BY61" s="163"/>
      <c r="BZ61" s="233"/>
      <c r="CA61" s="163"/>
      <c r="CB61" s="233"/>
      <c r="CC61" s="163"/>
      <c r="CD61" s="75"/>
      <c r="CE61" s="233"/>
      <c r="CF61" s="163"/>
      <c r="CG61" s="233"/>
      <c r="CH61" s="163"/>
      <c r="CI61" s="233"/>
      <c r="CJ61" s="163"/>
      <c r="CK61" s="75"/>
      <c r="CL61" s="233"/>
      <c r="CM61" s="163"/>
      <c r="CN61" s="233"/>
      <c r="CO61" s="191"/>
      <c r="CP61" s="238"/>
      <c r="CQ61" s="194"/>
      <c r="CR61" s="1"/>
      <c r="CS61" s="1"/>
      <c r="CT61" s="1"/>
      <c r="CU61" s="1"/>
      <c r="CV61" s="1"/>
      <c r="CW61" s="1"/>
      <c r="CX61" s="1"/>
    </row>
    <row r="62" spans="1:95" s="12" customFormat="1" ht="21" customHeight="1">
      <c r="A62" s="264"/>
      <c r="B62" s="265"/>
      <c r="C62" s="270"/>
      <c r="D62" s="316"/>
      <c r="E62" s="266"/>
      <c r="F62" s="267"/>
      <c r="G62" s="357">
        <f t="shared" si="13"/>
      </c>
      <c r="H62" s="358">
        <f t="shared" si="14"/>
      </c>
      <c r="I62" s="283">
        <f t="shared" si="15"/>
        <v>0</v>
      </c>
      <c r="J62" s="352">
        <f t="shared" si="16"/>
        <v>0</v>
      </c>
      <c r="K62" s="286">
        <f t="shared" si="17"/>
        <v>0</v>
      </c>
      <c r="L62" s="286">
        <f t="shared" si="18"/>
        <v>0</v>
      </c>
      <c r="M62" s="223">
        <f t="shared" si="19"/>
        <v>0</v>
      </c>
      <c r="N62" s="224">
        <f t="shared" si="20"/>
        <v>0</v>
      </c>
      <c r="O62" s="289">
        <f t="shared" si="21"/>
        <v>0</v>
      </c>
      <c r="P62" s="354">
        <f t="shared" si="22"/>
        <v>0</v>
      </c>
      <c r="Q62" s="368">
        <f t="shared" si="23"/>
        <v>0</v>
      </c>
      <c r="R62" s="369"/>
      <c r="S62" s="101">
        <f t="shared" si="12"/>
        <v>0</v>
      </c>
      <c r="T62" s="102">
        <f t="shared" si="12"/>
        <v>0</v>
      </c>
      <c r="U62" s="103">
        <f t="shared" si="12"/>
        <v>0</v>
      </c>
      <c r="V62" s="104">
        <f t="shared" si="12"/>
        <v>0</v>
      </c>
      <c r="W62" s="101">
        <f t="shared" si="12"/>
        <v>0</v>
      </c>
      <c r="X62" s="102">
        <f t="shared" si="12"/>
        <v>0</v>
      </c>
      <c r="Y62" s="103">
        <f t="shared" si="12"/>
        <v>0</v>
      </c>
      <c r="Z62" s="105">
        <f t="shared" si="24"/>
        <v>0</v>
      </c>
      <c r="AA62" s="105">
        <f t="shared" si="25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22">
        <f t="shared" si="26"/>
      </c>
      <c r="AG62" s="154"/>
      <c r="AH62" s="232"/>
      <c r="AI62" s="156"/>
      <c r="AJ62" s="232"/>
      <c r="AK62" s="156"/>
      <c r="AL62" s="232"/>
      <c r="AM62" s="69"/>
      <c r="AN62" s="156"/>
      <c r="AO62" s="232"/>
      <c r="AP62" s="156"/>
      <c r="AQ62" s="232"/>
      <c r="AR62" s="156"/>
      <c r="AS62" s="232"/>
      <c r="AT62" s="69"/>
      <c r="AU62" s="156"/>
      <c r="AV62" s="232"/>
      <c r="AW62" s="156"/>
      <c r="AX62" s="232"/>
      <c r="AY62" s="156"/>
      <c r="AZ62" s="232"/>
      <c r="BA62" s="69"/>
      <c r="BB62" s="156"/>
      <c r="BC62" s="232"/>
      <c r="BD62" s="156"/>
      <c r="BE62" s="232"/>
      <c r="BF62" s="156"/>
      <c r="BG62" s="232"/>
      <c r="BH62" s="69"/>
      <c r="BI62" s="156"/>
      <c r="BJ62" s="232"/>
      <c r="BK62" s="188"/>
      <c r="BL62" s="22">
        <f t="shared" si="27"/>
      </c>
      <c r="BM62" s="160"/>
      <c r="BN62" s="233"/>
      <c r="BO62" s="163"/>
      <c r="BP62" s="75"/>
      <c r="BQ62" s="233"/>
      <c r="BR62" s="163"/>
      <c r="BS62" s="233"/>
      <c r="BT62" s="163"/>
      <c r="BU62" s="233"/>
      <c r="BV62" s="163"/>
      <c r="BW62" s="75"/>
      <c r="BX62" s="233"/>
      <c r="BY62" s="163"/>
      <c r="BZ62" s="233"/>
      <c r="CA62" s="163"/>
      <c r="CB62" s="233"/>
      <c r="CC62" s="163"/>
      <c r="CD62" s="75"/>
      <c r="CE62" s="233"/>
      <c r="CF62" s="163"/>
      <c r="CG62" s="233"/>
      <c r="CH62" s="163"/>
      <c r="CI62" s="233"/>
      <c r="CJ62" s="163"/>
      <c r="CK62" s="75"/>
      <c r="CL62" s="233"/>
      <c r="CM62" s="163"/>
      <c r="CN62" s="233"/>
      <c r="CO62" s="191"/>
      <c r="CP62" s="238"/>
      <c r="CQ62" s="194"/>
    </row>
    <row r="63" spans="1:95" s="12" customFormat="1" ht="21" customHeight="1">
      <c r="A63" s="260"/>
      <c r="B63" s="261"/>
      <c r="C63" s="271"/>
      <c r="D63" s="317"/>
      <c r="E63" s="268"/>
      <c r="F63" s="269"/>
      <c r="G63" s="359">
        <f t="shared" si="13"/>
      </c>
      <c r="H63" s="360">
        <f t="shared" si="14"/>
      </c>
      <c r="I63" s="281">
        <f t="shared" si="15"/>
        <v>0</v>
      </c>
      <c r="J63" s="339">
        <f t="shared" si="16"/>
        <v>0</v>
      </c>
      <c r="K63" s="285">
        <f t="shared" si="17"/>
        <v>0</v>
      </c>
      <c r="L63" s="285">
        <f t="shared" si="18"/>
        <v>0</v>
      </c>
      <c r="M63" s="131">
        <f t="shared" si="19"/>
        <v>0</v>
      </c>
      <c r="N63" s="132">
        <f t="shared" si="20"/>
        <v>0</v>
      </c>
      <c r="O63" s="288">
        <f t="shared" si="21"/>
        <v>0</v>
      </c>
      <c r="P63" s="353">
        <f t="shared" si="22"/>
        <v>0</v>
      </c>
      <c r="Q63" s="368">
        <f t="shared" si="23"/>
        <v>0</v>
      </c>
      <c r="R63" s="369"/>
      <c r="S63" s="101">
        <f t="shared" si="12"/>
        <v>0</v>
      </c>
      <c r="T63" s="102">
        <f t="shared" si="12"/>
        <v>0</v>
      </c>
      <c r="U63" s="103">
        <f t="shared" si="12"/>
        <v>0</v>
      </c>
      <c r="V63" s="104">
        <f t="shared" si="12"/>
        <v>0</v>
      </c>
      <c r="W63" s="101">
        <f t="shared" si="12"/>
        <v>0</v>
      </c>
      <c r="X63" s="102">
        <f t="shared" si="12"/>
        <v>0</v>
      </c>
      <c r="Y63" s="103">
        <f t="shared" si="12"/>
        <v>0</v>
      </c>
      <c r="Z63" s="105">
        <f t="shared" si="24"/>
        <v>0</v>
      </c>
      <c r="AA63" s="105">
        <f t="shared" si="25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22">
        <f t="shared" si="26"/>
      </c>
      <c r="AG63" s="154"/>
      <c r="AH63" s="232"/>
      <c r="AI63" s="156"/>
      <c r="AJ63" s="232"/>
      <c r="AK63" s="156"/>
      <c r="AL63" s="232"/>
      <c r="AM63" s="69"/>
      <c r="AN63" s="156"/>
      <c r="AO63" s="232"/>
      <c r="AP63" s="156"/>
      <c r="AQ63" s="232"/>
      <c r="AR63" s="156"/>
      <c r="AS63" s="232"/>
      <c r="AT63" s="69"/>
      <c r="AU63" s="156"/>
      <c r="AV63" s="232"/>
      <c r="AW63" s="156"/>
      <c r="AX63" s="232"/>
      <c r="AY63" s="156"/>
      <c r="AZ63" s="232"/>
      <c r="BA63" s="69"/>
      <c r="BB63" s="156"/>
      <c r="BC63" s="232"/>
      <c r="BD63" s="156"/>
      <c r="BE63" s="232"/>
      <c r="BF63" s="156"/>
      <c r="BG63" s="232"/>
      <c r="BH63" s="69"/>
      <c r="BI63" s="156"/>
      <c r="BJ63" s="232"/>
      <c r="BK63" s="188"/>
      <c r="BL63" s="22">
        <f t="shared" si="27"/>
      </c>
      <c r="BM63" s="160"/>
      <c r="BN63" s="233"/>
      <c r="BO63" s="163"/>
      <c r="BP63" s="75"/>
      <c r="BQ63" s="233"/>
      <c r="BR63" s="163"/>
      <c r="BS63" s="233"/>
      <c r="BT63" s="163"/>
      <c r="BU63" s="233"/>
      <c r="BV63" s="163"/>
      <c r="BW63" s="75"/>
      <c r="BX63" s="233"/>
      <c r="BY63" s="163"/>
      <c r="BZ63" s="233"/>
      <c r="CA63" s="163"/>
      <c r="CB63" s="233"/>
      <c r="CC63" s="163"/>
      <c r="CD63" s="75"/>
      <c r="CE63" s="233"/>
      <c r="CF63" s="163"/>
      <c r="CG63" s="233"/>
      <c r="CH63" s="163"/>
      <c r="CI63" s="233"/>
      <c r="CJ63" s="163"/>
      <c r="CK63" s="75"/>
      <c r="CL63" s="233"/>
      <c r="CM63" s="163"/>
      <c r="CN63" s="233"/>
      <c r="CO63" s="191"/>
      <c r="CP63" s="238"/>
      <c r="CQ63" s="194"/>
    </row>
    <row r="64" spans="1:95" s="12" customFormat="1" ht="21" customHeight="1">
      <c r="A64" s="264"/>
      <c r="B64" s="265"/>
      <c r="C64" s="270"/>
      <c r="D64" s="316"/>
      <c r="E64" s="266"/>
      <c r="F64" s="267"/>
      <c r="G64" s="357">
        <f t="shared" si="13"/>
      </c>
      <c r="H64" s="358">
        <f t="shared" si="14"/>
      </c>
      <c r="I64" s="283">
        <f t="shared" si="15"/>
        <v>0</v>
      </c>
      <c r="J64" s="352">
        <f t="shared" si="16"/>
        <v>0</v>
      </c>
      <c r="K64" s="286">
        <f t="shared" si="17"/>
        <v>0</v>
      </c>
      <c r="L64" s="286">
        <f t="shared" si="18"/>
        <v>0</v>
      </c>
      <c r="M64" s="223">
        <f t="shared" si="19"/>
        <v>0</v>
      </c>
      <c r="N64" s="224">
        <f t="shared" si="20"/>
        <v>0</v>
      </c>
      <c r="O64" s="289">
        <f t="shared" si="21"/>
        <v>0</v>
      </c>
      <c r="P64" s="354">
        <f t="shared" si="22"/>
        <v>0</v>
      </c>
      <c r="Q64" s="368">
        <f t="shared" si="23"/>
        <v>0</v>
      </c>
      <c r="R64" s="369"/>
      <c r="S64" s="101">
        <f t="shared" si="12"/>
        <v>0</v>
      </c>
      <c r="T64" s="102">
        <f t="shared" si="12"/>
        <v>0</v>
      </c>
      <c r="U64" s="103">
        <f t="shared" si="12"/>
        <v>0</v>
      </c>
      <c r="V64" s="104">
        <f t="shared" si="12"/>
        <v>0</v>
      </c>
      <c r="W64" s="101">
        <f t="shared" si="12"/>
        <v>0</v>
      </c>
      <c r="X64" s="102">
        <f t="shared" si="12"/>
        <v>0</v>
      </c>
      <c r="Y64" s="103">
        <f t="shared" si="12"/>
        <v>0</v>
      </c>
      <c r="Z64" s="105">
        <f t="shared" si="24"/>
        <v>0</v>
      </c>
      <c r="AA64" s="105">
        <f t="shared" si="25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62">
        <f t="shared" si="26"/>
      </c>
      <c r="AG64" s="154"/>
      <c r="AH64" s="232"/>
      <c r="AI64" s="156"/>
      <c r="AJ64" s="232"/>
      <c r="AK64" s="156"/>
      <c r="AL64" s="233"/>
      <c r="AM64" s="75"/>
      <c r="AN64" s="157"/>
      <c r="AO64" s="233"/>
      <c r="AP64" s="157"/>
      <c r="AQ64" s="233"/>
      <c r="AR64" s="157"/>
      <c r="AS64" s="233"/>
      <c r="AT64" s="75"/>
      <c r="AU64" s="157"/>
      <c r="AV64" s="233"/>
      <c r="AW64" s="157"/>
      <c r="AX64" s="233"/>
      <c r="AY64" s="157"/>
      <c r="AZ64" s="233"/>
      <c r="BA64" s="69"/>
      <c r="BB64" s="156"/>
      <c r="BC64" s="232"/>
      <c r="BD64" s="156"/>
      <c r="BE64" s="232"/>
      <c r="BF64" s="156"/>
      <c r="BG64" s="232"/>
      <c r="BH64" s="69"/>
      <c r="BI64" s="156"/>
      <c r="BJ64" s="232"/>
      <c r="BK64" s="188"/>
      <c r="BL64" s="62">
        <f t="shared" si="27"/>
      </c>
      <c r="BM64" s="160"/>
      <c r="BN64" s="233"/>
      <c r="BO64" s="163"/>
      <c r="BP64" s="75"/>
      <c r="BQ64" s="233"/>
      <c r="BR64" s="163"/>
      <c r="BS64" s="233"/>
      <c r="BT64" s="163"/>
      <c r="BU64" s="233"/>
      <c r="BV64" s="163"/>
      <c r="BW64" s="75"/>
      <c r="BX64" s="233"/>
      <c r="BY64" s="163"/>
      <c r="BZ64" s="233"/>
      <c r="CA64" s="163"/>
      <c r="CB64" s="233"/>
      <c r="CC64" s="163"/>
      <c r="CD64" s="75"/>
      <c r="CE64" s="233"/>
      <c r="CF64" s="163"/>
      <c r="CG64" s="233"/>
      <c r="CH64" s="163"/>
      <c r="CI64" s="233"/>
      <c r="CJ64" s="163"/>
      <c r="CK64" s="75"/>
      <c r="CL64" s="233"/>
      <c r="CM64" s="163"/>
      <c r="CN64" s="233"/>
      <c r="CO64" s="191"/>
      <c r="CP64" s="238"/>
      <c r="CQ64" s="194"/>
    </row>
    <row r="65" spans="1:102" ht="21" customHeight="1">
      <c r="A65" s="260"/>
      <c r="B65" s="261"/>
      <c r="C65" s="271"/>
      <c r="D65" s="317"/>
      <c r="E65" s="268"/>
      <c r="F65" s="269"/>
      <c r="G65" s="359">
        <f t="shared" si="13"/>
      </c>
      <c r="H65" s="360">
        <f t="shared" si="14"/>
      </c>
      <c r="I65" s="284">
        <f t="shared" si="15"/>
        <v>0</v>
      </c>
      <c r="J65" s="339">
        <f t="shared" si="16"/>
        <v>0</v>
      </c>
      <c r="K65" s="285">
        <f t="shared" si="17"/>
        <v>0</v>
      </c>
      <c r="L65" s="285">
        <f t="shared" si="18"/>
        <v>0</v>
      </c>
      <c r="M65" s="131">
        <f t="shared" si="19"/>
        <v>0</v>
      </c>
      <c r="N65" s="133">
        <f t="shared" si="20"/>
        <v>0</v>
      </c>
      <c r="O65" s="288">
        <f t="shared" si="21"/>
        <v>0</v>
      </c>
      <c r="P65" s="353">
        <f t="shared" si="22"/>
        <v>0</v>
      </c>
      <c r="Q65" s="368">
        <f t="shared" si="23"/>
        <v>0</v>
      </c>
      <c r="R65" s="369"/>
      <c r="S65" s="101">
        <f t="shared" si="12"/>
        <v>0</v>
      </c>
      <c r="T65" s="102">
        <f t="shared" si="12"/>
        <v>0</v>
      </c>
      <c r="U65" s="103">
        <f t="shared" si="12"/>
        <v>0</v>
      </c>
      <c r="V65" s="104">
        <f t="shared" si="12"/>
        <v>0</v>
      </c>
      <c r="W65" s="101">
        <f t="shared" si="12"/>
        <v>0</v>
      </c>
      <c r="X65" s="102">
        <f t="shared" si="12"/>
        <v>0</v>
      </c>
      <c r="Y65" s="103">
        <f t="shared" si="12"/>
        <v>0</v>
      </c>
      <c r="Z65" s="105">
        <f t="shared" si="24"/>
        <v>0</v>
      </c>
      <c r="AA65" s="105">
        <f t="shared" si="25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22">
        <f t="shared" si="26"/>
      </c>
      <c r="AG65" s="154"/>
      <c r="AH65" s="232"/>
      <c r="AI65" s="156"/>
      <c r="AJ65" s="232"/>
      <c r="AK65" s="156"/>
      <c r="AL65" s="233"/>
      <c r="AM65" s="75"/>
      <c r="AN65" s="157"/>
      <c r="AO65" s="233"/>
      <c r="AP65" s="157"/>
      <c r="AQ65" s="233"/>
      <c r="AR65" s="157"/>
      <c r="AS65" s="233"/>
      <c r="AT65" s="75"/>
      <c r="AU65" s="157"/>
      <c r="AV65" s="233"/>
      <c r="AW65" s="157"/>
      <c r="AX65" s="233"/>
      <c r="AY65" s="157"/>
      <c r="AZ65" s="233"/>
      <c r="BA65" s="69"/>
      <c r="BB65" s="156"/>
      <c r="BC65" s="232"/>
      <c r="BD65" s="156"/>
      <c r="BE65" s="232"/>
      <c r="BF65" s="156"/>
      <c r="BG65" s="232"/>
      <c r="BH65" s="69"/>
      <c r="BI65" s="156"/>
      <c r="BJ65" s="232"/>
      <c r="BK65" s="188"/>
      <c r="BL65" s="63">
        <f t="shared" si="27"/>
      </c>
      <c r="BM65" s="160"/>
      <c r="BN65" s="233"/>
      <c r="BO65" s="163"/>
      <c r="BP65" s="75"/>
      <c r="BQ65" s="233"/>
      <c r="BR65" s="163"/>
      <c r="BS65" s="233"/>
      <c r="BT65" s="163"/>
      <c r="BU65" s="233"/>
      <c r="BV65" s="163"/>
      <c r="BW65" s="75"/>
      <c r="BX65" s="233"/>
      <c r="BY65" s="163"/>
      <c r="BZ65" s="233"/>
      <c r="CA65" s="163"/>
      <c r="CB65" s="233"/>
      <c r="CC65" s="163"/>
      <c r="CD65" s="75"/>
      <c r="CE65" s="233"/>
      <c r="CF65" s="163"/>
      <c r="CG65" s="233"/>
      <c r="CH65" s="163"/>
      <c r="CI65" s="233"/>
      <c r="CJ65" s="163"/>
      <c r="CK65" s="75"/>
      <c r="CL65" s="233"/>
      <c r="CM65" s="163"/>
      <c r="CN65" s="233"/>
      <c r="CO65" s="192"/>
      <c r="CP65" s="239"/>
      <c r="CQ65" s="195"/>
      <c r="CR65" s="12"/>
      <c r="CS65" s="12"/>
      <c r="CT65" s="12"/>
      <c r="CU65" s="12"/>
      <c r="CV65" s="12"/>
      <c r="CW65" s="12"/>
      <c r="CX65" s="12"/>
    </row>
    <row r="66" spans="1:101" ht="21" customHeight="1">
      <c r="A66" s="264"/>
      <c r="B66" s="265"/>
      <c r="C66" s="270"/>
      <c r="D66" s="316"/>
      <c r="E66" s="266"/>
      <c r="F66" s="267"/>
      <c r="G66" s="357">
        <f t="shared" si="13"/>
      </c>
      <c r="H66" s="358">
        <f t="shared" si="14"/>
      </c>
      <c r="I66" s="283">
        <f t="shared" si="15"/>
        <v>0</v>
      </c>
      <c r="J66" s="352">
        <f t="shared" si="16"/>
        <v>0</v>
      </c>
      <c r="K66" s="286">
        <f t="shared" si="17"/>
        <v>0</v>
      </c>
      <c r="L66" s="286">
        <f t="shared" si="18"/>
        <v>0</v>
      </c>
      <c r="M66" s="223">
        <f t="shared" si="19"/>
        <v>0</v>
      </c>
      <c r="N66" s="224">
        <f t="shared" si="20"/>
        <v>0</v>
      </c>
      <c r="O66" s="289">
        <f t="shared" si="21"/>
        <v>0</v>
      </c>
      <c r="P66" s="354">
        <f t="shared" si="22"/>
        <v>0</v>
      </c>
      <c r="Q66" s="368">
        <f t="shared" si="23"/>
        <v>0</v>
      </c>
      <c r="R66" s="369"/>
      <c r="S66" s="101">
        <f t="shared" si="12"/>
        <v>0</v>
      </c>
      <c r="T66" s="102">
        <f t="shared" si="12"/>
        <v>0</v>
      </c>
      <c r="U66" s="103">
        <f t="shared" si="12"/>
        <v>0</v>
      </c>
      <c r="V66" s="104">
        <f t="shared" si="12"/>
        <v>0</v>
      </c>
      <c r="W66" s="101">
        <f t="shared" si="12"/>
        <v>0</v>
      </c>
      <c r="X66" s="102">
        <f t="shared" si="12"/>
        <v>0</v>
      </c>
      <c r="Y66" s="103">
        <f t="shared" si="12"/>
        <v>0</v>
      </c>
      <c r="Z66" s="105">
        <f t="shared" si="24"/>
        <v>0</v>
      </c>
      <c r="AA66" s="105">
        <f t="shared" si="25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6"/>
      </c>
      <c r="AG66" s="154"/>
      <c r="AH66" s="232"/>
      <c r="AI66" s="156"/>
      <c r="AJ66" s="232"/>
      <c r="AK66" s="156"/>
      <c r="AL66" s="233"/>
      <c r="AM66" s="75"/>
      <c r="AN66" s="157"/>
      <c r="AO66" s="233"/>
      <c r="AP66" s="157"/>
      <c r="AQ66" s="233"/>
      <c r="AR66" s="157"/>
      <c r="AS66" s="233"/>
      <c r="AT66" s="75"/>
      <c r="AU66" s="157"/>
      <c r="AV66" s="233"/>
      <c r="AW66" s="157"/>
      <c r="AX66" s="233"/>
      <c r="AY66" s="157"/>
      <c r="AZ66" s="233"/>
      <c r="BA66" s="69"/>
      <c r="BB66" s="156"/>
      <c r="BC66" s="232"/>
      <c r="BD66" s="156"/>
      <c r="BE66" s="232"/>
      <c r="BF66" s="156"/>
      <c r="BG66" s="232"/>
      <c r="BH66" s="69"/>
      <c r="BI66" s="156"/>
      <c r="BJ66" s="232"/>
      <c r="BK66" s="188"/>
      <c r="BL66" s="22">
        <f t="shared" si="27"/>
      </c>
      <c r="BM66" s="160"/>
      <c r="BN66" s="233"/>
      <c r="BO66" s="163"/>
      <c r="BP66" s="75"/>
      <c r="BQ66" s="233"/>
      <c r="BR66" s="163"/>
      <c r="BS66" s="233"/>
      <c r="BT66" s="163"/>
      <c r="BU66" s="233"/>
      <c r="BV66" s="163"/>
      <c r="BW66" s="75"/>
      <c r="BX66" s="233"/>
      <c r="BY66" s="163"/>
      <c r="BZ66" s="233"/>
      <c r="CA66" s="163"/>
      <c r="CB66" s="233"/>
      <c r="CC66" s="163"/>
      <c r="CD66" s="75"/>
      <c r="CE66" s="233"/>
      <c r="CF66" s="163"/>
      <c r="CG66" s="233"/>
      <c r="CH66" s="163"/>
      <c r="CI66" s="233"/>
      <c r="CJ66" s="163"/>
      <c r="CK66" s="75"/>
      <c r="CL66" s="233"/>
      <c r="CM66" s="163"/>
      <c r="CN66" s="233"/>
      <c r="CO66" s="191"/>
      <c r="CP66" s="238"/>
      <c r="CQ66" s="194"/>
      <c r="CR66" s="12"/>
      <c r="CS66" s="12"/>
      <c r="CT66" s="12"/>
      <c r="CU66" s="12"/>
      <c r="CV66" s="12"/>
      <c r="CW66" s="12"/>
    </row>
    <row r="67" spans="1:101" ht="21" customHeight="1">
      <c r="A67" s="260"/>
      <c r="B67" s="261"/>
      <c r="C67" s="271"/>
      <c r="D67" s="317"/>
      <c r="E67" s="268"/>
      <c r="F67" s="269"/>
      <c r="G67" s="359">
        <f t="shared" si="13"/>
      </c>
      <c r="H67" s="360">
        <f t="shared" si="14"/>
      </c>
      <c r="I67" s="281">
        <f t="shared" si="15"/>
        <v>0</v>
      </c>
      <c r="J67" s="339">
        <f t="shared" si="16"/>
        <v>0</v>
      </c>
      <c r="K67" s="285">
        <f t="shared" si="17"/>
        <v>0</v>
      </c>
      <c r="L67" s="285">
        <f t="shared" si="18"/>
        <v>0</v>
      </c>
      <c r="M67" s="131">
        <f t="shared" si="19"/>
        <v>0</v>
      </c>
      <c r="N67" s="132">
        <f t="shared" si="20"/>
        <v>0</v>
      </c>
      <c r="O67" s="288">
        <f t="shared" si="21"/>
        <v>0</v>
      </c>
      <c r="P67" s="353">
        <f t="shared" si="22"/>
        <v>0</v>
      </c>
      <c r="Q67" s="368">
        <f t="shared" si="23"/>
        <v>0</v>
      </c>
      <c r="R67" s="369"/>
      <c r="S67" s="101">
        <f t="shared" si="12"/>
        <v>0</v>
      </c>
      <c r="T67" s="102">
        <f t="shared" si="12"/>
        <v>0</v>
      </c>
      <c r="U67" s="103">
        <f t="shared" si="12"/>
        <v>0</v>
      </c>
      <c r="V67" s="104">
        <f t="shared" si="12"/>
        <v>0</v>
      </c>
      <c r="W67" s="101">
        <f t="shared" si="12"/>
        <v>0</v>
      </c>
      <c r="X67" s="102">
        <f t="shared" si="12"/>
        <v>0</v>
      </c>
      <c r="Y67" s="103">
        <f t="shared" si="12"/>
        <v>0</v>
      </c>
      <c r="Z67" s="105">
        <f t="shared" si="24"/>
        <v>0</v>
      </c>
      <c r="AA67" s="105">
        <f t="shared" si="25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62">
        <f t="shared" si="26"/>
      </c>
      <c r="AG67" s="154"/>
      <c r="AH67" s="232"/>
      <c r="AI67" s="156"/>
      <c r="AJ67" s="232"/>
      <c r="AK67" s="156"/>
      <c r="AL67" s="233"/>
      <c r="AM67" s="75"/>
      <c r="AN67" s="157"/>
      <c r="AO67" s="233"/>
      <c r="AP67" s="157"/>
      <c r="AQ67" s="233"/>
      <c r="AR67" s="157"/>
      <c r="AS67" s="233"/>
      <c r="AT67" s="75"/>
      <c r="AU67" s="157"/>
      <c r="AV67" s="233"/>
      <c r="AW67" s="157"/>
      <c r="AX67" s="233"/>
      <c r="AY67" s="157"/>
      <c r="AZ67" s="233"/>
      <c r="BA67" s="69"/>
      <c r="BB67" s="156"/>
      <c r="BC67" s="232"/>
      <c r="BD67" s="156"/>
      <c r="BE67" s="232"/>
      <c r="BF67" s="156"/>
      <c r="BG67" s="232"/>
      <c r="BH67" s="69"/>
      <c r="BI67" s="156"/>
      <c r="BJ67" s="232"/>
      <c r="BK67" s="188"/>
      <c r="BL67" s="22">
        <f t="shared" si="27"/>
      </c>
      <c r="BM67" s="160"/>
      <c r="BN67" s="233"/>
      <c r="BO67" s="163"/>
      <c r="BP67" s="75"/>
      <c r="BQ67" s="233"/>
      <c r="BR67" s="163"/>
      <c r="BS67" s="233"/>
      <c r="BT67" s="163"/>
      <c r="BU67" s="233"/>
      <c r="BV67" s="163"/>
      <c r="BW67" s="75"/>
      <c r="BX67" s="233"/>
      <c r="BY67" s="163"/>
      <c r="BZ67" s="233"/>
      <c r="CA67" s="163"/>
      <c r="CB67" s="233"/>
      <c r="CC67" s="163"/>
      <c r="CD67" s="75"/>
      <c r="CE67" s="233"/>
      <c r="CF67" s="163"/>
      <c r="CG67" s="233"/>
      <c r="CH67" s="163"/>
      <c r="CI67" s="233"/>
      <c r="CJ67" s="163"/>
      <c r="CK67" s="75"/>
      <c r="CL67" s="233"/>
      <c r="CM67" s="163"/>
      <c r="CN67" s="233"/>
      <c r="CO67" s="191"/>
      <c r="CP67" s="238"/>
      <c r="CQ67" s="194"/>
      <c r="CW67" s="12"/>
    </row>
    <row r="68" spans="1:102" s="12" customFormat="1" ht="21" customHeight="1">
      <c r="A68" s="264"/>
      <c r="B68" s="265"/>
      <c r="C68" s="270"/>
      <c r="D68" s="316"/>
      <c r="E68" s="266"/>
      <c r="F68" s="267"/>
      <c r="G68" s="357">
        <f t="shared" si="13"/>
      </c>
      <c r="H68" s="358">
        <f t="shared" si="14"/>
      </c>
      <c r="I68" s="282">
        <f t="shared" si="15"/>
        <v>0</v>
      </c>
      <c r="J68" s="352">
        <f t="shared" si="16"/>
        <v>0</v>
      </c>
      <c r="K68" s="286">
        <f t="shared" si="17"/>
        <v>0</v>
      </c>
      <c r="L68" s="286">
        <f t="shared" si="18"/>
        <v>0</v>
      </c>
      <c r="M68" s="223">
        <f t="shared" si="19"/>
        <v>0</v>
      </c>
      <c r="N68" s="224">
        <f t="shared" si="20"/>
        <v>0</v>
      </c>
      <c r="O68" s="289">
        <f t="shared" si="21"/>
        <v>0</v>
      </c>
      <c r="P68" s="354">
        <f t="shared" si="22"/>
        <v>0</v>
      </c>
      <c r="Q68" s="368">
        <f t="shared" si="23"/>
        <v>0</v>
      </c>
      <c r="R68" s="369"/>
      <c r="S68" s="101">
        <f t="shared" si="12"/>
        <v>0</v>
      </c>
      <c r="T68" s="102">
        <f t="shared" si="12"/>
        <v>0</v>
      </c>
      <c r="U68" s="103">
        <f t="shared" si="12"/>
        <v>0</v>
      </c>
      <c r="V68" s="104">
        <f t="shared" si="12"/>
        <v>0</v>
      </c>
      <c r="W68" s="101">
        <f t="shared" si="12"/>
        <v>0</v>
      </c>
      <c r="X68" s="102">
        <f t="shared" si="12"/>
        <v>0</v>
      </c>
      <c r="Y68" s="103">
        <f t="shared" si="12"/>
        <v>0</v>
      </c>
      <c r="Z68" s="105">
        <f t="shared" si="24"/>
        <v>0</v>
      </c>
      <c r="AA68" s="105">
        <f t="shared" si="25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6"/>
      </c>
      <c r="AG68" s="154"/>
      <c r="AH68" s="232"/>
      <c r="AI68" s="156"/>
      <c r="AJ68" s="232"/>
      <c r="AK68" s="156"/>
      <c r="AL68" s="232"/>
      <c r="AM68" s="69"/>
      <c r="AN68" s="156"/>
      <c r="AO68" s="232"/>
      <c r="AP68" s="156"/>
      <c r="AQ68" s="232"/>
      <c r="AR68" s="156"/>
      <c r="AS68" s="232"/>
      <c r="AT68" s="69"/>
      <c r="AU68" s="156"/>
      <c r="AV68" s="232"/>
      <c r="AW68" s="156"/>
      <c r="AX68" s="232"/>
      <c r="AY68" s="156"/>
      <c r="AZ68" s="232"/>
      <c r="BA68" s="69"/>
      <c r="BB68" s="156"/>
      <c r="BC68" s="232"/>
      <c r="BD68" s="156"/>
      <c r="BE68" s="232"/>
      <c r="BF68" s="156"/>
      <c r="BG68" s="232"/>
      <c r="BH68" s="69"/>
      <c r="BI68" s="156"/>
      <c r="BJ68" s="232"/>
      <c r="BK68" s="188"/>
      <c r="BL68" s="22">
        <f t="shared" si="27"/>
      </c>
      <c r="BM68" s="160"/>
      <c r="BN68" s="233"/>
      <c r="BO68" s="163"/>
      <c r="BP68" s="75"/>
      <c r="BQ68" s="233"/>
      <c r="BR68" s="163"/>
      <c r="BS68" s="233"/>
      <c r="BT68" s="163"/>
      <c r="BU68" s="233"/>
      <c r="BV68" s="163"/>
      <c r="BW68" s="75"/>
      <c r="BX68" s="233"/>
      <c r="BY68" s="163"/>
      <c r="BZ68" s="233"/>
      <c r="CA68" s="163"/>
      <c r="CB68" s="233"/>
      <c r="CC68" s="163"/>
      <c r="CD68" s="75"/>
      <c r="CE68" s="233"/>
      <c r="CF68" s="163"/>
      <c r="CG68" s="233"/>
      <c r="CH68" s="163"/>
      <c r="CI68" s="233"/>
      <c r="CJ68" s="163"/>
      <c r="CK68" s="75"/>
      <c r="CL68" s="233"/>
      <c r="CM68" s="163"/>
      <c r="CN68" s="233"/>
      <c r="CO68" s="191"/>
      <c r="CP68" s="238"/>
      <c r="CQ68" s="194"/>
      <c r="CR68" s="1"/>
      <c r="CS68" s="1"/>
      <c r="CT68" s="1"/>
      <c r="CU68" s="1"/>
      <c r="CV68" s="1"/>
      <c r="CW68" s="1"/>
      <c r="CX68" s="1"/>
    </row>
    <row r="69" spans="1:102" s="12" customFormat="1" ht="21" customHeight="1">
      <c r="A69" s="260"/>
      <c r="B69" s="261"/>
      <c r="C69" s="271"/>
      <c r="D69" s="317"/>
      <c r="E69" s="268"/>
      <c r="F69" s="269"/>
      <c r="G69" s="359">
        <f t="shared" si="13"/>
      </c>
      <c r="H69" s="360">
        <f t="shared" si="14"/>
      </c>
      <c r="I69" s="281">
        <f t="shared" si="15"/>
        <v>0</v>
      </c>
      <c r="J69" s="339">
        <f t="shared" si="16"/>
        <v>0</v>
      </c>
      <c r="K69" s="285">
        <f t="shared" si="17"/>
        <v>0</v>
      </c>
      <c r="L69" s="285">
        <f t="shared" si="18"/>
        <v>0</v>
      </c>
      <c r="M69" s="131">
        <f t="shared" si="19"/>
        <v>0</v>
      </c>
      <c r="N69" s="132">
        <f t="shared" si="20"/>
        <v>0</v>
      </c>
      <c r="O69" s="288">
        <f t="shared" si="21"/>
        <v>0</v>
      </c>
      <c r="P69" s="353">
        <f t="shared" si="22"/>
        <v>0</v>
      </c>
      <c r="Q69" s="368">
        <f t="shared" si="23"/>
        <v>0</v>
      </c>
      <c r="R69" s="369"/>
      <c r="S69" s="101">
        <f t="shared" si="12"/>
        <v>0</v>
      </c>
      <c r="T69" s="102">
        <f t="shared" si="12"/>
        <v>0</v>
      </c>
      <c r="U69" s="103">
        <f t="shared" si="12"/>
        <v>0</v>
      </c>
      <c r="V69" s="104">
        <f t="shared" si="12"/>
        <v>0</v>
      </c>
      <c r="W69" s="101">
        <f t="shared" si="12"/>
        <v>0</v>
      </c>
      <c r="X69" s="102">
        <f t="shared" si="12"/>
        <v>0</v>
      </c>
      <c r="Y69" s="103">
        <f t="shared" si="12"/>
        <v>0</v>
      </c>
      <c r="Z69" s="105">
        <f t="shared" si="24"/>
        <v>0</v>
      </c>
      <c r="AA69" s="105">
        <f t="shared" si="25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6"/>
      </c>
      <c r="AG69" s="154"/>
      <c r="AH69" s="232"/>
      <c r="AI69" s="156"/>
      <c r="AJ69" s="232"/>
      <c r="AK69" s="156"/>
      <c r="AL69" s="232"/>
      <c r="AM69" s="69"/>
      <c r="AN69" s="156"/>
      <c r="AO69" s="232"/>
      <c r="AP69" s="156"/>
      <c r="AQ69" s="232"/>
      <c r="AR69" s="156"/>
      <c r="AS69" s="232"/>
      <c r="AT69" s="69"/>
      <c r="AU69" s="156"/>
      <c r="AV69" s="232"/>
      <c r="AW69" s="156"/>
      <c r="AX69" s="232"/>
      <c r="AY69" s="156"/>
      <c r="AZ69" s="232"/>
      <c r="BA69" s="69"/>
      <c r="BB69" s="156"/>
      <c r="BC69" s="232"/>
      <c r="BD69" s="156"/>
      <c r="BE69" s="232"/>
      <c r="BF69" s="156"/>
      <c r="BG69" s="232"/>
      <c r="BH69" s="69"/>
      <c r="BI69" s="156"/>
      <c r="BJ69" s="232"/>
      <c r="BK69" s="188"/>
      <c r="BL69" s="22">
        <f t="shared" si="27"/>
      </c>
      <c r="BM69" s="160"/>
      <c r="BN69" s="233"/>
      <c r="BO69" s="163"/>
      <c r="BP69" s="75"/>
      <c r="BQ69" s="233"/>
      <c r="BR69" s="163"/>
      <c r="BS69" s="233"/>
      <c r="BT69" s="163"/>
      <c r="BU69" s="233"/>
      <c r="BV69" s="163"/>
      <c r="BW69" s="75"/>
      <c r="BX69" s="233"/>
      <c r="BY69" s="163"/>
      <c r="BZ69" s="233"/>
      <c r="CA69" s="163"/>
      <c r="CB69" s="233"/>
      <c r="CC69" s="163"/>
      <c r="CD69" s="75"/>
      <c r="CE69" s="233"/>
      <c r="CF69" s="163"/>
      <c r="CG69" s="233"/>
      <c r="CH69" s="163"/>
      <c r="CI69" s="233"/>
      <c r="CJ69" s="163"/>
      <c r="CK69" s="75"/>
      <c r="CL69" s="233"/>
      <c r="CM69" s="163"/>
      <c r="CN69" s="233"/>
      <c r="CO69" s="191"/>
      <c r="CP69" s="238"/>
      <c r="CQ69" s="194"/>
      <c r="CR69" s="1"/>
      <c r="CS69" s="1"/>
      <c r="CT69" s="1"/>
      <c r="CU69" s="1"/>
      <c r="CV69" s="1"/>
      <c r="CW69" s="1"/>
      <c r="CX69" s="1"/>
    </row>
    <row r="70" spans="1:95" s="12" customFormat="1" ht="21" customHeight="1">
      <c r="A70" s="264"/>
      <c r="B70" s="265"/>
      <c r="C70" s="270"/>
      <c r="D70" s="316"/>
      <c r="E70" s="266"/>
      <c r="F70" s="267"/>
      <c r="G70" s="357">
        <f t="shared" si="13"/>
      </c>
      <c r="H70" s="358">
        <f t="shared" si="14"/>
      </c>
      <c r="I70" s="282">
        <f t="shared" si="15"/>
        <v>0</v>
      </c>
      <c r="J70" s="352">
        <f t="shared" si="16"/>
        <v>0</v>
      </c>
      <c r="K70" s="286">
        <f t="shared" si="17"/>
        <v>0</v>
      </c>
      <c r="L70" s="286">
        <f t="shared" si="18"/>
        <v>0</v>
      </c>
      <c r="M70" s="223">
        <f t="shared" si="19"/>
        <v>0</v>
      </c>
      <c r="N70" s="224">
        <f t="shared" si="20"/>
        <v>0</v>
      </c>
      <c r="O70" s="289">
        <f t="shared" si="21"/>
        <v>0</v>
      </c>
      <c r="P70" s="354">
        <f t="shared" si="22"/>
        <v>0</v>
      </c>
      <c r="Q70" s="368">
        <f t="shared" si="23"/>
        <v>0</v>
      </c>
      <c r="R70" s="369"/>
      <c r="S70" s="101">
        <f t="shared" si="12"/>
        <v>0</v>
      </c>
      <c r="T70" s="102">
        <f t="shared" si="12"/>
        <v>0</v>
      </c>
      <c r="U70" s="103">
        <f t="shared" si="12"/>
        <v>0</v>
      </c>
      <c r="V70" s="104">
        <f t="shared" si="12"/>
        <v>0</v>
      </c>
      <c r="W70" s="101">
        <f t="shared" si="12"/>
        <v>0</v>
      </c>
      <c r="X70" s="102">
        <f t="shared" si="12"/>
        <v>0</v>
      </c>
      <c r="Y70" s="103">
        <f t="shared" si="12"/>
        <v>0</v>
      </c>
      <c r="Z70" s="105">
        <f t="shared" si="24"/>
        <v>0</v>
      </c>
      <c r="AA70" s="105">
        <f t="shared" si="25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6"/>
      </c>
      <c r="AG70" s="154"/>
      <c r="AH70" s="232"/>
      <c r="AI70" s="156"/>
      <c r="AJ70" s="232"/>
      <c r="AK70" s="156"/>
      <c r="AL70" s="232"/>
      <c r="AM70" s="69"/>
      <c r="AN70" s="156"/>
      <c r="AO70" s="232"/>
      <c r="AP70" s="156"/>
      <c r="AQ70" s="232"/>
      <c r="AR70" s="156"/>
      <c r="AS70" s="232"/>
      <c r="AT70" s="69"/>
      <c r="AU70" s="156"/>
      <c r="AV70" s="232"/>
      <c r="AW70" s="156"/>
      <c r="AX70" s="232"/>
      <c r="AY70" s="156"/>
      <c r="AZ70" s="232"/>
      <c r="BA70" s="69"/>
      <c r="BB70" s="156"/>
      <c r="BC70" s="232"/>
      <c r="BD70" s="156"/>
      <c r="BE70" s="232"/>
      <c r="BF70" s="156"/>
      <c r="BG70" s="232"/>
      <c r="BH70" s="69"/>
      <c r="BI70" s="156"/>
      <c r="BJ70" s="232"/>
      <c r="BK70" s="188"/>
      <c r="BL70" s="22">
        <f t="shared" si="27"/>
      </c>
      <c r="BM70" s="160"/>
      <c r="BN70" s="233"/>
      <c r="BO70" s="163"/>
      <c r="BP70" s="75"/>
      <c r="BQ70" s="233"/>
      <c r="BR70" s="163"/>
      <c r="BS70" s="233"/>
      <c r="BT70" s="163"/>
      <c r="BU70" s="233"/>
      <c r="BV70" s="163"/>
      <c r="BW70" s="75"/>
      <c r="BX70" s="233"/>
      <c r="BY70" s="163"/>
      <c r="BZ70" s="233"/>
      <c r="CA70" s="163"/>
      <c r="CB70" s="233"/>
      <c r="CC70" s="163"/>
      <c r="CD70" s="75"/>
      <c r="CE70" s="233"/>
      <c r="CF70" s="163"/>
      <c r="CG70" s="233"/>
      <c r="CH70" s="163"/>
      <c r="CI70" s="233"/>
      <c r="CJ70" s="163"/>
      <c r="CK70" s="75"/>
      <c r="CL70" s="233"/>
      <c r="CM70" s="163"/>
      <c r="CN70" s="233"/>
      <c r="CO70" s="191"/>
      <c r="CP70" s="238"/>
      <c r="CQ70" s="194"/>
    </row>
    <row r="71" spans="1:95" s="12" customFormat="1" ht="21" customHeight="1">
      <c r="A71" s="260"/>
      <c r="B71" s="261"/>
      <c r="C71" s="271"/>
      <c r="D71" s="317"/>
      <c r="E71" s="268"/>
      <c r="F71" s="269"/>
      <c r="G71" s="359">
        <f t="shared" si="13"/>
      </c>
      <c r="H71" s="360">
        <f t="shared" si="14"/>
      </c>
      <c r="I71" s="281">
        <f t="shared" si="15"/>
        <v>0</v>
      </c>
      <c r="J71" s="339">
        <f t="shared" si="16"/>
        <v>0</v>
      </c>
      <c r="K71" s="285">
        <f t="shared" si="17"/>
        <v>0</v>
      </c>
      <c r="L71" s="285">
        <f t="shared" si="18"/>
        <v>0</v>
      </c>
      <c r="M71" s="131">
        <f t="shared" si="19"/>
        <v>0</v>
      </c>
      <c r="N71" s="132">
        <f t="shared" si="20"/>
        <v>0</v>
      </c>
      <c r="O71" s="288">
        <f t="shared" si="21"/>
        <v>0</v>
      </c>
      <c r="P71" s="353">
        <f t="shared" si="22"/>
        <v>0</v>
      </c>
      <c r="Q71" s="368">
        <f t="shared" si="23"/>
        <v>0</v>
      </c>
      <c r="R71" s="369"/>
      <c r="S71" s="101">
        <f t="shared" si="12"/>
        <v>0</v>
      </c>
      <c r="T71" s="102">
        <f t="shared" si="12"/>
        <v>0</v>
      </c>
      <c r="U71" s="103">
        <f t="shared" si="12"/>
        <v>0</v>
      </c>
      <c r="V71" s="104">
        <f t="shared" si="12"/>
        <v>0</v>
      </c>
      <c r="W71" s="101">
        <f t="shared" si="12"/>
        <v>0</v>
      </c>
      <c r="X71" s="102">
        <f t="shared" si="12"/>
        <v>0</v>
      </c>
      <c r="Y71" s="103">
        <f t="shared" si="12"/>
        <v>0</v>
      </c>
      <c r="Z71" s="105">
        <f t="shared" si="24"/>
        <v>0</v>
      </c>
      <c r="AA71" s="105">
        <f t="shared" si="25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6"/>
      </c>
      <c r="AG71" s="154"/>
      <c r="AH71" s="232"/>
      <c r="AI71" s="156"/>
      <c r="AJ71" s="232"/>
      <c r="AK71" s="156"/>
      <c r="AL71" s="232"/>
      <c r="AM71" s="69"/>
      <c r="AN71" s="156"/>
      <c r="AO71" s="232"/>
      <c r="AP71" s="156"/>
      <c r="AQ71" s="232"/>
      <c r="AR71" s="156"/>
      <c r="AS71" s="232"/>
      <c r="AT71" s="69"/>
      <c r="AU71" s="156"/>
      <c r="AV71" s="232"/>
      <c r="AW71" s="156"/>
      <c r="AX71" s="232"/>
      <c r="AY71" s="156"/>
      <c r="AZ71" s="232"/>
      <c r="BA71" s="69"/>
      <c r="BB71" s="156"/>
      <c r="BC71" s="232"/>
      <c r="BD71" s="156"/>
      <c r="BE71" s="232"/>
      <c r="BF71" s="156"/>
      <c r="BG71" s="232"/>
      <c r="BH71" s="69"/>
      <c r="BI71" s="156"/>
      <c r="BJ71" s="232"/>
      <c r="BK71" s="188"/>
      <c r="BL71" s="22">
        <f t="shared" si="27"/>
      </c>
      <c r="BM71" s="160"/>
      <c r="BN71" s="233"/>
      <c r="BO71" s="163"/>
      <c r="BP71" s="75"/>
      <c r="BQ71" s="233"/>
      <c r="BR71" s="163"/>
      <c r="BS71" s="233"/>
      <c r="BT71" s="163"/>
      <c r="BU71" s="233"/>
      <c r="BV71" s="163"/>
      <c r="BW71" s="75"/>
      <c r="BX71" s="233"/>
      <c r="BY71" s="163"/>
      <c r="BZ71" s="233"/>
      <c r="CA71" s="163"/>
      <c r="CB71" s="233"/>
      <c r="CC71" s="163"/>
      <c r="CD71" s="75"/>
      <c r="CE71" s="233"/>
      <c r="CF71" s="163"/>
      <c r="CG71" s="233"/>
      <c r="CH71" s="163"/>
      <c r="CI71" s="233"/>
      <c r="CJ71" s="163"/>
      <c r="CK71" s="75"/>
      <c r="CL71" s="233"/>
      <c r="CM71" s="163"/>
      <c r="CN71" s="233"/>
      <c r="CO71" s="191"/>
      <c r="CP71" s="238"/>
      <c r="CQ71" s="194"/>
    </row>
    <row r="72" spans="1:102" ht="21" customHeight="1">
      <c r="A72" s="264"/>
      <c r="B72" s="265"/>
      <c r="C72" s="270"/>
      <c r="D72" s="316"/>
      <c r="E72" s="266"/>
      <c r="F72" s="267"/>
      <c r="G72" s="357">
        <f t="shared" si="13"/>
      </c>
      <c r="H72" s="358">
        <f t="shared" si="14"/>
      </c>
      <c r="I72" s="283">
        <f t="shared" si="15"/>
        <v>0</v>
      </c>
      <c r="J72" s="352">
        <f t="shared" si="16"/>
        <v>0</v>
      </c>
      <c r="K72" s="286">
        <f t="shared" si="17"/>
        <v>0</v>
      </c>
      <c r="L72" s="286">
        <f t="shared" si="18"/>
        <v>0</v>
      </c>
      <c r="M72" s="223">
        <f t="shared" si="19"/>
        <v>0</v>
      </c>
      <c r="N72" s="224">
        <f t="shared" si="20"/>
        <v>0</v>
      </c>
      <c r="O72" s="289">
        <f t="shared" si="21"/>
        <v>0</v>
      </c>
      <c r="P72" s="354">
        <f t="shared" si="22"/>
        <v>0</v>
      </c>
      <c r="Q72" s="368">
        <f t="shared" si="23"/>
        <v>0</v>
      </c>
      <c r="R72" s="369"/>
      <c r="S72" s="101">
        <f t="shared" si="12"/>
        <v>0</v>
      </c>
      <c r="T72" s="102">
        <f t="shared" si="12"/>
        <v>0</v>
      </c>
      <c r="U72" s="103">
        <f t="shared" si="12"/>
        <v>0</v>
      </c>
      <c r="V72" s="104">
        <f t="shared" si="12"/>
        <v>0</v>
      </c>
      <c r="W72" s="101">
        <f t="shared" si="12"/>
        <v>0</v>
      </c>
      <c r="X72" s="102">
        <f t="shared" si="12"/>
        <v>0</v>
      </c>
      <c r="Y72" s="103">
        <f t="shared" si="12"/>
        <v>0</v>
      </c>
      <c r="Z72" s="105">
        <f t="shared" si="24"/>
        <v>0</v>
      </c>
      <c r="AA72" s="105">
        <f t="shared" si="25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6"/>
      </c>
      <c r="AG72" s="154"/>
      <c r="AH72" s="232"/>
      <c r="AI72" s="156"/>
      <c r="AJ72" s="232"/>
      <c r="AK72" s="156"/>
      <c r="AL72" s="232"/>
      <c r="AM72" s="69"/>
      <c r="AN72" s="156"/>
      <c r="AO72" s="232"/>
      <c r="AP72" s="156"/>
      <c r="AQ72" s="232"/>
      <c r="AR72" s="156"/>
      <c r="AS72" s="232"/>
      <c r="AT72" s="69"/>
      <c r="AU72" s="156"/>
      <c r="AV72" s="232"/>
      <c r="AW72" s="156"/>
      <c r="AX72" s="232"/>
      <c r="AY72" s="156"/>
      <c r="AZ72" s="232"/>
      <c r="BA72" s="69"/>
      <c r="BB72" s="156"/>
      <c r="BC72" s="232"/>
      <c r="BD72" s="156"/>
      <c r="BE72" s="232"/>
      <c r="BF72" s="156"/>
      <c r="BG72" s="232"/>
      <c r="BH72" s="69"/>
      <c r="BI72" s="156"/>
      <c r="BJ72" s="232"/>
      <c r="BK72" s="188"/>
      <c r="BL72" s="22">
        <f t="shared" si="27"/>
      </c>
      <c r="BM72" s="160"/>
      <c r="BN72" s="233"/>
      <c r="BO72" s="163"/>
      <c r="BP72" s="75"/>
      <c r="BQ72" s="233"/>
      <c r="BR72" s="163"/>
      <c r="BS72" s="233"/>
      <c r="BT72" s="163"/>
      <c r="BU72" s="233"/>
      <c r="BV72" s="163"/>
      <c r="BW72" s="75"/>
      <c r="BX72" s="233"/>
      <c r="BY72" s="163"/>
      <c r="BZ72" s="233"/>
      <c r="CA72" s="163"/>
      <c r="CB72" s="233"/>
      <c r="CC72" s="163"/>
      <c r="CD72" s="75"/>
      <c r="CE72" s="233"/>
      <c r="CF72" s="163"/>
      <c r="CG72" s="233"/>
      <c r="CH72" s="163"/>
      <c r="CI72" s="233"/>
      <c r="CJ72" s="163"/>
      <c r="CK72" s="75"/>
      <c r="CL72" s="233"/>
      <c r="CM72" s="163"/>
      <c r="CN72" s="233"/>
      <c r="CO72" s="191"/>
      <c r="CP72" s="238"/>
      <c r="CQ72" s="194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59">
        <f t="shared" si="13"/>
      </c>
      <c r="H73" s="360">
        <f t="shared" si="14"/>
      </c>
      <c r="I73" s="284">
        <f t="shared" si="15"/>
        <v>0</v>
      </c>
      <c r="J73" s="339">
        <f t="shared" si="16"/>
        <v>0</v>
      </c>
      <c r="K73" s="285">
        <f t="shared" si="17"/>
        <v>0</v>
      </c>
      <c r="L73" s="285">
        <f t="shared" si="18"/>
        <v>0</v>
      </c>
      <c r="M73" s="131">
        <f t="shared" si="19"/>
        <v>0</v>
      </c>
      <c r="N73" s="133">
        <f t="shared" si="20"/>
        <v>0</v>
      </c>
      <c r="O73" s="288">
        <f t="shared" si="21"/>
        <v>0</v>
      </c>
      <c r="P73" s="353">
        <f t="shared" si="22"/>
        <v>0</v>
      </c>
      <c r="Q73" s="368">
        <f t="shared" si="23"/>
        <v>0</v>
      </c>
      <c r="R73" s="369"/>
      <c r="S73" s="101">
        <f t="shared" si="12"/>
        <v>0</v>
      </c>
      <c r="T73" s="102">
        <f t="shared" si="12"/>
        <v>0</v>
      </c>
      <c r="U73" s="103">
        <f t="shared" si="12"/>
        <v>0</v>
      </c>
      <c r="V73" s="104">
        <f t="shared" si="12"/>
        <v>0</v>
      </c>
      <c r="W73" s="101">
        <f t="shared" si="12"/>
        <v>0</v>
      </c>
      <c r="X73" s="102">
        <f t="shared" si="12"/>
        <v>0</v>
      </c>
      <c r="Y73" s="103">
        <f t="shared" si="12"/>
        <v>0</v>
      </c>
      <c r="Z73" s="105">
        <f t="shared" si="24"/>
        <v>0</v>
      </c>
      <c r="AA73" s="105">
        <f t="shared" si="25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6"/>
      </c>
      <c r="AG73" s="154"/>
      <c r="AH73" s="232"/>
      <c r="AI73" s="156"/>
      <c r="AJ73" s="232"/>
      <c r="AK73" s="156"/>
      <c r="AL73" s="232"/>
      <c r="AM73" s="69"/>
      <c r="AN73" s="156"/>
      <c r="AO73" s="232"/>
      <c r="AP73" s="156"/>
      <c r="AQ73" s="232"/>
      <c r="AR73" s="156"/>
      <c r="AS73" s="232"/>
      <c r="AT73" s="69"/>
      <c r="AU73" s="156"/>
      <c r="AV73" s="232"/>
      <c r="AW73" s="156"/>
      <c r="AX73" s="232"/>
      <c r="AY73" s="156"/>
      <c r="AZ73" s="232"/>
      <c r="BA73" s="69"/>
      <c r="BB73" s="156"/>
      <c r="BC73" s="232"/>
      <c r="BD73" s="156"/>
      <c r="BE73" s="232"/>
      <c r="BF73" s="156"/>
      <c r="BG73" s="232"/>
      <c r="BH73" s="69"/>
      <c r="BI73" s="156"/>
      <c r="BJ73" s="232"/>
      <c r="BK73" s="188"/>
      <c r="BL73" s="62">
        <f t="shared" si="27"/>
      </c>
      <c r="BM73" s="160"/>
      <c r="BN73" s="233"/>
      <c r="BO73" s="163"/>
      <c r="BP73" s="75"/>
      <c r="BQ73" s="233"/>
      <c r="BR73" s="163"/>
      <c r="BS73" s="233"/>
      <c r="BT73" s="163"/>
      <c r="BU73" s="233"/>
      <c r="BV73" s="163"/>
      <c r="BW73" s="75"/>
      <c r="BX73" s="233"/>
      <c r="BY73" s="163"/>
      <c r="BZ73" s="233"/>
      <c r="CA73" s="163"/>
      <c r="CB73" s="233"/>
      <c r="CC73" s="163"/>
      <c r="CD73" s="75"/>
      <c r="CE73" s="233"/>
      <c r="CF73" s="163"/>
      <c r="CG73" s="233"/>
      <c r="CH73" s="163"/>
      <c r="CI73" s="233"/>
      <c r="CJ73" s="163"/>
      <c r="CK73" s="75"/>
      <c r="CL73" s="233"/>
      <c r="CM73" s="163"/>
      <c r="CN73" s="233"/>
      <c r="CO73" s="192"/>
      <c r="CP73" s="239"/>
      <c r="CQ73" s="195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57">
        <f t="shared" si="13"/>
      </c>
      <c r="H74" s="358">
        <f t="shared" si="14"/>
      </c>
      <c r="I74" s="283">
        <f t="shared" si="15"/>
        <v>0</v>
      </c>
      <c r="J74" s="352">
        <f t="shared" si="16"/>
        <v>0</v>
      </c>
      <c r="K74" s="286">
        <f t="shared" si="17"/>
        <v>0</v>
      </c>
      <c r="L74" s="286">
        <f t="shared" si="18"/>
        <v>0</v>
      </c>
      <c r="M74" s="223">
        <f t="shared" si="19"/>
        <v>0</v>
      </c>
      <c r="N74" s="224">
        <f t="shared" si="20"/>
        <v>0</v>
      </c>
      <c r="O74" s="289">
        <f t="shared" si="21"/>
        <v>0</v>
      </c>
      <c r="P74" s="354">
        <f t="shared" si="22"/>
        <v>0</v>
      </c>
      <c r="Q74" s="368">
        <f t="shared" si="23"/>
        <v>0</v>
      </c>
      <c r="R74" s="369"/>
      <c r="S74" s="101">
        <f t="shared" si="12"/>
        <v>0</v>
      </c>
      <c r="T74" s="102">
        <f t="shared" si="12"/>
        <v>0</v>
      </c>
      <c r="U74" s="103">
        <f t="shared" si="12"/>
        <v>0</v>
      </c>
      <c r="V74" s="104">
        <f t="shared" si="12"/>
        <v>0</v>
      </c>
      <c r="W74" s="101">
        <f t="shared" si="12"/>
        <v>0</v>
      </c>
      <c r="X74" s="102">
        <f t="shared" si="12"/>
        <v>0</v>
      </c>
      <c r="Y74" s="103">
        <f t="shared" si="12"/>
        <v>0</v>
      </c>
      <c r="Z74" s="105">
        <f t="shared" si="24"/>
        <v>0</v>
      </c>
      <c r="AA74" s="105">
        <f t="shared" si="25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6"/>
      </c>
      <c r="AG74" s="154"/>
      <c r="AH74" s="232"/>
      <c r="AI74" s="156"/>
      <c r="AJ74" s="232"/>
      <c r="AK74" s="156"/>
      <c r="AL74" s="232"/>
      <c r="AM74" s="69"/>
      <c r="AN74" s="156"/>
      <c r="AO74" s="232"/>
      <c r="AP74" s="156"/>
      <c r="AQ74" s="232"/>
      <c r="AR74" s="156"/>
      <c r="AS74" s="232"/>
      <c r="AT74" s="69"/>
      <c r="AU74" s="156"/>
      <c r="AV74" s="232"/>
      <c r="AW74" s="156"/>
      <c r="AX74" s="232"/>
      <c r="AY74" s="156"/>
      <c r="AZ74" s="232"/>
      <c r="BA74" s="69"/>
      <c r="BB74" s="156"/>
      <c r="BC74" s="232"/>
      <c r="BD74" s="156"/>
      <c r="BE74" s="232"/>
      <c r="BF74" s="156"/>
      <c r="BG74" s="232"/>
      <c r="BH74" s="69"/>
      <c r="BI74" s="156"/>
      <c r="BJ74" s="232"/>
      <c r="BK74" s="188"/>
      <c r="BL74" s="62">
        <f t="shared" si="27"/>
      </c>
      <c r="BM74" s="160"/>
      <c r="BN74" s="233"/>
      <c r="BO74" s="163"/>
      <c r="BP74" s="75"/>
      <c r="BQ74" s="233"/>
      <c r="BR74" s="163"/>
      <c r="BS74" s="233"/>
      <c r="BT74" s="163"/>
      <c r="BU74" s="233"/>
      <c r="BV74" s="163"/>
      <c r="BW74" s="75"/>
      <c r="BX74" s="233"/>
      <c r="BY74" s="163"/>
      <c r="BZ74" s="233"/>
      <c r="CA74" s="163"/>
      <c r="CB74" s="233"/>
      <c r="CC74" s="163"/>
      <c r="CD74" s="75"/>
      <c r="CE74" s="233"/>
      <c r="CF74" s="163"/>
      <c r="CG74" s="233"/>
      <c r="CH74" s="163"/>
      <c r="CI74" s="233"/>
      <c r="CJ74" s="163"/>
      <c r="CK74" s="75"/>
      <c r="CL74" s="233"/>
      <c r="CM74" s="163"/>
      <c r="CN74" s="233"/>
      <c r="CO74" s="191"/>
      <c r="CP74" s="238"/>
      <c r="CQ74" s="194"/>
    </row>
    <row r="75" spans="1:95" ht="21" customHeight="1">
      <c r="A75" s="260"/>
      <c r="B75" s="261"/>
      <c r="C75" s="271"/>
      <c r="D75" s="317"/>
      <c r="E75" s="268"/>
      <c r="F75" s="269"/>
      <c r="G75" s="359">
        <f t="shared" si="13"/>
      </c>
      <c r="H75" s="360">
        <f t="shared" si="14"/>
      </c>
      <c r="I75" s="281">
        <f t="shared" si="15"/>
        <v>0</v>
      </c>
      <c r="J75" s="339">
        <f t="shared" si="16"/>
        <v>0</v>
      </c>
      <c r="K75" s="285">
        <f t="shared" si="17"/>
        <v>0</v>
      </c>
      <c r="L75" s="285">
        <f t="shared" si="18"/>
        <v>0</v>
      </c>
      <c r="M75" s="131">
        <f t="shared" si="19"/>
        <v>0</v>
      </c>
      <c r="N75" s="132">
        <f t="shared" si="20"/>
        <v>0</v>
      </c>
      <c r="O75" s="288">
        <f t="shared" si="21"/>
        <v>0</v>
      </c>
      <c r="P75" s="353">
        <f t="shared" si="22"/>
        <v>0</v>
      </c>
      <c r="Q75" s="368">
        <f t="shared" si="23"/>
        <v>0</v>
      </c>
      <c r="R75" s="369"/>
      <c r="S75" s="101">
        <f t="shared" si="12"/>
        <v>0</v>
      </c>
      <c r="T75" s="102">
        <f t="shared" si="12"/>
        <v>0</v>
      </c>
      <c r="U75" s="103">
        <f t="shared" si="12"/>
        <v>0</v>
      </c>
      <c r="V75" s="104">
        <f t="shared" si="12"/>
        <v>0</v>
      </c>
      <c r="W75" s="101">
        <f t="shared" si="12"/>
        <v>0</v>
      </c>
      <c r="X75" s="102">
        <f t="shared" si="12"/>
        <v>0</v>
      </c>
      <c r="Y75" s="103">
        <f t="shared" si="12"/>
        <v>0</v>
      </c>
      <c r="Z75" s="105">
        <f t="shared" si="24"/>
        <v>0</v>
      </c>
      <c r="AA75" s="105">
        <f t="shared" si="25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6"/>
      </c>
      <c r="AG75" s="154"/>
      <c r="AH75" s="232"/>
      <c r="AI75" s="156"/>
      <c r="AJ75" s="232"/>
      <c r="AK75" s="156"/>
      <c r="AL75" s="232"/>
      <c r="AM75" s="69"/>
      <c r="AN75" s="156"/>
      <c r="AO75" s="232"/>
      <c r="AP75" s="156"/>
      <c r="AQ75" s="232"/>
      <c r="AR75" s="156"/>
      <c r="AS75" s="232"/>
      <c r="AT75" s="69"/>
      <c r="AU75" s="156"/>
      <c r="AV75" s="232"/>
      <c r="AW75" s="156"/>
      <c r="AX75" s="232"/>
      <c r="AY75" s="156"/>
      <c r="AZ75" s="232"/>
      <c r="BA75" s="69"/>
      <c r="BB75" s="156"/>
      <c r="BC75" s="232"/>
      <c r="BD75" s="156"/>
      <c r="BE75" s="232"/>
      <c r="BF75" s="158"/>
      <c r="BG75" s="234"/>
      <c r="BH75" s="84"/>
      <c r="BI75" s="158"/>
      <c r="BJ75" s="234"/>
      <c r="BK75" s="189"/>
      <c r="BL75" s="22">
        <f t="shared" si="27"/>
      </c>
      <c r="BM75" s="161"/>
      <c r="BN75" s="236"/>
      <c r="BO75" s="164"/>
      <c r="BP75" s="72"/>
      <c r="BQ75" s="236"/>
      <c r="BR75" s="164"/>
      <c r="BS75" s="236"/>
      <c r="BT75" s="164"/>
      <c r="BU75" s="236"/>
      <c r="BV75" s="164"/>
      <c r="BW75" s="72"/>
      <c r="BX75" s="236"/>
      <c r="BY75" s="164"/>
      <c r="BZ75" s="236"/>
      <c r="CA75" s="164"/>
      <c r="CB75" s="236"/>
      <c r="CC75" s="164"/>
      <c r="CD75" s="72"/>
      <c r="CE75" s="236"/>
      <c r="CF75" s="164"/>
      <c r="CG75" s="236"/>
      <c r="CH75" s="164"/>
      <c r="CI75" s="236"/>
      <c r="CJ75" s="164"/>
      <c r="CK75" s="72"/>
      <c r="CL75" s="236"/>
      <c r="CM75" s="164"/>
      <c r="CN75" s="236"/>
      <c r="CO75" s="191"/>
      <c r="CP75" s="238"/>
      <c r="CQ75" s="194"/>
    </row>
    <row r="76" spans="1:102" ht="21" customHeight="1">
      <c r="A76" s="264"/>
      <c r="B76" s="265"/>
      <c r="C76" s="270"/>
      <c r="D76" s="316"/>
      <c r="E76" s="266"/>
      <c r="F76" s="267"/>
      <c r="G76" s="357">
        <f t="shared" si="13"/>
      </c>
      <c r="H76" s="358">
        <f t="shared" si="14"/>
      </c>
      <c r="I76" s="282">
        <f t="shared" si="15"/>
        <v>0</v>
      </c>
      <c r="J76" s="352">
        <f t="shared" si="16"/>
        <v>0</v>
      </c>
      <c r="K76" s="286">
        <f t="shared" si="17"/>
        <v>0</v>
      </c>
      <c r="L76" s="286">
        <f t="shared" si="18"/>
        <v>0</v>
      </c>
      <c r="M76" s="223">
        <f t="shared" si="19"/>
        <v>0</v>
      </c>
      <c r="N76" s="224">
        <f t="shared" si="20"/>
        <v>0</v>
      </c>
      <c r="O76" s="289">
        <f t="shared" si="21"/>
        <v>0</v>
      </c>
      <c r="P76" s="354">
        <f t="shared" si="22"/>
        <v>0</v>
      </c>
      <c r="Q76" s="368">
        <f t="shared" si="23"/>
        <v>0</v>
      </c>
      <c r="R76" s="369"/>
      <c r="S76" s="101">
        <f t="shared" si="12"/>
        <v>0</v>
      </c>
      <c r="T76" s="102">
        <f t="shared" si="12"/>
        <v>0</v>
      </c>
      <c r="U76" s="103">
        <f t="shared" si="12"/>
        <v>0</v>
      </c>
      <c r="V76" s="104">
        <f t="shared" si="12"/>
        <v>0</v>
      </c>
      <c r="W76" s="101">
        <f t="shared" si="12"/>
        <v>0</v>
      </c>
      <c r="X76" s="102">
        <f t="shared" si="12"/>
        <v>0</v>
      </c>
      <c r="Y76" s="103">
        <f t="shared" si="12"/>
        <v>0</v>
      </c>
      <c r="Z76" s="105">
        <f t="shared" si="24"/>
        <v>0</v>
      </c>
      <c r="AA76" s="105">
        <f t="shared" si="25"/>
        <v>0</v>
      </c>
      <c r="AB76" s="104">
        <f t="shared" si="1"/>
        <v>0</v>
      </c>
      <c r="AC76" s="108">
        <f t="shared" si="1"/>
        <v>0</v>
      </c>
      <c r="AD76" s="109">
        <f t="shared" si="1"/>
        <v>0</v>
      </c>
      <c r="AE76" s="105">
        <f t="shared" si="1"/>
        <v>0</v>
      </c>
      <c r="AF76" s="62">
        <f t="shared" si="26"/>
      </c>
      <c r="AG76" s="154"/>
      <c r="AH76" s="232"/>
      <c r="AI76" s="156"/>
      <c r="AJ76" s="232"/>
      <c r="AK76" s="156"/>
      <c r="AL76" s="233"/>
      <c r="AM76" s="75"/>
      <c r="AN76" s="157"/>
      <c r="AO76" s="233"/>
      <c r="AP76" s="157"/>
      <c r="AQ76" s="233"/>
      <c r="AR76" s="157"/>
      <c r="AS76" s="233"/>
      <c r="AT76" s="75"/>
      <c r="AU76" s="157"/>
      <c r="AV76" s="233"/>
      <c r="AW76" s="157"/>
      <c r="AX76" s="233"/>
      <c r="AY76" s="157"/>
      <c r="AZ76" s="233"/>
      <c r="BA76" s="69"/>
      <c r="BB76" s="156"/>
      <c r="BC76" s="232"/>
      <c r="BD76" s="156"/>
      <c r="BE76" s="232"/>
      <c r="BF76" s="156"/>
      <c r="BG76" s="232"/>
      <c r="BH76" s="69"/>
      <c r="BI76" s="156"/>
      <c r="BJ76" s="232"/>
      <c r="BK76" s="188"/>
      <c r="BL76" s="62">
        <f t="shared" si="27"/>
      </c>
      <c r="BM76" s="160"/>
      <c r="BN76" s="233"/>
      <c r="BO76" s="163"/>
      <c r="BP76" s="75"/>
      <c r="BQ76" s="233"/>
      <c r="BR76" s="163"/>
      <c r="BS76" s="233"/>
      <c r="BT76" s="163"/>
      <c r="BU76" s="233"/>
      <c r="BV76" s="163"/>
      <c r="BW76" s="75"/>
      <c r="BX76" s="233"/>
      <c r="BY76" s="163"/>
      <c r="BZ76" s="233"/>
      <c r="CA76" s="163"/>
      <c r="CB76" s="233"/>
      <c r="CC76" s="163"/>
      <c r="CD76" s="75"/>
      <c r="CE76" s="233"/>
      <c r="CF76" s="163"/>
      <c r="CG76" s="233"/>
      <c r="CH76" s="163"/>
      <c r="CI76" s="233"/>
      <c r="CJ76" s="163"/>
      <c r="CK76" s="75"/>
      <c r="CL76" s="233"/>
      <c r="CM76" s="163"/>
      <c r="CN76" s="233"/>
      <c r="CO76" s="191"/>
      <c r="CP76" s="238"/>
      <c r="CQ76" s="194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59">
        <f t="shared" si="13"/>
      </c>
      <c r="H77" s="360">
        <f t="shared" si="14"/>
      </c>
      <c r="I77" s="281">
        <f t="shared" si="15"/>
        <v>0</v>
      </c>
      <c r="J77" s="339">
        <f t="shared" si="16"/>
        <v>0</v>
      </c>
      <c r="K77" s="285">
        <f t="shared" si="17"/>
        <v>0</v>
      </c>
      <c r="L77" s="285">
        <f t="shared" si="18"/>
        <v>0</v>
      </c>
      <c r="M77" s="131">
        <f t="shared" si="19"/>
        <v>0</v>
      </c>
      <c r="N77" s="132">
        <f t="shared" si="20"/>
        <v>0</v>
      </c>
      <c r="O77" s="288">
        <f t="shared" si="21"/>
        <v>0</v>
      </c>
      <c r="P77" s="353">
        <f t="shared" si="22"/>
        <v>0</v>
      </c>
      <c r="Q77" s="368">
        <f t="shared" si="23"/>
        <v>0</v>
      </c>
      <c r="R77" s="369"/>
      <c r="S77" s="101">
        <f t="shared" si="12"/>
        <v>0</v>
      </c>
      <c r="T77" s="102">
        <f t="shared" si="12"/>
        <v>0</v>
      </c>
      <c r="U77" s="103">
        <f t="shared" si="12"/>
        <v>0</v>
      </c>
      <c r="V77" s="104">
        <f t="shared" si="12"/>
        <v>0</v>
      </c>
      <c r="W77" s="101">
        <f t="shared" si="12"/>
        <v>0</v>
      </c>
      <c r="X77" s="102">
        <f t="shared" si="12"/>
        <v>0</v>
      </c>
      <c r="Y77" s="103">
        <f t="shared" si="12"/>
        <v>0</v>
      </c>
      <c r="Z77" s="105">
        <f t="shared" si="24"/>
        <v>0</v>
      </c>
      <c r="AA77" s="105">
        <f t="shared" si="25"/>
        <v>0</v>
      </c>
      <c r="AB77" s="104">
        <f t="shared" si="1"/>
        <v>0</v>
      </c>
      <c r="AC77" s="108">
        <f t="shared" si="1"/>
        <v>0</v>
      </c>
      <c r="AD77" s="109">
        <f t="shared" si="1"/>
        <v>0</v>
      </c>
      <c r="AE77" s="105">
        <f t="shared" si="1"/>
        <v>0</v>
      </c>
      <c r="AF77" s="62">
        <f t="shared" si="26"/>
      </c>
      <c r="AG77" s="154"/>
      <c r="AH77" s="232"/>
      <c r="AI77" s="156"/>
      <c r="AJ77" s="232"/>
      <c r="AK77" s="156"/>
      <c r="AL77" s="233"/>
      <c r="AM77" s="75"/>
      <c r="AN77" s="157"/>
      <c r="AO77" s="233"/>
      <c r="AP77" s="157"/>
      <c r="AQ77" s="233"/>
      <c r="AR77" s="157"/>
      <c r="AS77" s="233"/>
      <c r="AT77" s="75"/>
      <c r="AU77" s="157"/>
      <c r="AV77" s="233"/>
      <c r="AW77" s="157"/>
      <c r="AX77" s="233"/>
      <c r="AY77" s="157"/>
      <c r="AZ77" s="233"/>
      <c r="BA77" s="69"/>
      <c r="BB77" s="156"/>
      <c r="BC77" s="232"/>
      <c r="BD77" s="156"/>
      <c r="BE77" s="232"/>
      <c r="BF77" s="156"/>
      <c r="BG77" s="232"/>
      <c r="BH77" s="69"/>
      <c r="BI77" s="156"/>
      <c r="BJ77" s="232"/>
      <c r="BK77" s="188"/>
      <c r="BL77" s="62">
        <f t="shared" si="27"/>
      </c>
      <c r="BM77" s="160"/>
      <c r="BN77" s="233"/>
      <c r="BO77" s="163"/>
      <c r="BP77" s="75"/>
      <c r="BQ77" s="233"/>
      <c r="BR77" s="163"/>
      <c r="BS77" s="233"/>
      <c r="BT77" s="163"/>
      <c r="BU77" s="233"/>
      <c r="BV77" s="163"/>
      <c r="BW77" s="75"/>
      <c r="BX77" s="233"/>
      <c r="BY77" s="163"/>
      <c r="BZ77" s="233"/>
      <c r="CA77" s="163"/>
      <c r="CB77" s="233"/>
      <c r="CC77" s="163"/>
      <c r="CD77" s="75"/>
      <c r="CE77" s="233"/>
      <c r="CF77" s="163"/>
      <c r="CG77" s="233"/>
      <c r="CH77" s="163"/>
      <c r="CI77" s="233"/>
      <c r="CJ77" s="163"/>
      <c r="CK77" s="75"/>
      <c r="CL77" s="233"/>
      <c r="CM77" s="163"/>
      <c r="CN77" s="233"/>
      <c r="CO77" s="191"/>
      <c r="CP77" s="238"/>
      <c r="CQ77" s="194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57">
        <f t="shared" si="13"/>
      </c>
      <c r="H78" s="358">
        <f t="shared" si="14"/>
      </c>
      <c r="I78" s="283">
        <f t="shared" si="15"/>
        <v>0</v>
      </c>
      <c r="J78" s="352">
        <f t="shared" si="16"/>
        <v>0</v>
      </c>
      <c r="K78" s="286">
        <f t="shared" si="17"/>
        <v>0</v>
      </c>
      <c r="L78" s="286">
        <f t="shared" si="18"/>
        <v>0</v>
      </c>
      <c r="M78" s="223">
        <f t="shared" si="19"/>
        <v>0</v>
      </c>
      <c r="N78" s="224">
        <f t="shared" si="20"/>
        <v>0</v>
      </c>
      <c r="O78" s="289">
        <f t="shared" si="21"/>
        <v>0</v>
      </c>
      <c r="P78" s="354">
        <f t="shared" si="22"/>
        <v>0</v>
      </c>
      <c r="Q78" s="368">
        <f t="shared" si="23"/>
        <v>0</v>
      </c>
      <c r="R78" s="369"/>
      <c r="S78" s="101">
        <f t="shared" si="12"/>
        <v>0</v>
      </c>
      <c r="T78" s="102">
        <f t="shared" si="12"/>
        <v>0</v>
      </c>
      <c r="U78" s="103">
        <f t="shared" si="12"/>
        <v>0</v>
      </c>
      <c r="V78" s="104">
        <f t="shared" si="12"/>
        <v>0</v>
      </c>
      <c r="W78" s="101">
        <f t="shared" si="12"/>
        <v>0</v>
      </c>
      <c r="X78" s="102">
        <f t="shared" si="12"/>
        <v>0</v>
      </c>
      <c r="Y78" s="103">
        <f t="shared" si="12"/>
        <v>0</v>
      </c>
      <c r="Z78" s="105">
        <f t="shared" si="24"/>
        <v>0</v>
      </c>
      <c r="AA78" s="105">
        <f t="shared" si="25"/>
        <v>0</v>
      </c>
      <c r="AB78" s="104">
        <f t="shared" si="1"/>
        <v>0</v>
      </c>
      <c r="AC78" s="108">
        <f t="shared" si="1"/>
        <v>0</v>
      </c>
      <c r="AD78" s="109">
        <f t="shared" si="1"/>
        <v>0</v>
      </c>
      <c r="AE78" s="105">
        <f t="shared" si="1"/>
        <v>0</v>
      </c>
      <c r="AF78" s="62">
        <f t="shared" si="26"/>
      </c>
      <c r="AG78" s="154"/>
      <c r="AH78" s="232"/>
      <c r="AI78" s="156"/>
      <c r="AJ78" s="232"/>
      <c r="AK78" s="156"/>
      <c r="AL78" s="233"/>
      <c r="AM78" s="75"/>
      <c r="AN78" s="157"/>
      <c r="AO78" s="233"/>
      <c r="AP78" s="157"/>
      <c r="AQ78" s="233"/>
      <c r="AR78" s="157"/>
      <c r="AS78" s="233"/>
      <c r="AT78" s="75"/>
      <c r="AU78" s="157"/>
      <c r="AV78" s="233"/>
      <c r="AW78" s="157"/>
      <c r="AX78" s="233"/>
      <c r="AY78" s="157"/>
      <c r="AZ78" s="233"/>
      <c r="BA78" s="69"/>
      <c r="BB78" s="156"/>
      <c r="BC78" s="232"/>
      <c r="BD78" s="156"/>
      <c r="BE78" s="232"/>
      <c r="BF78" s="156"/>
      <c r="BG78" s="232"/>
      <c r="BH78" s="69"/>
      <c r="BI78" s="156"/>
      <c r="BJ78" s="232"/>
      <c r="BK78" s="188"/>
      <c r="BL78" s="62">
        <f t="shared" si="27"/>
      </c>
      <c r="BM78" s="160"/>
      <c r="BN78" s="233"/>
      <c r="BO78" s="163"/>
      <c r="BP78" s="75"/>
      <c r="BQ78" s="233"/>
      <c r="BR78" s="163"/>
      <c r="BS78" s="233"/>
      <c r="BT78" s="163"/>
      <c r="BU78" s="233"/>
      <c r="BV78" s="163"/>
      <c r="BW78" s="75"/>
      <c r="BX78" s="233"/>
      <c r="BY78" s="163"/>
      <c r="BZ78" s="233"/>
      <c r="CA78" s="163"/>
      <c r="CB78" s="233"/>
      <c r="CC78" s="163"/>
      <c r="CD78" s="75"/>
      <c r="CE78" s="233"/>
      <c r="CF78" s="163"/>
      <c r="CG78" s="233"/>
      <c r="CH78" s="163"/>
      <c r="CI78" s="233"/>
      <c r="CJ78" s="163"/>
      <c r="CK78" s="75"/>
      <c r="CL78" s="233"/>
      <c r="CM78" s="163"/>
      <c r="CN78" s="233"/>
      <c r="CO78" s="191"/>
      <c r="CP78" s="238"/>
      <c r="CQ78" s="194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59">
        <f t="shared" si="13"/>
      </c>
      <c r="H79" s="360">
        <f t="shared" si="14"/>
      </c>
      <c r="I79" s="281">
        <f t="shared" si="15"/>
        <v>0</v>
      </c>
      <c r="J79" s="339">
        <f t="shared" si="16"/>
        <v>0</v>
      </c>
      <c r="K79" s="285">
        <f t="shared" si="17"/>
        <v>0</v>
      </c>
      <c r="L79" s="285">
        <f t="shared" si="18"/>
        <v>0</v>
      </c>
      <c r="M79" s="131">
        <f t="shared" si="19"/>
        <v>0</v>
      </c>
      <c r="N79" s="132">
        <f t="shared" si="20"/>
        <v>0</v>
      </c>
      <c r="O79" s="288">
        <f t="shared" si="21"/>
        <v>0</v>
      </c>
      <c r="P79" s="353">
        <f t="shared" si="22"/>
        <v>0</v>
      </c>
      <c r="Q79" s="368">
        <f t="shared" si="23"/>
        <v>0</v>
      </c>
      <c r="R79" s="369"/>
      <c r="S79" s="101">
        <f t="shared" si="12"/>
        <v>0</v>
      </c>
      <c r="T79" s="102">
        <f t="shared" si="12"/>
        <v>0</v>
      </c>
      <c r="U79" s="103">
        <f t="shared" si="12"/>
        <v>0</v>
      </c>
      <c r="V79" s="104">
        <f t="shared" si="12"/>
        <v>0</v>
      </c>
      <c r="W79" s="101">
        <f t="shared" si="12"/>
        <v>0</v>
      </c>
      <c r="X79" s="102">
        <f t="shared" si="12"/>
        <v>0</v>
      </c>
      <c r="Y79" s="103">
        <f t="shared" si="12"/>
        <v>0</v>
      </c>
      <c r="Z79" s="105">
        <f t="shared" si="24"/>
        <v>0</v>
      </c>
      <c r="AA79" s="105">
        <f t="shared" si="25"/>
        <v>0</v>
      </c>
      <c r="AB79" s="104">
        <f t="shared" si="1"/>
        <v>0</v>
      </c>
      <c r="AC79" s="108">
        <f t="shared" si="1"/>
        <v>0</v>
      </c>
      <c r="AD79" s="109">
        <f t="shared" si="1"/>
        <v>0</v>
      </c>
      <c r="AE79" s="105">
        <f t="shared" si="1"/>
        <v>0</v>
      </c>
      <c r="AF79" s="62">
        <f t="shared" si="26"/>
      </c>
      <c r="AG79" s="154"/>
      <c r="AH79" s="232"/>
      <c r="AI79" s="156"/>
      <c r="AJ79" s="232"/>
      <c r="AK79" s="156"/>
      <c r="AL79" s="233"/>
      <c r="AM79" s="75"/>
      <c r="AN79" s="157"/>
      <c r="AO79" s="233"/>
      <c r="AP79" s="157"/>
      <c r="AQ79" s="233"/>
      <c r="AR79" s="157"/>
      <c r="AS79" s="233"/>
      <c r="AT79" s="75"/>
      <c r="AU79" s="157"/>
      <c r="AV79" s="233"/>
      <c r="AW79" s="157"/>
      <c r="AX79" s="233"/>
      <c r="AY79" s="157"/>
      <c r="AZ79" s="233"/>
      <c r="BA79" s="69"/>
      <c r="BB79" s="156"/>
      <c r="BC79" s="232"/>
      <c r="BD79" s="156"/>
      <c r="BE79" s="232"/>
      <c r="BF79" s="156"/>
      <c r="BG79" s="232"/>
      <c r="BH79" s="69"/>
      <c r="BI79" s="156"/>
      <c r="BJ79" s="232"/>
      <c r="BK79" s="188"/>
      <c r="BL79" s="62">
        <f t="shared" si="27"/>
      </c>
      <c r="BM79" s="160"/>
      <c r="BN79" s="233"/>
      <c r="BO79" s="163"/>
      <c r="BP79" s="75"/>
      <c r="BQ79" s="233"/>
      <c r="BR79" s="163"/>
      <c r="BS79" s="233"/>
      <c r="BT79" s="163"/>
      <c r="BU79" s="233"/>
      <c r="BV79" s="163"/>
      <c r="BW79" s="75"/>
      <c r="BX79" s="233"/>
      <c r="BY79" s="163"/>
      <c r="BZ79" s="233"/>
      <c r="CA79" s="163"/>
      <c r="CB79" s="233"/>
      <c r="CC79" s="163"/>
      <c r="CD79" s="75"/>
      <c r="CE79" s="233"/>
      <c r="CF79" s="163"/>
      <c r="CG79" s="233"/>
      <c r="CH79" s="163"/>
      <c r="CI79" s="233"/>
      <c r="CJ79" s="163"/>
      <c r="CK79" s="75"/>
      <c r="CL79" s="233"/>
      <c r="CM79" s="163"/>
      <c r="CN79" s="233"/>
      <c r="CO79" s="191"/>
      <c r="CP79" s="238"/>
      <c r="CQ79" s="194"/>
    </row>
    <row r="80" spans="1:102" s="12" customFormat="1" ht="21" customHeight="1">
      <c r="A80" s="264"/>
      <c r="B80" s="265"/>
      <c r="C80" s="270"/>
      <c r="D80" s="316"/>
      <c r="E80" s="266"/>
      <c r="F80" s="267"/>
      <c r="G80" s="357">
        <f t="shared" si="13"/>
      </c>
      <c r="H80" s="358">
        <f t="shared" si="14"/>
      </c>
      <c r="I80" s="283">
        <f t="shared" si="15"/>
        <v>0</v>
      </c>
      <c r="J80" s="352">
        <f t="shared" si="16"/>
        <v>0</v>
      </c>
      <c r="K80" s="286">
        <f t="shared" si="17"/>
        <v>0</v>
      </c>
      <c r="L80" s="286">
        <f t="shared" si="18"/>
        <v>0</v>
      </c>
      <c r="M80" s="223">
        <f t="shared" si="19"/>
        <v>0</v>
      </c>
      <c r="N80" s="224">
        <f t="shared" si="20"/>
        <v>0</v>
      </c>
      <c r="O80" s="289">
        <f t="shared" si="21"/>
        <v>0</v>
      </c>
      <c r="P80" s="354">
        <f t="shared" si="22"/>
        <v>0</v>
      </c>
      <c r="Q80" s="368">
        <f t="shared" si="23"/>
        <v>0</v>
      </c>
      <c r="R80" s="369"/>
      <c r="S80" s="101">
        <f t="shared" si="12"/>
        <v>0</v>
      </c>
      <c r="T80" s="102">
        <f t="shared" si="12"/>
        <v>0</v>
      </c>
      <c r="U80" s="103">
        <f t="shared" si="12"/>
        <v>0</v>
      </c>
      <c r="V80" s="104">
        <f aca="true" t="shared" si="28" ref="S80:Y97">COUNTIF($AG80:$CQ80,V$22)</f>
        <v>0</v>
      </c>
      <c r="W80" s="101">
        <f t="shared" si="28"/>
        <v>0</v>
      </c>
      <c r="X80" s="102">
        <f t="shared" si="28"/>
        <v>0</v>
      </c>
      <c r="Y80" s="103">
        <f t="shared" si="28"/>
        <v>0</v>
      </c>
      <c r="Z80" s="105">
        <f t="shared" si="24"/>
        <v>0</v>
      </c>
      <c r="AA80" s="105">
        <f t="shared" si="25"/>
        <v>0</v>
      </c>
      <c r="AB80" s="104">
        <f t="shared" si="1"/>
        <v>0</v>
      </c>
      <c r="AC80" s="108">
        <f t="shared" si="1"/>
        <v>0</v>
      </c>
      <c r="AD80" s="109">
        <f t="shared" si="1"/>
        <v>0</v>
      </c>
      <c r="AE80" s="105">
        <f t="shared" si="1"/>
        <v>0</v>
      </c>
      <c r="AF80" s="62">
        <f t="shared" si="26"/>
      </c>
      <c r="AG80" s="154"/>
      <c r="AH80" s="232"/>
      <c r="AI80" s="156"/>
      <c r="AJ80" s="232"/>
      <c r="AK80" s="156"/>
      <c r="AL80" s="233"/>
      <c r="AM80" s="75"/>
      <c r="AN80" s="157"/>
      <c r="AO80" s="233"/>
      <c r="AP80" s="157"/>
      <c r="AQ80" s="233"/>
      <c r="AR80" s="157"/>
      <c r="AS80" s="233"/>
      <c r="AT80" s="75"/>
      <c r="AU80" s="157"/>
      <c r="AV80" s="233"/>
      <c r="AW80" s="157"/>
      <c r="AX80" s="233"/>
      <c r="AY80" s="157"/>
      <c r="AZ80" s="233"/>
      <c r="BA80" s="69"/>
      <c r="BB80" s="156"/>
      <c r="BC80" s="232"/>
      <c r="BD80" s="156"/>
      <c r="BE80" s="232"/>
      <c r="BF80" s="158"/>
      <c r="BG80" s="234"/>
      <c r="BH80" s="84"/>
      <c r="BI80" s="158"/>
      <c r="BJ80" s="234"/>
      <c r="BK80" s="189"/>
      <c r="BL80" s="62">
        <f t="shared" si="27"/>
      </c>
      <c r="BM80" s="161"/>
      <c r="BN80" s="233"/>
      <c r="BO80" s="163"/>
      <c r="BP80" s="75"/>
      <c r="BQ80" s="233"/>
      <c r="BR80" s="163"/>
      <c r="BS80" s="233"/>
      <c r="BT80" s="164"/>
      <c r="BU80" s="236"/>
      <c r="BV80" s="164"/>
      <c r="BW80" s="72"/>
      <c r="BX80" s="236"/>
      <c r="BY80" s="164"/>
      <c r="BZ80" s="236"/>
      <c r="CA80" s="164"/>
      <c r="CB80" s="236"/>
      <c r="CC80" s="164"/>
      <c r="CD80" s="72"/>
      <c r="CE80" s="236"/>
      <c r="CF80" s="164"/>
      <c r="CG80" s="236"/>
      <c r="CH80" s="164"/>
      <c r="CI80" s="236"/>
      <c r="CJ80" s="164"/>
      <c r="CK80" s="72"/>
      <c r="CL80" s="236"/>
      <c r="CM80" s="164"/>
      <c r="CN80" s="236"/>
      <c r="CO80" s="191"/>
      <c r="CP80" s="238"/>
      <c r="CQ80" s="194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59">
        <f t="shared" si="13"/>
      </c>
      <c r="H81" s="360">
        <f t="shared" si="14"/>
      </c>
      <c r="I81" s="281">
        <f t="shared" si="15"/>
        <v>0</v>
      </c>
      <c r="J81" s="339">
        <f t="shared" si="16"/>
        <v>0</v>
      </c>
      <c r="K81" s="285">
        <f t="shared" si="17"/>
        <v>0</v>
      </c>
      <c r="L81" s="285">
        <f t="shared" si="18"/>
        <v>0</v>
      </c>
      <c r="M81" s="131">
        <f t="shared" si="19"/>
        <v>0</v>
      </c>
      <c r="N81" s="132">
        <f t="shared" si="20"/>
        <v>0</v>
      </c>
      <c r="O81" s="288">
        <f t="shared" si="21"/>
        <v>0</v>
      </c>
      <c r="P81" s="353">
        <f t="shared" si="22"/>
        <v>0</v>
      </c>
      <c r="Q81" s="368">
        <f t="shared" si="23"/>
        <v>0</v>
      </c>
      <c r="R81" s="369"/>
      <c r="S81" s="101">
        <f t="shared" si="28"/>
        <v>0</v>
      </c>
      <c r="T81" s="102">
        <f t="shared" si="28"/>
        <v>0</v>
      </c>
      <c r="U81" s="103">
        <f t="shared" si="28"/>
        <v>0</v>
      </c>
      <c r="V81" s="104">
        <f t="shared" si="28"/>
        <v>0</v>
      </c>
      <c r="W81" s="101">
        <f t="shared" si="28"/>
        <v>0</v>
      </c>
      <c r="X81" s="102">
        <f t="shared" si="28"/>
        <v>0</v>
      </c>
      <c r="Y81" s="103">
        <f t="shared" si="28"/>
        <v>0</v>
      </c>
      <c r="Z81" s="105">
        <f t="shared" si="24"/>
        <v>0</v>
      </c>
      <c r="AA81" s="105">
        <f t="shared" si="25"/>
        <v>0</v>
      </c>
      <c r="AB81" s="104">
        <f t="shared" si="1"/>
        <v>0</v>
      </c>
      <c r="AC81" s="108">
        <f t="shared" si="1"/>
        <v>0</v>
      </c>
      <c r="AD81" s="109">
        <f t="shared" si="1"/>
        <v>0</v>
      </c>
      <c r="AE81" s="105">
        <f t="shared" si="1"/>
        <v>0</v>
      </c>
      <c r="AF81" s="62">
        <f t="shared" si="26"/>
      </c>
      <c r="AG81" s="154"/>
      <c r="AH81" s="232"/>
      <c r="AI81" s="156"/>
      <c r="AJ81" s="232"/>
      <c r="AK81" s="156"/>
      <c r="AL81" s="233"/>
      <c r="AM81" s="75"/>
      <c r="AN81" s="157"/>
      <c r="AO81" s="233"/>
      <c r="AP81" s="157"/>
      <c r="AQ81" s="233"/>
      <c r="AR81" s="157"/>
      <c r="AS81" s="233"/>
      <c r="AT81" s="75"/>
      <c r="AU81" s="157"/>
      <c r="AV81" s="233"/>
      <c r="AW81" s="157"/>
      <c r="AX81" s="233"/>
      <c r="AY81" s="157"/>
      <c r="AZ81" s="233"/>
      <c r="BA81" s="69"/>
      <c r="BB81" s="156"/>
      <c r="BC81" s="232"/>
      <c r="BD81" s="156"/>
      <c r="BE81" s="232"/>
      <c r="BF81" s="156"/>
      <c r="BG81" s="232"/>
      <c r="BH81" s="69"/>
      <c r="BI81" s="156"/>
      <c r="BJ81" s="232"/>
      <c r="BK81" s="188"/>
      <c r="BL81" s="22">
        <f t="shared" si="27"/>
      </c>
      <c r="BM81" s="160"/>
      <c r="BN81" s="233"/>
      <c r="BO81" s="163"/>
      <c r="BP81" s="75"/>
      <c r="BQ81" s="233"/>
      <c r="BR81" s="163"/>
      <c r="BS81" s="233"/>
      <c r="BT81" s="163"/>
      <c r="BU81" s="233"/>
      <c r="BV81" s="163"/>
      <c r="BW81" s="75"/>
      <c r="BX81" s="233"/>
      <c r="BY81" s="163"/>
      <c r="BZ81" s="233"/>
      <c r="CA81" s="163"/>
      <c r="CB81" s="233"/>
      <c r="CC81" s="163"/>
      <c r="CD81" s="75"/>
      <c r="CE81" s="233"/>
      <c r="CF81" s="163"/>
      <c r="CG81" s="233"/>
      <c r="CH81" s="163"/>
      <c r="CI81" s="233"/>
      <c r="CJ81" s="163"/>
      <c r="CK81" s="75"/>
      <c r="CL81" s="233"/>
      <c r="CM81" s="163"/>
      <c r="CN81" s="233"/>
      <c r="CO81" s="191"/>
      <c r="CP81" s="238"/>
      <c r="CQ81" s="194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57">
        <f t="shared" si="13"/>
      </c>
      <c r="H82" s="358">
        <f t="shared" si="14"/>
      </c>
      <c r="I82" s="283">
        <f t="shared" si="15"/>
        <v>0</v>
      </c>
      <c r="J82" s="352">
        <f t="shared" si="16"/>
        <v>0</v>
      </c>
      <c r="K82" s="286">
        <f t="shared" si="17"/>
        <v>0</v>
      </c>
      <c r="L82" s="286">
        <f t="shared" si="18"/>
        <v>0</v>
      </c>
      <c r="M82" s="223">
        <f t="shared" si="19"/>
        <v>0</v>
      </c>
      <c r="N82" s="224">
        <f t="shared" si="20"/>
        <v>0</v>
      </c>
      <c r="O82" s="289">
        <f t="shared" si="21"/>
        <v>0</v>
      </c>
      <c r="P82" s="354">
        <f t="shared" si="22"/>
        <v>0</v>
      </c>
      <c r="Q82" s="368">
        <f t="shared" si="23"/>
        <v>0</v>
      </c>
      <c r="R82" s="369"/>
      <c r="S82" s="101">
        <f t="shared" si="28"/>
        <v>0</v>
      </c>
      <c r="T82" s="102">
        <f t="shared" si="28"/>
        <v>0</v>
      </c>
      <c r="U82" s="103">
        <f t="shared" si="28"/>
        <v>0</v>
      </c>
      <c r="V82" s="104">
        <f t="shared" si="28"/>
        <v>0</v>
      </c>
      <c r="W82" s="101">
        <f t="shared" si="28"/>
        <v>0</v>
      </c>
      <c r="X82" s="102">
        <f t="shared" si="28"/>
        <v>0</v>
      </c>
      <c r="Y82" s="103">
        <f t="shared" si="28"/>
        <v>0</v>
      </c>
      <c r="Z82" s="105">
        <f t="shared" si="24"/>
        <v>0</v>
      </c>
      <c r="AA82" s="105">
        <f t="shared" si="25"/>
        <v>0</v>
      </c>
      <c r="AB82" s="104">
        <f t="shared" si="1"/>
        <v>0</v>
      </c>
      <c r="AC82" s="108">
        <f t="shared" si="1"/>
        <v>0</v>
      </c>
      <c r="AD82" s="109">
        <f t="shared" si="1"/>
        <v>0</v>
      </c>
      <c r="AE82" s="105">
        <f t="shared" si="1"/>
        <v>0</v>
      </c>
      <c r="AF82" s="62">
        <f t="shared" si="26"/>
      </c>
      <c r="AG82" s="154"/>
      <c r="AH82" s="232"/>
      <c r="AI82" s="156"/>
      <c r="AJ82" s="232"/>
      <c r="AK82" s="156"/>
      <c r="AL82" s="233"/>
      <c r="AM82" s="75"/>
      <c r="AN82" s="157"/>
      <c r="AO82" s="233"/>
      <c r="AP82" s="157"/>
      <c r="AQ82" s="233"/>
      <c r="AR82" s="157"/>
      <c r="AS82" s="233"/>
      <c r="AT82" s="75"/>
      <c r="AU82" s="157"/>
      <c r="AV82" s="233"/>
      <c r="AW82" s="157"/>
      <c r="AX82" s="233"/>
      <c r="AY82" s="157"/>
      <c r="AZ82" s="233"/>
      <c r="BA82" s="69"/>
      <c r="BB82" s="156"/>
      <c r="BC82" s="232"/>
      <c r="BD82" s="156"/>
      <c r="BE82" s="232"/>
      <c r="BF82" s="156"/>
      <c r="BG82" s="232"/>
      <c r="BH82" s="69"/>
      <c r="BI82" s="156"/>
      <c r="BJ82" s="232"/>
      <c r="BK82" s="188"/>
      <c r="BL82" s="62">
        <f t="shared" si="27"/>
      </c>
      <c r="BM82" s="160"/>
      <c r="BN82" s="233"/>
      <c r="BO82" s="163"/>
      <c r="BP82" s="75"/>
      <c r="BQ82" s="233"/>
      <c r="BR82" s="163"/>
      <c r="BS82" s="233"/>
      <c r="BT82" s="163"/>
      <c r="BU82" s="233"/>
      <c r="BV82" s="163"/>
      <c r="BW82" s="75"/>
      <c r="BX82" s="233"/>
      <c r="BY82" s="163"/>
      <c r="BZ82" s="233"/>
      <c r="CA82" s="163"/>
      <c r="CB82" s="233"/>
      <c r="CC82" s="163"/>
      <c r="CD82" s="75"/>
      <c r="CE82" s="233"/>
      <c r="CF82" s="163"/>
      <c r="CG82" s="233"/>
      <c r="CH82" s="163"/>
      <c r="CI82" s="233"/>
      <c r="CJ82" s="163"/>
      <c r="CK82" s="75"/>
      <c r="CL82" s="233"/>
      <c r="CM82" s="163"/>
      <c r="CN82" s="233"/>
      <c r="CO82" s="191"/>
      <c r="CP82" s="238"/>
      <c r="CQ82" s="194"/>
    </row>
    <row r="83" spans="1:102" ht="21" customHeight="1">
      <c r="A83" s="260"/>
      <c r="B83" s="261"/>
      <c r="C83" s="271"/>
      <c r="D83" s="317"/>
      <c r="E83" s="268"/>
      <c r="F83" s="269"/>
      <c r="G83" s="359">
        <f t="shared" si="13"/>
      </c>
      <c r="H83" s="360">
        <f t="shared" si="14"/>
      </c>
      <c r="I83" s="284">
        <f t="shared" si="15"/>
        <v>0</v>
      </c>
      <c r="J83" s="339">
        <f t="shared" si="16"/>
        <v>0</v>
      </c>
      <c r="K83" s="285">
        <f t="shared" si="17"/>
        <v>0</v>
      </c>
      <c r="L83" s="285">
        <f t="shared" si="18"/>
        <v>0</v>
      </c>
      <c r="M83" s="131">
        <f t="shared" si="19"/>
        <v>0</v>
      </c>
      <c r="N83" s="133">
        <f t="shared" si="20"/>
        <v>0</v>
      </c>
      <c r="O83" s="288">
        <f t="shared" si="21"/>
        <v>0</v>
      </c>
      <c r="P83" s="353">
        <f t="shared" si="22"/>
        <v>0</v>
      </c>
      <c r="Q83" s="368">
        <f t="shared" si="23"/>
        <v>0</v>
      </c>
      <c r="R83" s="369"/>
      <c r="S83" s="101">
        <f t="shared" si="28"/>
        <v>0</v>
      </c>
      <c r="T83" s="102">
        <f t="shared" si="28"/>
        <v>0</v>
      </c>
      <c r="U83" s="103">
        <f t="shared" si="28"/>
        <v>0</v>
      </c>
      <c r="V83" s="104">
        <f t="shared" si="28"/>
        <v>0</v>
      </c>
      <c r="W83" s="101">
        <f t="shared" si="28"/>
        <v>0</v>
      </c>
      <c r="X83" s="102">
        <f t="shared" si="28"/>
        <v>0</v>
      </c>
      <c r="Y83" s="103">
        <f t="shared" si="28"/>
        <v>0</v>
      </c>
      <c r="Z83" s="105">
        <f t="shared" si="24"/>
        <v>0</v>
      </c>
      <c r="AA83" s="105">
        <f t="shared" si="25"/>
        <v>0</v>
      </c>
      <c r="AB83" s="104">
        <f t="shared" si="1"/>
        <v>0</v>
      </c>
      <c r="AC83" s="108">
        <f t="shared" si="1"/>
        <v>0</v>
      </c>
      <c r="AD83" s="109">
        <f t="shared" si="1"/>
        <v>0</v>
      </c>
      <c r="AE83" s="105">
        <f aca="true" t="shared" si="29" ref="AB83:AE105">COUNTIF($AG83:$CQ83,AE$22)</f>
        <v>0</v>
      </c>
      <c r="AF83" s="22">
        <f t="shared" si="26"/>
      </c>
      <c r="AG83" s="154"/>
      <c r="AH83" s="232"/>
      <c r="AI83" s="156"/>
      <c r="AJ83" s="232"/>
      <c r="AK83" s="156"/>
      <c r="AL83" s="233"/>
      <c r="AM83" s="75"/>
      <c r="AN83" s="157"/>
      <c r="AO83" s="233"/>
      <c r="AP83" s="157"/>
      <c r="AQ83" s="233"/>
      <c r="AR83" s="157"/>
      <c r="AS83" s="233"/>
      <c r="AT83" s="75"/>
      <c r="AU83" s="157"/>
      <c r="AV83" s="233"/>
      <c r="AW83" s="157"/>
      <c r="AX83" s="233"/>
      <c r="AY83" s="157"/>
      <c r="AZ83" s="233"/>
      <c r="BA83" s="69"/>
      <c r="BB83" s="156"/>
      <c r="BC83" s="232"/>
      <c r="BD83" s="156"/>
      <c r="BE83" s="232"/>
      <c r="BF83" s="156"/>
      <c r="BG83" s="232"/>
      <c r="BH83" s="69"/>
      <c r="BI83" s="156"/>
      <c r="BJ83" s="232"/>
      <c r="BK83" s="188"/>
      <c r="BL83" s="63">
        <f t="shared" si="27"/>
      </c>
      <c r="BM83" s="160"/>
      <c r="BN83" s="233"/>
      <c r="BO83" s="163"/>
      <c r="BP83" s="75"/>
      <c r="BQ83" s="233"/>
      <c r="BR83" s="163"/>
      <c r="BS83" s="233"/>
      <c r="BT83" s="163"/>
      <c r="BU83" s="233"/>
      <c r="BV83" s="163"/>
      <c r="BW83" s="75"/>
      <c r="BX83" s="233"/>
      <c r="BY83" s="163"/>
      <c r="BZ83" s="233"/>
      <c r="CA83" s="163"/>
      <c r="CB83" s="233"/>
      <c r="CC83" s="163"/>
      <c r="CD83" s="75"/>
      <c r="CE83" s="233"/>
      <c r="CF83" s="163"/>
      <c r="CG83" s="233"/>
      <c r="CH83" s="163"/>
      <c r="CI83" s="233"/>
      <c r="CJ83" s="163"/>
      <c r="CK83" s="75"/>
      <c r="CL83" s="233"/>
      <c r="CM83" s="163"/>
      <c r="CN83" s="233"/>
      <c r="CO83" s="192"/>
      <c r="CP83" s="239"/>
      <c r="CQ83" s="195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57">
        <f t="shared" si="13"/>
      </c>
      <c r="H84" s="358">
        <f t="shared" si="14"/>
      </c>
      <c r="I84" s="283">
        <f t="shared" si="15"/>
        <v>0</v>
      </c>
      <c r="J84" s="352">
        <f t="shared" si="16"/>
        <v>0</v>
      </c>
      <c r="K84" s="286">
        <f t="shared" si="17"/>
        <v>0</v>
      </c>
      <c r="L84" s="286">
        <f t="shared" si="18"/>
        <v>0</v>
      </c>
      <c r="M84" s="223">
        <f t="shared" si="19"/>
        <v>0</v>
      </c>
      <c r="N84" s="224">
        <f t="shared" si="20"/>
        <v>0</v>
      </c>
      <c r="O84" s="289">
        <f t="shared" si="21"/>
        <v>0</v>
      </c>
      <c r="P84" s="354">
        <f t="shared" si="22"/>
        <v>0</v>
      </c>
      <c r="Q84" s="368">
        <f t="shared" si="23"/>
        <v>0</v>
      </c>
      <c r="R84" s="369"/>
      <c r="S84" s="101">
        <f t="shared" si="28"/>
        <v>0</v>
      </c>
      <c r="T84" s="102">
        <f t="shared" si="28"/>
        <v>0</v>
      </c>
      <c r="U84" s="103">
        <f t="shared" si="28"/>
        <v>0</v>
      </c>
      <c r="V84" s="104">
        <f t="shared" si="28"/>
        <v>0</v>
      </c>
      <c r="W84" s="101">
        <f t="shared" si="28"/>
        <v>0</v>
      </c>
      <c r="X84" s="102">
        <f t="shared" si="28"/>
        <v>0</v>
      </c>
      <c r="Y84" s="103">
        <f t="shared" si="28"/>
        <v>0</v>
      </c>
      <c r="Z84" s="105">
        <f t="shared" si="24"/>
        <v>0</v>
      </c>
      <c r="AA84" s="105">
        <f t="shared" si="25"/>
        <v>0</v>
      </c>
      <c r="AB84" s="104">
        <f t="shared" si="29"/>
        <v>0</v>
      </c>
      <c r="AC84" s="108">
        <f t="shared" si="29"/>
        <v>0</v>
      </c>
      <c r="AD84" s="109">
        <f t="shared" si="29"/>
        <v>0</v>
      </c>
      <c r="AE84" s="105">
        <f t="shared" si="29"/>
        <v>0</v>
      </c>
      <c r="AF84" s="62">
        <f t="shared" si="26"/>
      </c>
      <c r="AG84" s="154"/>
      <c r="AH84" s="232"/>
      <c r="AI84" s="156"/>
      <c r="AJ84" s="232"/>
      <c r="AK84" s="156"/>
      <c r="AL84" s="233"/>
      <c r="AM84" s="75"/>
      <c r="AN84" s="157"/>
      <c r="AO84" s="233"/>
      <c r="AP84" s="157"/>
      <c r="AQ84" s="233"/>
      <c r="AR84" s="157"/>
      <c r="AS84" s="233"/>
      <c r="AT84" s="75"/>
      <c r="AU84" s="157"/>
      <c r="AV84" s="233"/>
      <c r="AW84" s="157"/>
      <c r="AX84" s="233"/>
      <c r="AY84" s="157"/>
      <c r="AZ84" s="233"/>
      <c r="BA84" s="69"/>
      <c r="BB84" s="156"/>
      <c r="BC84" s="232"/>
      <c r="BD84" s="156"/>
      <c r="BE84" s="232"/>
      <c r="BF84" s="156"/>
      <c r="BG84" s="232"/>
      <c r="BH84" s="69"/>
      <c r="BI84" s="156"/>
      <c r="BJ84" s="232"/>
      <c r="BK84" s="188"/>
      <c r="BL84" s="22">
        <f t="shared" si="27"/>
      </c>
      <c r="BM84" s="160"/>
      <c r="BN84" s="233"/>
      <c r="BO84" s="163"/>
      <c r="BP84" s="75"/>
      <c r="BQ84" s="233"/>
      <c r="BR84" s="163"/>
      <c r="BS84" s="233"/>
      <c r="BT84" s="163"/>
      <c r="BU84" s="233"/>
      <c r="BV84" s="163"/>
      <c r="BW84" s="75"/>
      <c r="BX84" s="233"/>
      <c r="BY84" s="163"/>
      <c r="BZ84" s="233"/>
      <c r="CA84" s="163"/>
      <c r="CB84" s="233"/>
      <c r="CC84" s="163"/>
      <c r="CD84" s="75"/>
      <c r="CE84" s="233"/>
      <c r="CF84" s="163"/>
      <c r="CG84" s="233"/>
      <c r="CH84" s="163"/>
      <c r="CI84" s="233"/>
      <c r="CJ84" s="163"/>
      <c r="CK84" s="75"/>
      <c r="CL84" s="233"/>
      <c r="CM84" s="163"/>
      <c r="CN84" s="233"/>
      <c r="CO84" s="191"/>
      <c r="CP84" s="238"/>
      <c r="CQ84" s="194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59">
        <f t="shared" si="13"/>
      </c>
      <c r="H85" s="360">
        <f t="shared" si="14"/>
      </c>
      <c r="I85" s="281">
        <f t="shared" si="15"/>
        <v>0</v>
      </c>
      <c r="J85" s="339">
        <f t="shared" si="16"/>
        <v>0</v>
      </c>
      <c r="K85" s="285">
        <f t="shared" si="17"/>
        <v>0</v>
      </c>
      <c r="L85" s="285">
        <f t="shared" si="18"/>
        <v>0</v>
      </c>
      <c r="M85" s="131">
        <f t="shared" si="19"/>
        <v>0</v>
      </c>
      <c r="N85" s="132">
        <f t="shared" si="20"/>
        <v>0</v>
      </c>
      <c r="O85" s="288">
        <f t="shared" si="21"/>
        <v>0</v>
      </c>
      <c r="P85" s="353">
        <f t="shared" si="22"/>
        <v>0</v>
      </c>
      <c r="Q85" s="368">
        <f t="shared" si="23"/>
        <v>0</v>
      </c>
      <c r="R85" s="369"/>
      <c r="S85" s="101">
        <f t="shared" si="28"/>
        <v>0</v>
      </c>
      <c r="T85" s="102">
        <f t="shared" si="28"/>
        <v>0</v>
      </c>
      <c r="U85" s="103">
        <f t="shared" si="28"/>
        <v>0</v>
      </c>
      <c r="V85" s="104">
        <f t="shared" si="28"/>
        <v>0</v>
      </c>
      <c r="W85" s="101">
        <f t="shared" si="28"/>
        <v>0</v>
      </c>
      <c r="X85" s="102">
        <f t="shared" si="28"/>
        <v>0</v>
      </c>
      <c r="Y85" s="103">
        <f t="shared" si="28"/>
        <v>0</v>
      </c>
      <c r="Z85" s="105">
        <f t="shared" si="24"/>
        <v>0</v>
      </c>
      <c r="AA85" s="105">
        <f t="shared" si="25"/>
        <v>0</v>
      </c>
      <c r="AB85" s="104">
        <f t="shared" si="29"/>
        <v>0</v>
      </c>
      <c r="AC85" s="108">
        <f t="shared" si="29"/>
        <v>0</v>
      </c>
      <c r="AD85" s="109">
        <f t="shared" si="29"/>
        <v>0</v>
      </c>
      <c r="AE85" s="105">
        <f t="shared" si="29"/>
        <v>0</v>
      </c>
      <c r="AF85" s="62">
        <f t="shared" si="26"/>
      </c>
      <c r="AG85" s="154"/>
      <c r="AH85" s="232"/>
      <c r="AI85" s="156"/>
      <c r="AJ85" s="232"/>
      <c r="AK85" s="156"/>
      <c r="AL85" s="233"/>
      <c r="AM85" s="75"/>
      <c r="AN85" s="157"/>
      <c r="AO85" s="233"/>
      <c r="AP85" s="157"/>
      <c r="AQ85" s="233"/>
      <c r="AR85" s="157"/>
      <c r="AS85" s="233"/>
      <c r="AT85" s="75"/>
      <c r="AU85" s="157"/>
      <c r="AV85" s="233"/>
      <c r="AW85" s="157"/>
      <c r="AX85" s="233"/>
      <c r="AY85" s="157"/>
      <c r="AZ85" s="233"/>
      <c r="BA85" s="69"/>
      <c r="BB85" s="156"/>
      <c r="BC85" s="232"/>
      <c r="BD85" s="156"/>
      <c r="BE85" s="232"/>
      <c r="BF85" s="156"/>
      <c r="BG85" s="232"/>
      <c r="BH85" s="69"/>
      <c r="BI85" s="156"/>
      <c r="BJ85" s="232"/>
      <c r="BK85" s="188"/>
      <c r="BL85" s="22">
        <f t="shared" si="27"/>
      </c>
      <c r="BM85" s="160"/>
      <c r="BN85" s="233"/>
      <c r="BO85" s="163"/>
      <c r="BP85" s="75"/>
      <c r="BQ85" s="233"/>
      <c r="BR85" s="163"/>
      <c r="BS85" s="233"/>
      <c r="BT85" s="163"/>
      <c r="BU85" s="233"/>
      <c r="BV85" s="163"/>
      <c r="BW85" s="75"/>
      <c r="BX85" s="233"/>
      <c r="BY85" s="163"/>
      <c r="BZ85" s="233"/>
      <c r="CA85" s="163"/>
      <c r="CB85" s="233"/>
      <c r="CC85" s="163"/>
      <c r="CD85" s="75"/>
      <c r="CE85" s="233"/>
      <c r="CF85" s="163"/>
      <c r="CG85" s="233"/>
      <c r="CH85" s="163"/>
      <c r="CI85" s="233"/>
      <c r="CJ85" s="163"/>
      <c r="CK85" s="75"/>
      <c r="CL85" s="233"/>
      <c r="CM85" s="163"/>
      <c r="CN85" s="233"/>
      <c r="CO85" s="191"/>
      <c r="CP85" s="238"/>
      <c r="CQ85" s="194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57">
        <f t="shared" si="13"/>
      </c>
      <c r="H86" s="358">
        <f t="shared" si="14"/>
      </c>
      <c r="I86" s="283">
        <f t="shared" si="15"/>
        <v>0</v>
      </c>
      <c r="J86" s="352">
        <f t="shared" si="16"/>
        <v>0</v>
      </c>
      <c r="K86" s="286">
        <f t="shared" si="17"/>
        <v>0</v>
      </c>
      <c r="L86" s="286">
        <f t="shared" si="18"/>
        <v>0</v>
      </c>
      <c r="M86" s="223">
        <f t="shared" si="19"/>
        <v>0</v>
      </c>
      <c r="N86" s="224">
        <f t="shared" si="20"/>
        <v>0</v>
      </c>
      <c r="O86" s="289">
        <f t="shared" si="21"/>
        <v>0</v>
      </c>
      <c r="P86" s="354">
        <f t="shared" si="22"/>
        <v>0</v>
      </c>
      <c r="Q86" s="368">
        <f t="shared" si="23"/>
        <v>0</v>
      </c>
      <c r="R86" s="369"/>
      <c r="S86" s="101">
        <f t="shared" si="28"/>
        <v>0</v>
      </c>
      <c r="T86" s="102">
        <f t="shared" si="28"/>
        <v>0</v>
      </c>
      <c r="U86" s="103">
        <f t="shared" si="28"/>
        <v>0</v>
      </c>
      <c r="V86" s="104">
        <f t="shared" si="28"/>
        <v>0</v>
      </c>
      <c r="W86" s="101">
        <f t="shared" si="28"/>
        <v>0</v>
      </c>
      <c r="X86" s="102">
        <f t="shared" si="28"/>
        <v>0</v>
      </c>
      <c r="Y86" s="103">
        <f t="shared" si="28"/>
        <v>0</v>
      </c>
      <c r="Z86" s="105">
        <f t="shared" si="24"/>
        <v>0</v>
      </c>
      <c r="AA86" s="105">
        <f t="shared" si="25"/>
        <v>0</v>
      </c>
      <c r="AB86" s="104">
        <f t="shared" si="29"/>
        <v>0</v>
      </c>
      <c r="AC86" s="108">
        <f t="shared" si="29"/>
        <v>0</v>
      </c>
      <c r="AD86" s="109">
        <f t="shared" si="29"/>
        <v>0</v>
      </c>
      <c r="AE86" s="105">
        <f t="shared" si="29"/>
        <v>0</v>
      </c>
      <c r="AF86" s="22">
        <f t="shared" si="26"/>
      </c>
      <c r="AG86" s="154"/>
      <c r="AH86" s="232"/>
      <c r="AI86" s="156"/>
      <c r="AJ86" s="232"/>
      <c r="AK86" s="156"/>
      <c r="AL86" s="232"/>
      <c r="AM86" s="69"/>
      <c r="AN86" s="156"/>
      <c r="AO86" s="232"/>
      <c r="AP86" s="156"/>
      <c r="AQ86" s="232"/>
      <c r="AR86" s="156"/>
      <c r="AS86" s="232"/>
      <c r="AT86" s="69"/>
      <c r="AU86" s="156"/>
      <c r="AV86" s="232"/>
      <c r="AW86" s="156"/>
      <c r="AX86" s="232"/>
      <c r="AY86" s="156"/>
      <c r="AZ86" s="232"/>
      <c r="BA86" s="69"/>
      <c r="BB86" s="156"/>
      <c r="BC86" s="232"/>
      <c r="BD86" s="156"/>
      <c r="BE86" s="232"/>
      <c r="BF86" s="156"/>
      <c r="BG86" s="232"/>
      <c r="BH86" s="69"/>
      <c r="BI86" s="156"/>
      <c r="BJ86" s="232"/>
      <c r="BK86" s="188"/>
      <c r="BL86" s="22">
        <f t="shared" si="27"/>
      </c>
      <c r="BM86" s="160"/>
      <c r="BN86" s="233"/>
      <c r="BO86" s="163"/>
      <c r="BP86" s="75"/>
      <c r="BQ86" s="233"/>
      <c r="BR86" s="163"/>
      <c r="BS86" s="233"/>
      <c r="BT86" s="163"/>
      <c r="BU86" s="233"/>
      <c r="BV86" s="163"/>
      <c r="BW86" s="75"/>
      <c r="BX86" s="233"/>
      <c r="BY86" s="163"/>
      <c r="BZ86" s="233"/>
      <c r="CA86" s="163"/>
      <c r="CB86" s="233"/>
      <c r="CC86" s="163"/>
      <c r="CD86" s="75"/>
      <c r="CE86" s="233"/>
      <c r="CF86" s="163"/>
      <c r="CG86" s="233"/>
      <c r="CH86" s="163"/>
      <c r="CI86" s="233"/>
      <c r="CJ86" s="163"/>
      <c r="CK86" s="75"/>
      <c r="CL86" s="233"/>
      <c r="CM86" s="163"/>
      <c r="CN86" s="233"/>
      <c r="CO86" s="191"/>
      <c r="CP86" s="238"/>
      <c r="CQ86" s="194"/>
      <c r="CR86" s="1"/>
      <c r="CS86" s="1"/>
      <c r="CT86" s="1"/>
      <c r="CU86" s="1"/>
      <c r="CV86" s="1"/>
      <c r="CW86" s="1"/>
      <c r="CX86" s="1"/>
    </row>
    <row r="87" spans="1:102" s="12" customFormat="1" ht="21" customHeight="1">
      <c r="A87" s="260"/>
      <c r="B87" s="261"/>
      <c r="C87" s="271"/>
      <c r="D87" s="317"/>
      <c r="E87" s="268"/>
      <c r="F87" s="269"/>
      <c r="G87" s="359">
        <f t="shared" si="13"/>
      </c>
      <c r="H87" s="360">
        <f t="shared" si="14"/>
      </c>
      <c r="I87" s="281">
        <f t="shared" si="15"/>
        <v>0</v>
      </c>
      <c r="J87" s="339">
        <f t="shared" si="16"/>
        <v>0</v>
      </c>
      <c r="K87" s="285">
        <f t="shared" si="17"/>
        <v>0</v>
      </c>
      <c r="L87" s="285">
        <f t="shared" si="18"/>
        <v>0</v>
      </c>
      <c r="M87" s="131">
        <f t="shared" si="19"/>
        <v>0</v>
      </c>
      <c r="N87" s="132">
        <f t="shared" si="20"/>
        <v>0</v>
      </c>
      <c r="O87" s="288">
        <f t="shared" si="21"/>
        <v>0</v>
      </c>
      <c r="P87" s="353">
        <f t="shared" si="22"/>
        <v>0</v>
      </c>
      <c r="Q87" s="368">
        <f t="shared" si="23"/>
        <v>0</v>
      </c>
      <c r="R87" s="369"/>
      <c r="S87" s="101">
        <f t="shared" si="28"/>
        <v>0</v>
      </c>
      <c r="T87" s="102">
        <f t="shared" si="28"/>
        <v>0</v>
      </c>
      <c r="U87" s="103">
        <f t="shared" si="28"/>
        <v>0</v>
      </c>
      <c r="V87" s="104">
        <f t="shared" si="28"/>
        <v>0</v>
      </c>
      <c r="W87" s="101">
        <f t="shared" si="28"/>
        <v>0</v>
      </c>
      <c r="X87" s="102">
        <f t="shared" si="28"/>
        <v>0</v>
      </c>
      <c r="Y87" s="103">
        <f t="shared" si="28"/>
        <v>0</v>
      </c>
      <c r="Z87" s="105">
        <f t="shared" si="24"/>
        <v>0</v>
      </c>
      <c r="AA87" s="105">
        <f t="shared" si="25"/>
        <v>0</v>
      </c>
      <c r="AB87" s="104">
        <f t="shared" si="29"/>
        <v>0</v>
      </c>
      <c r="AC87" s="108">
        <f t="shared" si="29"/>
        <v>0</v>
      </c>
      <c r="AD87" s="109">
        <f t="shared" si="29"/>
        <v>0</v>
      </c>
      <c r="AE87" s="105">
        <f t="shared" si="29"/>
        <v>0</v>
      </c>
      <c r="AF87" s="22">
        <f t="shared" si="26"/>
      </c>
      <c r="AG87" s="154"/>
      <c r="AH87" s="232"/>
      <c r="AI87" s="156"/>
      <c r="AJ87" s="232"/>
      <c r="AK87" s="156"/>
      <c r="AL87" s="232"/>
      <c r="AM87" s="69"/>
      <c r="AN87" s="156"/>
      <c r="AO87" s="232"/>
      <c r="AP87" s="156"/>
      <c r="AQ87" s="232"/>
      <c r="AR87" s="156"/>
      <c r="AS87" s="232"/>
      <c r="AT87" s="69"/>
      <c r="AU87" s="156"/>
      <c r="AV87" s="232"/>
      <c r="AW87" s="156"/>
      <c r="AX87" s="232"/>
      <c r="AY87" s="156"/>
      <c r="AZ87" s="232"/>
      <c r="BA87" s="69"/>
      <c r="BB87" s="156"/>
      <c r="BC87" s="232"/>
      <c r="BD87" s="156"/>
      <c r="BE87" s="232"/>
      <c r="BF87" s="156"/>
      <c r="BG87" s="232"/>
      <c r="BH87" s="69"/>
      <c r="BI87" s="156"/>
      <c r="BJ87" s="232"/>
      <c r="BK87" s="188"/>
      <c r="BL87" s="22">
        <f t="shared" si="27"/>
      </c>
      <c r="BM87" s="160"/>
      <c r="BN87" s="233"/>
      <c r="BO87" s="163"/>
      <c r="BP87" s="75"/>
      <c r="BQ87" s="233"/>
      <c r="BR87" s="163"/>
      <c r="BS87" s="233"/>
      <c r="BT87" s="163"/>
      <c r="BU87" s="233"/>
      <c r="BV87" s="163"/>
      <c r="BW87" s="75"/>
      <c r="BX87" s="233"/>
      <c r="BY87" s="163"/>
      <c r="BZ87" s="233"/>
      <c r="CA87" s="163"/>
      <c r="CB87" s="233"/>
      <c r="CC87" s="163"/>
      <c r="CD87" s="75"/>
      <c r="CE87" s="233"/>
      <c r="CF87" s="163"/>
      <c r="CG87" s="233"/>
      <c r="CH87" s="163"/>
      <c r="CI87" s="233"/>
      <c r="CJ87" s="163"/>
      <c r="CK87" s="75"/>
      <c r="CL87" s="233"/>
      <c r="CM87" s="163"/>
      <c r="CN87" s="233"/>
      <c r="CO87" s="191"/>
      <c r="CP87" s="238"/>
      <c r="CQ87" s="194"/>
      <c r="CR87" s="1"/>
      <c r="CS87" s="1"/>
      <c r="CT87" s="1"/>
      <c r="CU87" s="1"/>
      <c r="CV87" s="1"/>
      <c r="CW87" s="1"/>
      <c r="CX87" s="1"/>
    </row>
    <row r="88" spans="1:95" s="12" customFormat="1" ht="21" customHeight="1">
      <c r="A88" s="264"/>
      <c r="B88" s="265"/>
      <c r="C88" s="270"/>
      <c r="D88" s="316"/>
      <c r="E88" s="266"/>
      <c r="F88" s="267"/>
      <c r="G88" s="357">
        <f t="shared" si="13"/>
      </c>
      <c r="H88" s="358">
        <f t="shared" si="14"/>
      </c>
      <c r="I88" s="283">
        <f t="shared" si="15"/>
        <v>0</v>
      </c>
      <c r="J88" s="352">
        <f t="shared" si="16"/>
        <v>0</v>
      </c>
      <c r="K88" s="286">
        <f t="shared" si="17"/>
        <v>0</v>
      </c>
      <c r="L88" s="286">
        <f t="shared" si="18"/>
        <v>0</v>
      </c>
      <c r="M88" s="223">
        <f t="shared" si="19"/>
        <v>0</v>
      </c>
      <c r="N88" s="224">
        <f t="shared" si="20"/>
        <v>0</v>
      </c>
      <c r="O88" s="289">
        <f t="shared" si="21"/>
        <v>0</v>
      </c>
      <c r="P88" s="354">
        <f t="shared" si="22"/>
        <v>0</v>
      </c>
      <c r="Q88" s="368">
        <f t="shared" si="23"/>
        <v>0</v>
      </c>
      <c r="R88" s="369"/>
      <c r="S88" s="101">
        <f t="shared" si="28"/>
        <v>0</v>
      </c>
      <c r="T88" s="102">
        <f t="shared" si="28"/>
        <v>0</v>
      </c>
      <c r="U88" s="103">
        <f t="shared" si="28"/>
        <v>0</v>
      </c>
      <c r="V88" s="104">
        <f t="shared" si="28"/>
        <v>0</v>
      </c>
      <c r="W88" s="101">
        <f t="shared" si="28"/>
        <v>0</v>
      </c>
      <c r="X88" s="102">
        <f t="shared" si="28"/>
        <v>0</v>
      </c>
      <c r="Y88" s="103">
        <f t="shared" si="28"/>
        <v>0</v>
      </c>
      <c r="Z88" s="105">
        <f t="shared" si="24"/>
        <v>0</v>
      </c>
      <c r="AA88" s="105">
        <f t="shared" si="25"/>
        <v>0</v>
      </c>
      <c r="AB88" s="104">
        <f t="shared" si="29"/>
        <v>0</v>
      </c>
      <c r="AC88" s="108">
        <f t="shared" si="29"/>
        <v>0</v>
      </c>
      <c r="AD88" s="109">
        <f t="shared" si="29"/>
        <v>0</v>
      </c>
      <c r="AE88" s="105">
        <f t="shared" si="29"/>
        <v>0</v>
      </c>
      <c r="AF88" s="22">
        <f t="shared" si="26"/>
      </c>
      <c r="AG88" s="154"/>
      <c r="AH88" s="232"/>
      <c r="AI88" s="156"/>
      <c r="AJ88" s="232"/>
      <c r="AK88" s="156"/>
      <c r="AL88" s="232"/>
      <c r="AM88" s="69"/>
      <c r="AN88" s="156"/>
      <c r="AO88" s="232"/>
      <c r="AP88" s="156"/>
      <c r="AQ88" s="232"/>
      <c r="AR88" s="156"/>
      <c r="AS88" s="232"/>
      <c r="AT88" s="69"/>
      <c r="AU88" s="156"/>
      <c r="AV88" s="232"/>
      <c r="AW88" s="156"/>
      <c r="AX88" s="232"/>
      <c r="AY88" s="156"/>
      <c r="AZ88" s="232"/>
      <c r="BA88" s="69"/>
      <c r="BB88" s="156"/>
      <c r="BC88" s="232"/>
      <c r="BD88" s="156"/>
      <c r="BE88" s="232"/>
      <c r="BF88" s="156"/>
      <c r="BG88" s="232"/>
      <c r="BH88" s="69"/>
      <c r="BI88" s="156"/>
      <c r="BJ88" s="232"/>
      <c r="BK88" s="188"/>
      <c r="BL88" s="22">
        <f t="shared" si="27"/>
      </c>
      <c r="BM88" s="160"/>
      <c r="BN88" s="233"/>
      <c r="BO88" s="163"/>
      <c r="BP88" s="75"/>
      <c r="BQ88" s="233"/>
      <c r="BR88" s="163"/>
      <c r="BS88" s="233"/>
      <c r="BT88" s="163"/>
      <c r="BU88" s="233"/>
      <c r="BV88" s="163"/>
      <c r="BW88" s="75"/>
      <c r="BX88" s="233"/>
      <c r="BY88" s="163"/>
      <c r="BZ88" s="233"/>
      <c r="CA88" s="163"/>
      <c r="CB88" s="233"/>
      <c r="CC88" s="163"/>
      <c r="CD88" s="75"/>
      <c r="CE88" s="233"/>
      <c r="CF88" s="163"/>
      <c r="CG88" s="233"/>
      <c r="CH88" s="163"/>
      <c r="CI88" s="233"/>
      <c r="CJ88" s="163"/>
      <c r="CK88" s="75"/>
      <c r="CL88" s="233"/>
      <c r="CM88" s="163"/>
      <c r="CN88" s="233"/>
      <c r="CO88" s="191"/>
      <c r="CP88" s="238"/>
      <c r="CQ88" s="194"/>
    </row>
    <row r="89" spans="1:95" s="12" customFormat="1" ht="21" customHeight="1">
      <c r="A89" s="260"/>
      <c r="B89" s="261"/>
      <c r="C89" s="271"/>
      <c r="D89" s="317"/>
      <c r="E89" s="268"/>
      <c r="F89" s="269"/>
      <c r="G89" s="359">
        <f t="shared" si="13"/>
      </c>
      <c r="H89" s="360">
        <f t="shared" si="14"/>
      </c>
      <c r="I89" s="281">
        <f t="shared" si="15"/>
        <v>0</v>
      </c>
      <c r="J89" s="339">
        <f t="shared" si="16"/>
        <v>0</v>
      </c>
      <c r="K89" s="285">
        <f t="shared" si="17"/>
        <v>0</v>
      </c>
      <c r="L89" s="285">
        <f t="shared" si="18"/>
        <v>0</v>
      </c>
      <c r="M89" s="131">
        <f t="shared" si="19"/>
        <v>0</v>
      </c>
      <c r="N89" s="132">
        <f t="shared" si="20"/>
        <v>0</v>
      </c>
      <c r="O89" s="288">
        <f t="shared" si="21"/>
        <v>0</v>
      </c>
      <c r="P89" s="353">
        <f t="shared" si="22"/>
        <v>0</v>
      </c>
      <c r="Q89" s="368">
        <f t="shared" si="23"/>
        <v>0</v>
      </c>
      <c r="R89" s="369"/>
      <c r="S89" s="101">
        <f t="shared" si="28"/>
        <v>0</v>
      </c>
      <c r="T89" s="102">
        <f t="shared" si="28"/>
        <v>0</v>
      </c>
      <c r="U89" s="103">
        <f t="shared" si="28"/>
        <v>0</v>
      </c>
      <c r="V89" s="104">
        <f t="shared" si="28"/>
        <v>0</v>
      </c>
      <c r="W89" s="101">
        <f t="shared" si="28"/>
        <v>0</v>
      </c>
      <c r="X89" s="102">
        <f t="shared" si="28"/>
        <v>0</v>
      </c>
      <c r="Y89" s="103">
        <f t="shared" si="28"/>
        <v>0</v>
      </c>
      <c r="Z89" s="105">
        <f t="shared" si="24"/>
        <v>0</v>
      </c>
      <c r="AA89" s="105">
        <f t="shared" si="25"/>
        <v>0</v>
      </c>
      <c r="AB89" s="104">
        <f t="shared" si="29"/>
        <v>0</v>
      </c>
      <c r="AC89" s="108">
        <f t="shared" si="29"/>
        <v>0</v>
      </c>
      <c r="AD89" s="109">
        <f t="shared" si="29"/>
        <v>0</v>
      </c>
      <c r="AE89" s="105">
        <f t="shared" si="29"/>
        <v>0</v>
      </c>
      <c r="AF89" s="22">
        <f t="shared" si="26"/>
      </c>
      <c r="AG89" s="154"/>
      <c r="AH89" s="232"/>
      <c r="AI89" s="156"/>
      <c r="AJ89" s="232"/>
      <c r="AK89" s="156"/>
      <c r="AL89" s="232"/>
      <c r="AM89" s="69"/>
      <c r="AN89" s="156"/>
      <c r="AO89" s="232"/>
      <c r="AP89" s="156"/>
      <c r="AQ89" s="232"/>
      <c r="AR89" s="156"/>
      <c r="AS89" s="232"/>
      <c r="AT89" s="69"/>
      <c r="AU89" s="156"/>
      <c r="AV89" s="232"/>
      <c r="AW89" s="156"/>
      <c r="AX89" s="232"/>
      <c r="AY89" s="156"/>
      <c r="AZ89" s="232"/>
      <c r="BA89" s="69"/>
      <c r="BB89" s="156"/>
      <c r="BC89" s="232"/>
      <c r="BD89" s="156"/>
      <c r="BE89" s="232"/>
      <c r="BF89" s="156"/>
      <c r="BG89" s="232"/>
      <c r="BH89" s="69"/>
      <c r="BI89" s="156"/>
      <c r="BJ89" s="232"/>
      <c r="BK89" s="188"/>
      <c r="BL89" s="22">
        <f t="shared" si="27"/>
      </c>
      <c r="BM89" s="160"/>
      <c r="BN89" s="233"/>
      <c r="BO89" s="163"/>
      <c r="BP89" s="75"/>
      <c r="BQ89" s="233"/>
      <c r="BR89" s="163"/>
      <c r="BS89" s="233"/>
      <c r="BT89" s="163"/>
      <c r="BU89" s="233"/>
      <c r="BV89" s="163"/>
      <c r="BW89" s="75"/>
      <c r="BX89" s="233"/>
      <c r="BY89" s="163"/>
      <c r="BZ89" s="233"/>
      <c r="CA89" s="163"/>
      <c r="CB89" s="233"/>
      <c r="CC89" s="163"/>
      <c r="CD89" s="75"/>
      <c r="CE89" s="233"/>
      <c r="CF89" s="163"/>
      <c r="CG89" s="233"/>
      <c r="CH89" s="163"/>
      <c r="CI89" s="233"/>
      <c r="CJ89" s="163"/>
      <c r="CK89" s="75"/>
      <c r="CL89" s="233"/>
      <c r="CM89" s="163"/>
      <c r="CN89" s="233"/>
      <c r="CO89" s="191"/>
      <c r="CP89" s="238"/>
      <c r="CQ89" s="194"/>
    </row>
    <row r="90" spans="1:95" s="12" customFormat="1" ht="21" customHeight="1">
      <c r="A90" s="264"/>
      <c r="B90" s="265"/>
      <c r="C90" s="270"/>
      <c r="D90" s="316"/>
      <c r="E90" s="266"/>
      <c r="F90" s="267"/>
      <c r="G90" s="357">
        <f t="shared" si="13"/>
      </c>
      <c r="H90" s="358">
        <f t="shared" si="14"/>
      </c>
      <c r="I90" s="283">
        <f t="shared" si="15"/>
        <v>0</v>
      </c>
      <c r="J90" s="352">
        <f t="shared" si="16"/>
        <v>0</v>
      </c>
      <c r="K90" s="286">
        <f t="shared" si="17"/>
        <v>0</v>
      </c>
      <c r="L90" s="286">
        <f t="shared" si="18"/>
        <v>0</v>
      </c>
      <c r="M90" s="223">
        <f t="shared" si="19"/>
        <v>0</v>
      </c>
      <c r="N90" s="224">
        <f t="shared" si="20"/>
        <v>0</v>
      </c>
      <c r="O90" s="289">
        <f t="shared" si="21"/>
        <v>0</v>
      </c>
      <c r="P90" s="354">
        <f t="shared" si="22"/>
        <v>0</v>
      </c>
      <c r="Q90" s="368">
        <f t="shared" si="23"/>
        <v>0</v>
      </c>
      <c r="R90" s="369"/>
      <c r="S90" s="101">
        <f t="shared" si="28"/>
        <v>0</v>
      </c>
      <c r="T90" s="102">
        <f t="shared" si="28"/>
        <v>0</v>
      </c>
      <c r="U90" s="103">
        <f t="shared" si="28"/>
        <v>0</v>
      </c>
      <c r="V90" s="104">
        <f t="shared" si="28"/>
        <v>0</v>
      </c>
      <c r="W90" s="101">
        <f t="shared" si="28"/>
        <v>0</v>
      </c>
      <c r="X90" s="102">
        <f t="shared" si="28"/>
        <v>0</v>
      </c>
      <c r="Y90" s="103">
        <f t="shared" si="28"/>
        <v>0</v>
      </c>
      <c r="Z90" s="105">
        <f t="shared" si="24"/>
        <v>0</v>
      </c>
      <c r="AA90" s="105">
        <f t="shared" si="25"/>
        <v>0</v>
      </c>
      <c r="AB90" s="104">
        <f t="shared" si="29"/>
        <v>0</v>
      </c>
      <c r="AC90" s="108">
        <f t="shared" si="29"/>
        <v>0</v>
      </c>
      <c r="AD90" s="109">
        <f t="shared" si="29"/>
        <v>0</v>
      </c>
      <c r="AE90" s="105">
        <f t="shared" si="29"/>
        <v>0</v>
      </c>
      <c r="AF90" s="62">
        <f t="shared" si="26"/>
      </c>
      <c r="AG90" s="154"/>
      <c r="AH90" s="232"/>
      <c r="AI90" s="156"/>
      <c r="AJ90" s="232"/>
      <c r="AK90" s="156"/>
      <c r="AL90" s="233"/>
      <c r="AM90" s="75"/>
      <c r="AN90" s="157"/>
      <c r="AO90" s="233"/>
      <c r="AP90" s="157"/>
      <c r="AQ90" s="233"/>
      <c r="AR90" s="157"/>
      <c r="AS90" s="233"/>
      <c r="AT90" s="75"/>
      <c r="AU90" s="157"/>
      <c r="AV90" s="233"/>
      <c r="AW90" s="157"/>
      <c r="AX90" s="233"/>
      <c r="AY90" s="157"/>
      <c r="AZ90" s="233"/>
      <c r="BA90" s="69"/>
      <c r="BB90" s="156"/>
      <c r="BC90" s="232"/>
      <c r="BD90" s="156"/>
      <c r="BE90" s="232"/>
      <c r="BF90" s="156"/>
      <c r="BG90" s="232"/>
      <c r="BH90" s="69"/>
      <c r="BI90" s="156"/>
      <c r="BJ90" s="232"/>
      <c r="BK90" s="188"/>
      <c r="BL90" s="62">
        <f t="shared" si="27"/>
      </c>
      <c r="BM90" s="160"/>
      <c r="BN90" s="233"/>
      <c r="BO90" s="163"/>
      <c r="BP90" s="75"/>
      <c r="BQ90" s="233"/>
      <c r="BR90" s="163"/>
      <c r="BS90" s="233"/>
      <c r="BT90" s="163"/>
      <c r="BU90" s="233"/>
      <c r="BV90" s="163"/>
      <c r="BW90" s="75"/>
      <c r="BX90" s="233"/>
      <c r="BY90" s="163"/>
      <c r="BZ90" s="233"/>
      <c r="CA90" s="163"/>
      <c r="CB90" s="233"/>
      <c r="CC90" s="163"/>
      <c r="CD90" s="75"/>
      <c r="CE90" s="233"/>
      <c r="CF90" s="163"/>
      <c r="CG90" s="233"/>
      <c r="CH90" s="163"/>
      <c r="CI90" s="233"/>
      <c r="CJ90" s="163"/>
      <c r="CK90" s="75"/>
      <c r="CL90" s="233"/>
      <c r="CM90" s="163"/>
      <c r="CN90" s="233"/>
      <c r="CO90" s="191"/>
      <c r="CP90" s="238"/>
      <c r="CQ90" s="194"/>
    </row>
    <row r="91" spans="1:102" ht="21" customHeight="1">
      <c r="A91" s="260"/>
      <c r="B91" s="261"/>
      <c r="C91" s="271"/>
      <c r="D91" s="317"/>
      <c r="E91" s="268"/>
      <c r="F91" s="269"/>
      <c r="G91" s="359">
        <f t="shared" si="13"/>
      </c>
      <c r="H91" s="360">
        <f t="shared" si="14"/>
      </c>
      <c r="I91" s="284">
        <f t="shared" si="15"/>
        <v>0</v>
      </c>
      <c r="J91" s="339">
        <f t="shared" si="16"/>
        <v>0</v>
      </c>
      <c r="K91" s="285">
        <f t="shared" si="17"/>
        <v>0</v>
      </c>
      <c r="L91" s="285">
        <f t="shared" si="18"/>
        <v>0</v>
      </c>
      <c r="M91" s="131">
        <f t="shared" si="19"/>
        <v>0</v>
      </c>
      <c r="N91" s="133">
        <f t="shared" si="20"/>
        <v>0</v>
      </c>
      <c r="O91" s="288">
        <f t="shared" si="21"/>
        <v>0</v>
      </c>
      <c r="P91" s="353">
        <f t="shared" si="22"/>
        <v>0</v>
      </c>
      <c r="Q91" s="368">
        <f t="shared" si="23"/>
        <v>0</v>
      </c>
      <c r="R91" s="369"/>
      <c r="S91" s="101">
        <f t="shared" si="28"/>
        <v>0</v>
      </c>
      <c r="T91" s="102">
        <f t="shared" si="28"/>
        <v>0</v>
      </c>
      <c r="U91" s="103">
        <f t="shared" si="28"/>
        <v>0</v>
      </c>
      <c r="V91" s="104">
        <f t="shared" si="28"/>
        <v>0</v>
      </c>
      <c r="W91" s="101">
        <f t="shared" si="28"/>
        <v>0</v>
      </c>
      <c r="X91" s="102">
        <f t="shared" si="28"/>
        <v>0</v>
      </c>
      <c r="Y91" s="103">
        <f t="shared" si="28"/>
        <v>0</v>
      </c>
      <c r="Z91" s="105">
        <f t="shared" si="24"/>
        <v>0</v>
      </c>
      <c r="AA91" s="105">
        <f t="shared" si="25"/>
        <v>0</v>
      </c>
      <c r="AB91" s="104">
        <f t="shared" si="29"/>
        <v>0</v>
      </c>
      <c r="AC91" s="108">
        <f t="shared" si="29"/>
        <v>0</v>
      </c>
      <c r="AD91" s="109">
        <f t="shared" si="29"/>
        <v>0</v>
      </c>
      <c r="AE91" s="105">
        <f t="shared" si="29"/>
        <v>0</v>
      </c>
      <c r="AF91" s="22">
        <f t="shared" si="26"/>
      </c>
      <c r="AG91" s="154"/>
      <c r="AH91" s="232"/>
      <c r="AI91" s="156"/>
      <c r="AJ91" s="232"/>
      <c r="AK91" s="156"/>
      <c r="AL91" s="233"/>
      <c r="AM91" s="75"/>
      <c r="AN91" s="157"/>
      <c r="AO91" s="233"/>
      <c r="AP91" s="157"/>
      <c r="AQ91" s="233"/>
      <c r="AR91" s="157"/>
      <c r="AS91" s="233"/>
      <c r="AT91" s="75"/>
      <c r="AU91" s="157"/>
      <c r="AV91" s="233"/>
      <c r="AW91" s="157"/>
      <c r="AX91" s="233"/>
      <c r="AY91" s="157"/>
      <c r="AZ91" s="233"/>
      <c r="BA91" s="69"/>
      <c r="BB91" s="156"/>
      <c r="BC91" s="232"/>
      <c r="BD91" s="156"/>
      <c r="BE91" s="232"/>
      <c r="BF91" s="156"/>
      <c r="BG91" s="232"/>
      <c r="BH91" s="69"/>
      <c r="BI91" s="156"/>
      <c r="BJ91" s="232"/>
      <c r="BK91" s="188"/>
      <c r="BL91" s="63">
        <f t="shared" si="27"/>
      </c>
      <c r="BM91" s="160"/>
      <c r="BN91" s="233"/>
      <c r="BO91" s="163"/>
      <c r="BP91" s="75"/>
      <c r="BQ91" s="233"/>
      <c r="BR91" s="163"/>
      <c r="BS91" s="233"/>
      <c r="BT91" s="163"/>
      <c r="BU91" s="233"/>
      <c r="BV91" s="163"/>
      <c r="BW91" s="75"/>
      <c r="BX91" s="233"/>
      <c r="BY91" s="163"/>
      <c r="BZ91" s="233"/>
      <c r="CA91" s="163"/>
      <c r="CB91" s="233"/>
      <c r="CC91" s="163"/>
      <c r="CD91" s="75"/>
      <c r="CE91" s="233"/>
      <c r="CF91" s="163"/>
      <c r="CG91" s="233"/>
      <c r="CH91" s="163"/>
      <c r="CI91" s="233"/>
      <c r="CJ91" s="163"/>
      <c r="CK91" s="75"/>
      <c r="CL91" s="233"/>
      <c r="CM91" s="163"/>
      <c r="CN91" s="233"/>
      <c r="CO91" s="192"/>
      <c r="CP91" s="239"/>
      <c r="CQ91" s="195"/>
      <c r="CR91" s="12"/>
      <c r="CS91" s="12"/>
      <c r="CT91" s="12"/>
      <c r="CU91" s="12"/>
      <c r="CV91" s="12"/>
      <c r="CW91" s="12"/>
      <c r="CX91" s="12"/>
    </row>
    <row r="92" spans="1:101" ht="21" customHeight="1">
      <c r="A92" s="264"/>
      <c r="B92" s="265"/>
      <c r="C92" s="270"/>
      <c r="D92" s="316"/>
      <c r="E92" s="266"/>
      <c r="F92" s="267"/>
      <c r="G92" s="357">
        <f t="shared" si="13"/>
      </c>
      <c r="H92" s="358">
        <f t="shared" si="14"/>
      </c>
      <c r="I92" s="283">
        <f t="shared" si="15"/>
        <v>0</v>
      </c>
      <c r="J92" s="352">
        <f t="shared" si="16"/>
        <v>0</v>
      </c>
      <c r="K92" s="286">
        <f t="shared" si="17"/>
        <v>0</v>
      </c>
      <c r="L92" s="286">
        <f t="shared" si="18"/>
        <v>0</v>
      </c>
      <c r="M92" s="223">
        <f t="shared" si="19"/>
        <v>0</v>
      </c>
      <c r="N92" s="224">
        <f t="shared" si="20"/>
        <v>0</v>
      </c>
      <c r="O92" s="289">
        <f t="shared" si="21"/>
        <v>0</v>
      </c>
      <c r="P92" s="354">
        <f t="shared" si="22"/>
        <v>0</v>
      </c>
      <c r="Q92" s="368">
        <f t="shared" si="23"/>
        <v>0</v>
      </c>
      <c r="R92" s="369"/>
      <c r="S92" s="101">
        <f t="shared" si="28"/>
        <v>0</v>
      </c>
      <c r="T92" s="102">
        <f t="shared" si="28"/>
        <v>0</v>
      </c>
      <c r="U92" s="103">
        <f t="shared" si="28"/>
        <v>0</v>
      </c>
      <c r="V92" s="104">
        <f t="shared" si="28"/>
        <v>0</v>
      </c>
      <c r="W92" s="101">
        <f t="shared" si="28"/>
        <v>0</v>
      </c>
      <c r="X92" s="102">
        <f t="shared" si="28"/>
        <v>0</v>
      </c>
      <c r="Y92" s="103">
        <f t="shared" si="28"/>
        <v>0</v>
      </c>
      <c r="Z92" s="105">
        <f t="shared" si="24"/>
        <v>0</v>
      </c>
      <c r="AA92" s="105">
        <f t="shared" si="25"/>
        <v>0</v>
      </c>
      <c r="AB92" s="104">
        <f t="shared" si="29"/>
        <v>0</v>
      </c>
      <c r="AC92" s="108">
        <f t="shared" si="29"/>
        <v>0</v>
      </c>
      <c r="AD92" s="109">
        <f t="shared" si="29"/>
        <v>0</v>
      </c>
      <c r="AE92" s="105">
        <f t="shared" si="29"/>
        <v>0</v>
      </c>
      <c r="AF92" s="62">
        <f t="shared" si="26"/>
      </c>
      <c r="AG92" s="154"/>
      <c r="AH92" s="232"/>
      <c r="AI92" s="156"/>
      <c r="AJ92" s="232"/>
      <c r="AK92" s="156"/>
      <c r="AL92" s="233"/>
      <c r="AM92" s="75"/>
      <c r="AN92" s="157"/>
      <c r="AO92" s="233"/>
      <c r="AP92" s="157"/>
      <c r="AQ92" s="233"/>
      <c r="AR92" s="157"/>
      <c r="AS92" s="233"/>
      <c r="AT92" s="75"/>
      <c r="AU92" s="157"/>
      <c r="AV92" s="233"/>
      <c r="AW92" s="157"/>
      <c r="AX92" s="233"/>
      <c r="AY92" s="157"/>
      <c r="AZ92" s="233"/>
      <c r="BA92" s="69"/>
      <c r="BB92" s="156"/>
      <c r="BC92" s="232"/>
      <c r="BD92" s="156"/>
      <c r="BE92" s="232"/>
      <c r="BF92" s="156"/>
      <c r="BG92" s="232"/>
      <c r="BH92" s="69"/>
      <c r="BI92" s="156"/>
      <c r="BJ92" s="232"/>
      <c r="BK92" s="188"/>
      <c r="BL92" s="22">
        <f t="shared" si="27"/>
      </c>
      <c r="BM92" s="160"/>
      <c r="BN92" s="233"/>
      <c r="BO92" s="163"/>
      <c r="BP92" s="75"/>
      <c r="BQ92" s="233"/>
      <c r="BR92" s="163"/>
      <c r="BS92" s="233"/>
      <c r="BT92" s="163"/>
      <c r="BU92" s="233"/>
      <c r="BV92" s="163"/>
      <c r="BW92" s="75"/>
      <c r="BX92" s="233"/>
      <c r="BY92" s="163"/>
      <c r="BZ92" s="233"/>
      <c r="CA92" s="163"/>
      <c r="CB92" s="233"/>
      <c r="CC92" s="163"/>
      <c r="CD92" s="75"/>
      <c r="CE92" s="233"/>
      <c r="CF92" s="163"/>
      <c r="CG92" s="233"/>
      <c r="CH92" s="163"/>
      <c r="CI92" s="233"/>
      <c r="CJ92" s="163"/>
      <c r="CK92" s="75"/>
      <c r="CL92" s="233"/>
      <c r="CM92" s="163"/>
      <c r="CN92" s="233"/>
      <c r="CO92" s="191"/>
      <c r="CP92" s="238"/>
      <c r="CQ92" s="194"/>
      <c r="CR92" s="12"/>
      <c r="CS92" s="12"/>
      <c r="CT92" s="12"/>
      <c r="CU92" s="12"/>
      <c r="CV92" s="12"/>
      <c r="CW92" s="12"/>
    </row>
    <row r="93" spans="1:101" ht="21" customHeight="1">
      <c r="A93" s="260"/>
      <c r="B93" s="261"/>
      <c r="C93" s="271"/>
      <c r="D93" s="317"/>
      <c r="E93" s="268"/>
      <c r="F93" s="269"/>
      <c r="G93" s="359">
        <f t="shared" si="13"/>
      </c>
      <c r="H93" s="360">
        <f t="shared" si="14"/>
      </c>
      <c r="I93" s="281">
        <f t="shared" si="15"/>
        <v>0</v>
      </c>
      <c r="J93" s="339">
        <f t="shared" si="16"/>
        <v>0</v>
      </c>
      <c r="K93" s="285">
        <f t="shared" si="17"/>
        <v>0</v>
      </c>
      <c r="L93" s="285">
        <f t="shared" si="18"/>
        <v>0</v>
      </c>
      <c r="M93" s="131">
        <f t="shared" si="19"/>
        <v>0</v>
      </c>
      <c r="N93" s="132">
        <f t="shared" si="20"/>
        <v>0</v>
      </c>
      <c r="O93" s="288">
        <f t="shared" si="21"/>
        <v>0</v>
      </c>
      <c r="P93" s="353">
        <f t="shared" si="22"/>
        <v>0</v>
      </c>
      <c r="Q93" s="368">
        <f t="shared" si="23"/>
        <v>0</v>
      </c>
      <c r="R93" s="369"/>
      <c r="S93" s="101">
        <f t="shared" si="28"/>
        <v>0</v>
      </c>
      <c r="T93" s="102">
        <f t="shared" si="28"/>
        <v>0</v>
      </c>
      <c r="U93" s="103">
        <f t="shared" si="28"/>
        <v>0</v>
      </c>
      <c r="V93" s="104">
        <f t="shared" si="28"/>
        <v>0</v>
      </c>
      <c r="W93" s="101">
        <f t="shared" si="28"/>
        <v>0</v>
      </c>
      <c r="X93" s="102">
        <f t="shared" si="28"/>
        <v>0</v>
      </c>
      <c r="Y93" s="103">
        <f t="shared" si="28"/>
        <v>0</v>
      </c>
      <c r="Z93" s="105">
        <f t="shared" si="24"/>
        <v>0</v>
      </c>
      <c r="AA93" s="105">
        <f t="shared" si="25"/>
        <v>0</v>
      </c>
      <c r="AB93" s="104">
        <f t="shared" si="29"/>
        <v>0</v>
      </c>
      <c r="AC93" s="108">
        <f t="shared" si="29"/>
        <v>0</v>
      </c>
      <c r="AD93" s="109">
        <f t="shared" si="29"/>
        <v>0</v>
      </c>
      <c r="AE93" s="105">
        <f t="shared" si="29"/>
        <v>0</v>
      </c>
      <c r="AF93" s="62">
        <f t="shared" si="26"/>
      </c>
      <c r="AG93" s="154"/>
      <c r="AH93" s="232"/>
      <c r="AI93" s="156"/>
      <c r="AJ93" s="232"/>
      <c r="AK93" s="156"/>
      <c r="AL93" s="233"/>
      <c r="AM93" s="75"/>
      <c r="AN93" s="157"/>
      <c r="AO93" s="233"/>
      <c r="AP93" s="157"/>
      <c r="AQ93" s="233"/>
      <c r="AR93" s="157"/>
      <c r="AS93" s="233"/>
      <c r="AT93" s="75"/>
      <c r="AU93" s="157"/>
      <c r="AV93" s="233"/>
      <c r="AW93" s="157"/>
      <c r="AX93" s="233"/>
      <c r="AY93" s="157"/>
      <c r="AZ93" s="233"/>
      <c r="BA93" s="69"/>
      <c r="BB93" s="156"/>
      <c r="BC93" s="232"/>
      <c r="BD93" s="156"/>
      <c r="BE93" s="232"/>
      <c r="BF93" s="156"/>
      <c r="BG93" s="232"/>
      <c r="BH93" s="69"/>
      <c r="BI93" s="156"/>
      <c r="BJ93" s="232"/>
      <c r="BK93" s="188"/>
      <c r="BL93" s="22">
        <f t="shared" si="27"/>
      </c>
      <c r="BM93" s="160"/>
      <c r="BN93" s="233"/>
      <c r="BO93" s="163"/>
      <c r="BP93" s="75"/>
      <c r="BQ93" s="233"/>
      <c r="BR93" s="163"/>
      <c r="BS93" s="233"/>
      <c r="BT93" s="163"/>
      <c r="BU93" s="233"/>
      <c r="BV93" s="163"/>
      <c r="BW93" s="75"/>
      <c r="BX93" s="233"/>
      <c r="BY93" s="163"/>
      <c r="BZ93" s="233"/>
      <c r="CA93" s="163"/>
      <c r="CB93" s="233"/>
      <c r="CC93" s="163"/>
      <c r="CD93" s="75"/>
      <c r="CE93" s="233"/>
      <c r="CF93" s="163"/>
      <c r="CG93" s="233"/>
      <c r="CH93" s="163"/>
      <c r="CI93" s="233"/>
      <c r="CJ93" s="163"/>
      <c r="CK93" s="75"/>
      <c r="CL93" s="233"/>
      <c r="CM93" s="163"/>
      <c r="CN93" s="233"/>
      <c r="CO93" s="191"/>
      <c r="CP93" s="238"/>
      <c r="CQ93" s="194"/>
      <c r="CW93" s="12"/>
    </row>
    <row r="94" spans="1:102" s="12" customFormat="1" ht="21" customHeight="1">
      <c r="A94" s="264"/>
      <c r="B94" s="265"/>
      <c r="C94" s="270"/>
      <c r="D94" s="316"/>
      <c r="E94" s="266"/>
      <c r="F94" s="267"/>
      <c r="G94" s="357">
        <f t="shared" si="13"/>
      </c>
      <c r="H94" s="358">
        <f t="shared" si="14"/>
      </c>
      <c r="I94" s="282">
        <f t="shared" si="15"/>
        <v>0</v>
      </c>
      <c r="J94" s="352">
        <f t="shared" si="16"/>
        <v>0</v>
      </c>
      <c r="K94" s="286">
        <f t="shared" si="17"/>
        <v>0</v>
      </c>
      <c r="L94" s="286">
        <f t="shared" si="18"/>
        <v>0</v>
      </c>
      <c r="M94" s="223">
        <f t="shared" si="19"/>
        <v>0</v>
      </c>
      <c r="N94" s="224">
        <f t="shared" si="20"/>
        <v>0</v>
      </c>
      <c r="O94" s="289">
        <f t="shared" si="21"/>
        <v>0</v>
      </c>
      <c r="P94" s="354">
        <f t="shared" si="22"/>
        <v>0</v>
      </c>
      <c r="Q94" s="368">
        <f t="shared" si="23"/>
        <v>0</v>
      </c>
      <c r="R94" s="369"/>
      <c r="S94" s="101">
        <f t="shared" si="28"/>
        <v>0</v>
      </c>
      <c r="T94" s="102">
        <f t="shared" si="28"/>
        <v>0</v>
      </c>
      <c r="U94" s="103">
        <f t="shared" si="28"/>
        <v>0</v>
      </c>
      <c r="V94" s="104">
        <f t="shared" si="28"/>
        <v>0</v>
      </c>
      <c r="W94" s="101">
        <f t="shared" si="28"/>
        <v>0</v>
      </c>
      <c r="X94" s="102">
        <f t="shared" si="28"/>
        <v>0</v>
      </c>
      <c r="Y94" s="103">
        <f t="shared" si="28"/>
        <v>0</v>
      </c>
      <c r="Z94" s="105">
        <f t="shared" si="24"/>
        <v>0</v>
      </c>
      <c r="AA94" s="105">
        <f t="shared" si="25"/>
        <v>0</v>
      </c>
      <c r="AB94" s="104">
        <f t="shared" si="29"/>
        <v>0</v>
      </c>
      <c r="AC94" s="108">
        <f t="shared" si="29"/>
        <v>0</v>
      </c>
      <c r="AD94" s="109">
        <f t="shared" si="29"/>
        <v>0</v>
      </c>
      <c r="AE94" s="105">
        <f t="shared" si="29"/>
        <v>0</v>
      </c>
      <c r="AF94" s="22">
        <f t="shared" si="26"/>
      </c>
      <c r="AG94" s="154"/>
      <c r="AH94" s="232"/>
      <c r="AI94" s="156"/>
      <c r="AJ94" s="232"/>
      <c r="AK94" s="156"/>
      <c r="AL94" s="232"/>
      <c r="AM94" s="69"/>
      <c r="AN94" s="156"/>
      <c r="AO94" s="232"/>
      <c r="AP94" s="156"/>
      <c r="AQ94" s="232"/>
      <c r="AR94" s="156"/>
      <c r="AS94" s="232"/>
      <c r="AT94" s="69"/>
      <c r="AU94" s="156"/>
      <c r="AV94" s="232"/>
      <c r="AW94" s="156"/>
      <c r="AX94" s="232"/>
      <c r="AY94" s="156"/>
      <c r="AZ94" s="232"/>
      <c r="BA94" s="69"/>
      <c r="BB94" s="156"/>
      <c r="BC94" s="232"/>
      <c r="BD94" s="156"/>
      <c r="BE94" s="232"/>
      <c r="BF94" s="156"/>
      <c r="BG94" s="232"/>
      <c r="BH94" s="69"/>
      <c r="BI94" s="156"/>
      <c r="BJ94" s="232"/>
      <c r="BK94" s="188"/>
      <c r="BL94" s="22">
        <f t="shared" si="27"/>
      </c>
      <c r="BM94" s="160"/>
      <c r="BN94" s="233"/>
      <c r="BO94" s="163"/>
      <c r="BP94" s="75"/>
      <c r="BQ94" s="233"/>
      <c r="BR94" s="163"/>
      <c r="BS94" s="233"/>
      <c r="BT94" s="163"/>
      <c r="BU94" s="233"/>
      <c r="BV94" s="163"/>
      <c r="BW94" s="75"/>
      <c r="BX94" s="233"/>
      <c r="BY94" s="163"/>
      <c r="BZ94" s="233"/>
      <c r="CA94" s="163"/>
      <c r="CB94" s="233"/>
      <c r="CC94" s="163"/>
      <c r="CD94" s="75"/>
      <c r="CE94" s="233"/>
      <c r="CF94" s="163"/>
      <c r="CG94" s="233"/>
      <c r="CH94" s="163"/>
      <c r="CI94" s="233"/>
      <c r="CJ94" s="163"/>
      <c r="CK94" s="75"/>
      <c r="CL94" s="233"/>
      <c r="CM94" s="163"/>
      <c r="CN94" s="233"/>
      <c r="CO94" s="191"/>
      <c r="CP94" s="238"/>
      <c r="CQ94" s="194"/>
      <c r="CR94" s="1"/>
      <c r="CS94" s="1"/>
      <c r="CT94" s="1"/>
      <c r="CU94" s="1"/>
      <c r="CV94" s="1"/>
      <c r="CW94" s="1"/>
      <c r="CX94" s="1"/>
    </row>
    <row r="95" spans="1:102" s="12" customFormat="1" ht="21" customHeight="1">
      <c r="A95" s="260"/>
      <c r="B95" s="261"/>
      <c r="C95" s="271"/>
      <c r="D95" s="317"/>
      <c r="E95" s="268"/>
      <c r="F95" s="269"/>
      <c r="G95" s="359">
        <f t="shared" si="13"/>
      </c>
      <c r="H95" s="360">
        <f t="shared" si="14"/>
      </c>
      <c r="I95" s="281">
        <f t="shared" si="15"/>
        <v>0</v>
      </c>
      <c r="J95" s="339">
        <f t="shared" si="16"/>
        <v>0</v>
      </c>
      <c r="K95" s="285">
        <f t="shared" si="17"/>
        <v>0</v>
      </c>
      <c r="L95" s="285">
        <f t="shared" si="18"/>
        <v>0</v>
      </c>
      <c r="M95" s="131">
        <f t="shared" si="19"/>
        <v>0</v>
      </c>
      <c r="N95" s="132">
        <f t="shared" si="20"/>
        <v>0</v>
      </c>
      <c r="O95" s="288">
        <f t="shared" si="21"/>
        <v>0</v>
      </c>
      <c r="P95" s="353">
        <f t="shared" si="22"/>
        <v>0</v>
      </c>
      <c r="Q95" s="368">
        <f t="shared" si="23"/>
        <v>0</v>
      </c>
      <c r="R95" s="369"/>
      <c r="S95" s="101">
        <f t="shared" si="28"/>
        <v>0</v>
      </c>
      <c r="T95" s="102">
        <f t="shared" si="28"/>
        <v>0</v>
      </c>
      <c r="U95" s="103">
        <f t="shared" si="28"/>
        <v>0</v>
      </c>
      <c r="V95" s="104">
        <f t="shared" si="28"/>
        <v>0</v>
      </c>
      <c r="W95" s="101">
        <f t="shared" si="28"/>
        <v>0</v>
      </c>
      <c r="X95" s="102">
        <f t="shared" si="28"/>
        <v>0</v>
      </c>
      <c r="Y95" s="103">
        <f t="shared" si="28"/>
        <v>0</v>
      </c>
      <c r="Z95" s="105">
        <f t="shared" si="24"/>
        <v>0</v>
      </c>
      <c r="AA95" s="105">
        <f t="shared" si="25"/>
        <v>0</v>
      </c>
      <c r="AB95" s="104">
        <f t="shared" si="29"/>
        <v>0</v>
      </c>
      <c r="AC95" s="108">
        <f t="shared" si="29"/>
        <v>0</v>
      </c>
      <c r="AD95" s="109">
        <f t="shared" si="29"/>
        <v>0</v>
      </c>
      <c r="AE95" s="105">
        <f t="shared" si="29"/>
        <v>0</v>
      </c>
      <c r="AF95" s="22">
        <f t="shared" si="26"/>
      </c>
      <c r="AG95" s="154"/>
      <c r="AH95" s="232"/>
      <c r="AI95" s="156"/>
      <c r="AJ95" s="232"/>
      <c r="AK95" s="156"/>
      <c r="AL95" s="232"/>
      <c r="AM95" s="69"/>
      <c r="AN95" s="156"/>
      <c r="AO95" s="232"/>
      <c r="AP95" s="156"/>
      <c r="AQ95" s="232"/>
      <c r="AR95" s="156"/>
      <c r="AS95" s="232"/>
      <c r="AT95" s="69"/>
      <c r="AU95" s="156"/>
      <c r="AV95" s="232"/>
      <c r="AW95" s="156"/>
      <c r="AX95" s="232"/>
      <c r="AY95" s="156"/>
      <c r="AZ95" s="232"/>
      <c r="BA95" s="69"/>
      <c r="BB95" s="156"/>
      <c r="BC95" s="232"/>
      <c r="BD95" s="156"/>
      <c r="BE95" s="232"/>
      <c r="BF95" s="156"/>
      <c r="BG95" s="232"/>
      <c r="BH95" s="69"/>
      <c r="BI95" s="156"/>
      <c r="BJ95" s="232"/>
      <c r="BK95" s="188"/>
      <c r="BL95" s="22">
        <f t="shared" si="27"/>
      </c>
      <c r="BM95" s="160"/>
      <c r="BN95" s="233"/>
      <c r="BO95" s="163"/>
      <c r="BP95" s="75"/>
      <c r="BQ95" s="233"/>
      <c r="BR95" s="163"/>
      <c r="BS95" s="233"/>
      <c r="BT95" s="163"/>
      <c r="BU95" s="233"/>
      <c r="BV95" s="163"/>
      <c r="BW95" s="75"/>
      <c r="BX95" s="233"/>
      <c r="BY95" s="163"/>
      <c r="BZ95" s="233"/>
      <c r="CA95" s="163"/>
      <c r="CB95" s="233"/>
      <c r="CC95" s="163"/>
      <c r="CD95" s="75"/>
      <c r="CE95" s="233"/>
      <c r="CF95" s="163"/>
      <c r="CG95" s="233"/>
      <c r="CH95" s="163"/>
      <c r="CI95" s="233"/>
      <c r="CJ95" s="163"/>
      <c r="CK95" s="75"/>
      <c r="CL95" s="233"/>
      <c r="CM95" s="163"/>
      <c r="CN95" s="233"/>
      <c r="CO95" s="191"/>
      <c r="CP95" s="238"/>
      <c r="CQ95" s="194"/>
      <c r="CR95" s="1"/>
      <c r="CS95" s="1"/>
      <c r="CT95" s="1"/>
      <c r="CU95" s="1"/>
      <c r="CV95" s="1"/>
      <c r="CW95" s="1"/>
      <c r="CX95" s="1"/>
    </row>
    <row r="96" spans="1:95" s="12" customFormat="1" ht="21" customHeight="1">
      <c r="A96" s="264"/>
      <c r="B96" s="265"/>
      <c r="C96" s="270"/>
      <c r="D96" s="316"/>
      <c r="E96" s="266"/>
      <c r="F96" s="267"/>
      <c r="G96" s="357">
        <f t="shared" si="13"/>
      </c>
      <c r="H96" s="358">
        <f t="shared" si="14"/>
      </c>
      <c r="I96" s="282">
        <f t="shared" si="15"/>
        <v>0</v>
      </c>
      <c r="J96" s="352">
        <f t="shared" si="16"/>
        <v>0</v>
      </c>
      <c r="K96" s="286">
        <f t="shared" si="17"/>
        <v>0</v>
      </c>
      <c r="L96" s="286">
        <f t="shared" si="18"/>
        <v>0</v>
      </c>
      <c r="M96" s="223">
        <f t="shared" si="19"/>
        <v>0</v>
      </c>
      <c r="N96" s="224">
        <f t="shared" si="20"/>
        <v>0</v>
      </c>
      <c r="O96" s="289">
        <f t="shared" si="21"/>
        <v>0</v>
      </c>
      <c r="P96" s="354">
        <f t="shared" si="22"/>
        <v>0</v>
      </c>
      <c r="Q96" s="368">
        <f t="shared" si="23"/>
        <v>0</v>
      </c>
      <c r="R96" s="369"/>
      <c r="S96" s="101">
        <f t="shared" si="28"/>
        <v>0</v>
      </c>
      <c r="T96" s="102">
        <f t="shared" si="28"/>
        <v>0</v>
      </c>
      <c r="U96" s="103">
        <f t="shared" si="28"/>
        <v>0</v>
      </c>
      <c r="V96" s="104">
        <f t="shared" si="28"/>
        <v>0</v>
      </c>
      <c r="W96" s="101">
        <f t="shared" si="28"/>
        <v>0</v>
      </c>
      <c r="X96" s="102">
        <f t="shared" si="28"/>
        <v>0</v>
      </c>
      <c r="Y96" s="103">
        <f t="shared" si="28"/>
        <v>0</v>
      </c>
      <c r="Z96" s="105">
        <f t="shared" si="24"/>
        <v>0</v>
      </c>
      <c r="AA96" s="105">
        <f t="shared" si="25"/>
        <v>0</v>
      </c>
      <c r="AB96" s="104">
        <f t="shared" si="29"/>
        <v>0</v>
      </c>
      <c r="AC96" s="108">
        <f t="shared" si="29"/>
        <v>0</v>
      </c>
      <c r="AD96" s="109">
        <f t="shared" si="29"/>
        <v>0</v>
      </c>
      <c r="AE96" s="105">
        <f t="shared" si="29"/>
        <v>0</v>
      </c>
      <c r="AF96" s="22">
        <f t="shared" si="26"/>
      </c>
      <c r="AG96" s="154"/>
      <c r="AH96" s="232"/>
      <c r="AI96" s="156"/>
      <c r="AJ96" s="232"/>
      <c r="AK96" s="156"/>
      <c r="AL96" s="232"/>
      <c r="AM96" s="69"/>
      <c r="AN96" s="156"/>
      <c r="AO96" s="232"/>
      <c r="AP96" s="156"/>
      <c r="AQ96" s="232"/>
      <c r="AR96" s="156"/>
      <c r="AS96" s="232"/>
      <c r="AT96" s="69"/>
      <c r="AU96" s="156"/>
      <c r="AV96" s="232"/>
      <c r="AW96" s="156"/>
      <c r="AX96" s="232"/>
      <c r="AY96" s="156"/>
      <c r="AZ96" s="232"/>
      <c r="BA96" s="69"/>
      <c r="BB96" s="156"/>
      <c r="BC96" s="232"/>
      <c r="BD96" s="156"/>
      <c r="BE96" s="232"/>
      <c r="BF96" s="156"/>
      <c r="BG96" s="232"/>
      <c r="BH96" s="69"/>
      <c r="BI96" s="156"/>
      <c r="BJ96" s="232"/>
      <c r="BK96" s="188"/>
      <c r="BL96" s="22">
        <f t="shared" si="27"/>
      </c>
      <c r="BM96" s="160"/>
      <c r="BN96" s="233"/>
      <c r="BO96" s="163"/>
      <c r="BP96" s="75"/>
      <c r="BQ96" s="233"/>
      <c r="BR96" s="163"/>
      <c r="BS96" s="233"/>
      <c r="BT96" s="163"/>
      <c r="BU96" s="233"/>
      <c r="BV96" s="163"/>
      <c r="BW96" s="75"/>
      <c r="BX96" s="233"/>
      <c r="BY96" s="163"/>
      <c r="BZ96" s="233"/>
      <c r="CA96" s="163"/>
      <c r="CB96" s="233"/>
      <c r="CC96" s="163"/>
      <c r="CD96" s="75"/>
      <c r="CE96" s="233"/>
      <c r="CF96" s="163"/>
      <c r="CG96" s="233"/>
      <c r="CH96" s="163"/>
      <c r="CI96" s="233"/>
      <c r="CJ96" s="163"/>
      <c r="CK96" s="75"/>
      <c r="CL96" s="233"/>
      <c r="CM96" s="163"/>
      <c r="CN96" s="233"/>
      <c r="CO96" s="191"/>
      <c r="CP96" s="238"/>
      <c r="CQ96" s="194"/>
    </row>
    <row r="97" spans="1:95" s="12" customFormat="1" ht="21" customHeight="1">
      <c r="A97" s="260"/>
      <c r="B97" s="261"/>
      <c r="C97" s="271"/>
      <c r="D97" s="317"/>
      <c r="E97" s="268"/>
      <c r="F97" s="269"/>
      <c r="G97" s="359">
        <f t="shared" si="13"/>
      </c>
      <c r="H97" s="360">
        <f t="shared" si="14"/>
      </c>
      <c r="I97" s="281">
        <f t="shared" si="15"/>
        <v>0</v>
      </c>
      <c r="J97" s="339">
        <f t="shared" si="16"/>
        <v>0</v>
      </c>
      <c r="K97" s="285">
        <f t="shared" si="17"/>
        <v>0</v>
      </c>
      <c r="L97" s="285">
        <f t="shared" si="18"/>
        <v>0</v>
      </c>
      <c r="M97" s="131">
        <f t="shared" si="19"/>
        <v>0</v>
      </c>
      <c r="N97" s="132">
        <f t="shared" si="20"/>
        <v>0</v>
      </c>
      <c r="O97" s="288">
        <f t="shared" si="21"/>
        <v>0</v>
      </c>
      <c r="P97" s="353">
        <f t="shared" si="22"/>
        <v>0</v>
      </c>
      <c r="Q97" s="368">
        <f t="shared" si="23"/>
        <v>0</v>
      </c>
      <c r="R97" s="369"/>
      <c r="S97" s="101">
        <f t="shared" si="28"/>
        <v>0</v>
      </c>
      <c r="T97" s="102">
        <f t="shared" si="28"/>
        <v>0</v>
      </c>
      <c r="U97" s="103">
        <f t="shared" si="28"/>
        <v>0</v>
      </c>
      <c r="V97" s="104">
        <f t="shared" si="28"/>
        <v>0</v>
      </c>
      <c r="W97" s="101">
        <f t="shared" si="28"/>
        <v>0</v>
      </c>
      <c r="X97" s="102">
        <f t="shared" si="28"/>
        <v>0</v>
      </c>
      <c r="Y97" s="103">
        <f t="shared" si="28"/>
        <v>0</v>
      </c>
      <c r="Z97" s="105">
        <f t="shared" si="24"/>
        <v>0</v>
      </c>
      <c r="AA97" s="105">
        <f t="shared" si="25"/>
        <v>0</v>
      </c>
      <c r="AB97" s="104">
        <f t="shared" si="29"/>
        <v>0</v>
      </c>
      <c r="AC97" s="108">
        <f t="shared" si="29"/>
        <v>0</v>
      </c>
      <c r="AD97" s="109">
        <f t="shared" si="29"/>
        <v>0</v>
      </c>
      <c r="AE97" s="105">
        <f t="shared" si="29"/>
        <v>0</v>
      </c>
      <c r="AF97" s="22">
        <f t="shared" si="26"/>
      </c>
      <c r="AG97" s="154"/>
      <c r="AH97" s="232"/>
      <c r="AI97" s="156"/>
      <c r="AJ97" s="232"/>
      <c r="AK97" s="156"/>
      <c r="AL97" s="232"/>
      <c r="AM97" s="69"/>
      <c r="AN97" s="156"/>
      <c r="AO97" s="232"/>
      <c r="AP97" s="156"/>
      <c r="AQ97" s="232"/>
      <c r="AR97" s="156"/>
      <c r="AS97" s="232"/>
      <c r="AT97" s="69"/>
      <c r="AU97" s="156"/>
      <c r="AV97" s="232"/>
      <c r="AW97" s="156"/>
      <c r="AX97" s="232"/>
      <c r="AY97" s="156"/>
      <c r="AZ97" s="232"/>
      <c r="BA97" s="69"/>
      <c r="BB97" s="156"/>
      <c r="BC97" s="232"/>
      <c r="BD97" s="156"/>
      <c r="BE97" s="232"/>
      <c r="BF97" s="156"/>
      <c r="BG97" s="232"/>
      <c r="BH97" s="69"/>
      <c r="BI97" s="156"/>
      <c r="BJ97" s="232"/>
      <c r="BK97" s="188"/>
      <c r="BL97" s="22">
        <f t="shared" si="27"/>
      </c>
      <c r="BM97" s="160"/>
      <c r="BN97" s="233"/>
      <c r="BO97" s="163"/>
      <c r="BP97" s="75"/>
      <c r="BQ97" s="233"/>
      <c r="BR97" s="163"/>
      <c r="BS97" s="233"/>
      <c r="BT97" s="163"/>
      <c r="BU97" s="233"/>
      <c r="BV97" s="163"/>
      <c r="BW97" s="75"/>
      <c r="BX97" s="233"/>
      <c r="BY97" s="163"/>
      <c r="BZ97" s="233"/>
      <c r="CA97" s="163"/>
      <c r="CB97" s="233"/>
      <c r="CC97" s="163"/>
      <c r="CD97" s="75"/>
      <c r="CE97" s="233"/>
      <c r="CF97" s="163"/>
      <c r="CG97" s="233"/>
      <c r="CH97" s="163"/>
      <c r="CI97" s="233"/>
      <c r="CJ97" s="163"/>
      <c r="CK97" s="75"/>
      <c r="CL97" s="233"/>
      <c r="CM97" s="163"/>
      <c r="CN97" s="233"/>
      <c r="CO97" s="191"/>
      <c r="CP97" s="238"/>
      <c r="CQ97" s="194"/>
    </row>
    <row r="98" spans="1:102" ht="21" customHeight="1">
      <c r="A98" s="264"/>
      <c r="B98" s="265"/>
      <c r="C98" s="270"/>
      <c r="D98" s="316"/>
      <c r="E98" s="266"/>
      <c r="F98" s="267"/>
      <c r="G98" s="357">
        <f t="shared" si="13"/>
      </c>
      <c r="H98" s="358">
        <f t="shared" si="14"/>
      </c>
      <c r="I98" s="283">
        <f t="shared" si="15"/>
        <v>0</v>
      </c>
      <c r="J98" s="352">
        <f t="shared" si="16"/>
        <v>0</v>
      </c>
      <c r="K98" s="286">
        <f t="shared" si="17"/>
        <v>0</v>
      </c>
      <c r="L98" s="286">
        <f t="shared" si="18"/>
        <v>0</v>
      </c>
      <c r="M98" s="223">
        <f t="shared" si="19"/>
        <v>0</v>
      </c>
      <c r="N98" s="224">
        <f t="shared" si="20"/>
        <v>0</v>
      </c>
      <c r="O98" s="289">
        <f t="shared" si="21"/>
        <v>0</v>
      </c>
      <c r="P98" s="354">
        <f t="shared" si="22"/>
        <v>0</v>
      </c>
      <c r="Q98" s="368">
        <f t="shared" si="23"/>
        <v>0</v>
      </c>
      <c r="R98" s="369"/>
      <c r="S98" s="101">
        <f aca="true" t="shared" si="30" ref="S98:Y105">COUNTIF($AG98:$CQ98,S$22)</f>
        <v>0</v>
      </c>
      <c r="T98" s="102">
        <f t="shared" si="30"/>
        <v>0</v>
      </c>
      <c r="U98" s="103">
        <f t="shared" si="30"/>
        <v>0</v>
      </c>
      <c r="V98" s="104">
        <f t="shared" si="30"/>
        <v>0</v>
      </c>
      <c r="W98" s="101">
        <f t="shared" si="30"/>
        <v>0</v>
      </c>
      <c r="X98" s="102">
        <f t="shared" si="30"/>
        <v>0</v>
      </c>
      <c r="Y98" s="103">
        <f t="shared" si="30"/>
        <v>0</v>
      </c>
      <c r="Z98" s="105">
        <f t="shared" si="24"/>
        <v>0</v>
      </c>
      <c r="AA98" s="105">
        <f t="shared" si="25"/>
        <v>0</v>
      </c>
      <c r="AB98" s="104">
        <f t="shared" si="29"/>
        <v>0</v>
      </c>
      <c r="AC98" s="108">
        <f t="shared" si="29"/>
        <v>0</v>
      </c>
      <c r="AD98" s="109">
        <f t="shared" si="29"/>
        <v>0</v>
      </c>
      <c r="AE98" s="105">
        <f t="shared" si="29"/>
        <v>0</v>
      </c>
      <c r="AF98" s="22">
        <f t="shared" si="26"/>
      </c>
      <c r="AG98" s="154"/>
      <c r="AH98" s="232"/>
      <c r="AI98" s="156"/>
      <c r="AJ98" s="232"/>
      <c r="AK98" s="156"/>
      <c r="AL98" s="232"/>
      <c r="AM98" s="69"/>
      <c r="AN98" s="156"/>
      <c r="AO98" s="232"/>
      <c r="AP98" s="156"/>
      <c r="AQ98" s="232"/>
      <c r="AR98" s="156"/>
      <c r="AS98" s="232"/>
      <c r="AT98" s="69"/>
      <c r="AU98" s="156"/>
      <c r="AV98" s="232"/>
      <c r="AW98" s="156"/>
      <c r="AX98" s="232"/>
      <c r="AY98" s="156"/>
      <c r="AZ98" s="232"/>
      <c r="BA98" s="69"/>
      <c r="BB98" s="156"/>
      <c r="BC98" s="232"/>
      <c r="BD98" s="156"/>
      <c r="BE98" s="232"/>
      <c r="BF98" s="156"/>
      <c r="BG98" s="232"/>
      <c r="BH98" s="69"/>
      <c r="BI98" s="156"/>
      <c r="BJ98" s="232"/>
      <c r="BK98" s="188"/>
      <c r="BL98" s="22">
        <f t="shared" si="27"/>
      </c>
      <c r="BM98" s="160"/>
      <c r="BN98" s="233"/>
      <c r="BO98" s="163"/>
      <c r="BP98" s="75"/>
      <c r="BQ98" s="233"/>
      <c r="BR98" s="163"/>
      <c r="BS98" s="233"/>
      <c r="BT98" s="163"/>
      <c r="BU98" s="233"/>
      <c r="BV98" s="163"/>
      <c r="BW98" s="75"/>
      <c r="BX98" s="233"/>
      <c r="BY98" s="163"/>
      <c r="BZ98" s="233"/>
      <c r="CA98" s="163"/>
      <c r="CB98" s="233"/>
      <c r="CC98" s="163"/>
      <c r="CD98" s="75"/>
      <c r="CE98" s="233"/>
      <c r="CF98" s="163"/>
      <c r="CG98" s="233"/>
      <c r="CH98" s="163"/>
      <c r="CI98" s="233"/>
      <c r="CJ98" s="163"/>
      <c r="CK98" s="75"/>
      <c r="CL98" s="233"/>
      <c r="CM98" s="163"/>
      <c r="CN98" s="233"/>
      <c r="CO98" s="191"/>
      <c r="CP98" s="238"/>
      <c r="CQ98" s="194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59">
        <f t="shared" si="13"/>
      </c>
      <c r="H99" s="360">
        <f t="shared" si="14"/>
      </c>
      <c r="I99" s="284">
        <f t="shared" si="15"/>
        <v>0</v>
      </c>
      <c r="J99" s="339">
        <f t="shared" si="16"/>
        <v>0</v>
      </c>
      <c r="K99" s="285">
        <f t="shared" si="17"/>
        <v>0</v>
      </c>
      <c r="L99" s="285">
        <f t="shared" si="18"/>
        <v>0</v>
      </c>
      <c r="M99" s="131">
        <f t="shared" si="19"/>
        <v>0</v>
      </c>
      <c r="N99" s="133">
        <f t="shared" si="20"/>
        <v>0</v>
      </c>
      <c r="O99" s="288">
        <f t="shared" si="21"/>
        <v>0</v>
      </c>
      <c r="P99" s="353">
        <f t="shared" si="22"/>
        <v>0</v>
      </c>
      <c r="Q99" s="368">
        <f t="shared" si="23"/>
        <v>0</v>
      </c>
      <c r="R99" s="369"/>
      <c r="S99" s="101">
        <f t="shared" si="30"/>
        <v>0</v>
      </c>
      <c r="T99" s="102">
        <f t="shared" si="30"/>
        <v>0</v>
      </c>
      <c r="U99" s="103">
        <f t="shared" si="30"/>
        <v>0</v>
      </c>
      <c r="V99" s="104">
        <f t="shared" si="30"/>
        <v>0</v>
      </c>
      <c r="W99" s="101">
        <f t="shared" si="30"/>
        <v>0</v>
      </c>
      <c r="X99" s="102">
        <f t="shared" si="30"/>
        <v>0</v>
      </c>
      <c r="Y99" s="103">
        <f t="shared" si="30"/>
        <v>0</v>
      </c>
      <c r="Z99" s="105">
        <f t="shared" si="24"/>
        <v>0</v>
      </c>
      <c r="AA99" s="105">
        <f t="shared" si="25"/>
        <v>0</v>
      </c>
      <c r="AB99" s="104">
        <f t="shared" si="29"/>
        <v>0</v>
      </c>
      <c r="AC99" s="108">
        <f t="shared" si="29"/>
        <v>0</v>
      </c>
      <c r="AD99" s="109">
        <f t="shared" si="29"/>
        <v>0</v>
      </c>
      <c r="AE99" s="105">
        <f t="shared" si="29"/>
        <v>0</v>
      </c>
      <c r="AF99" s="62">
        <f t="shared" si="26"/>
      </c>
      <c r="AG99" s="154"/>
      <c r="AH99" s="232"/>
      <c r="AI99" s="156"/>
      <c r="AJ99" s="232"/>
      <c r="AK99" s="156"/>
      <c r="AL99" s="232"/>
      <c r="AM99" s="69"/>
      <c r="AN99" s="156"/>
      <c r="AO99" s="232"/>
      <c r="AP99" s="156"/>
      <c r="AQ99" s="232"/>
      <c r="AR99" s="156"/>
      <c r="AS99" s="232"/>
      <c r="AT99" s="69"/>
      <c r="AU99" s="156"/>
      <c r="AV99" s="232"/>
      <c r="AW99" s="156"/>
      <c r="AX99" s="232"/>
      <c r="AY99" s="156"/>
      <c r="AZ99" s="232"/>
      <c r="BA99" s="69"/>
      <c r="BB99" s="156"/>
      <c r="BC99" s="232"/>
      <c r="BD99" s="156"/>
      <c r="BE99" s="232"/>
      <c r="BF99" s="156"/>
      <c r="BG99" s="232"/>
      <c r="BH99" s="69"/>
      <c r="BI99" s="156"/>
      <c r="BJ99" s="232"/>
      <c r="BK99" s="188"/>
      <c r="BL99" s="62">
        <f t="shared" si="27"/>
      </c>
      <c r="BM99" s="160"/>
      <c r="BN99" s="233"/>
      <c r="BO99" s="163"/>
      <c r="BP99" s="75"/>
      <c r="BQ99" s="233"/>
      <c r="BR99" s="163"/>
      <c r="BS99" s="233"/>
      <c r="BT99" s="163"/>
      <c r="BU99" s="233"/>
      <c r="BV99" s="163"/>
      <c r="BW99" s="75"/>
      <c r="BX99" s="233"/>
      <c r="BY99" s="163"/>
      <c r="BZ99" s="233"/>
      <c r="CA99" s="163"/>
      <c r="CB99" s="233"/>
      <c r="CC99" s="163"/>
      <c r="CD99" s="75"/>
      <c r="CE99" s="233"/>
      <c r="CF99" s="163"/>
      <c r="CG99" s="233"/>
      <c r="CH99" s="163"/>
      <c r="CI99" s="233"/>
      <c r="CJ99" s="163"/>
      <c r="CK99" s="75"/>
      <c r="CL99" s="233"/>
      <c r="CM99" s="163"/>
      <c r="CN99" s="233"/>
      <c r="CO99" s="192"/>
      <c r="CP99" s="239"/>
      <c r="CQ99" s="195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57">
        <f t="shared" si="13"/>
      </c>
      <c r="H100" s="358">
        <f t="shared" si="14"/>
      </c>
      <c r="I100" s="283">
        <f t="shared" si="15"/>
        <v>0</v>
      </c>
      <c r="J100" s="352">
        <f t="shared" si="16"/>
        <v>0</v>
      </c>
      <c r="K100" s="286">
        <f t="shared" si="17"/>
        <v>0</v>
      </c>
      <c r="L100" s="286">
        <f t="shared" si="18"/>
        <v>0</v>
      </c>
      <c r="M100" s="223">
        <f t="shared" si="19"/>
        <v>0</v>
      </c>
      <c r="N100" s="224">
        <f t="shared" si="20"/>
        <v>0</v>
      </c>
      <c r="O100" s="289">
        <f t="shared" si="21"/>
        <v>0</v>
      </c>
      <c r="P100" s="354">
        <f t="shared" si="22"/>
        <v>0</v>
      </c>
      <c r="Q100" s="368">
        <f t="shared" si="23"/>
        <v>0</v>
      </c>
      <c r="R100" s="369"/>
      <c r="S100" s="101">
        <f t="shared" si="30"/>
        <v>0</v>
      </c>
      <c r="T100" s="102">
        <f t="shared" si="30"/>
        <v>0</v>
      </c>
      <c r="U100" s="103">
        <f t="shared" si="30"/>
        <v>0</v>
      </c>
      <c r="V100" s="104">
        <f t="shared" si="30"/>
        <v>0</v>
      </c>
      <c r="W100" s="101">
        <f t="shared" si="30"/>
        <v>0</v>
      </c>
      <c r="X100" s="102">
        <f t="shared" si="30"/>
        <v>0</v>
      </c>
      <c r="Y100" s="103">
        <f t="shared" si="30"/>
        <v>0</v>
      </c>
      <c r="Z100" s="105">
        <f t="shared" si="24"/>
        <v>0</v>
      </c>
      <c r="AA100" s="105">
        <f t="shared" si="25"/>
        <v>0</v>
      </c>
      <c r="AB100" s="104">
        <f t="shared" si="29"/>
        <v>0</v>
      </c>
      <c r="AC100" s="108">
        <f t="shared" si="29"/>
        <v>0</v>
      </c>
      <c r="AD100" s="109">
        <f t="shared" si="29"/>
        <v>0</v>
      </c>
      <c r="AE100" s="105">
        <f t="shared" si="29"/>
        <v>0</v>
      </c>
      <c r="AF100" s="62">
        <f t="shared" si="26"/>
      </c>
      <c r="AG100" s="154"/>
      <c r="AH100" s="232"/>
      <c r="AI100" s="156"/>
      <c r="AJ100" s="232"/>
      <c r="AK100" s="156"/>
      <c r="AL100" s="232"/>
      <c r="AM100" s="69"/>
      <c r="AN100" s="156"/>
      <c r="AO100" s="232"/>
      <c r="AP100" s="156"/>
      <c r="AQ100" s="232"/>
      <c r="AR100" s="156"/>
      <c r="AS100" s="232"/>
      <c r="AT100" s="69"/>
      <c r="AU100" s="156"/>
      <c r="AV100" s="232"/>
      <c r="AW100" s="156"/>
      <c r="AX100" s="232"/>
      <c r="AY100" s="156"/>
      <c r="AZ100" s="232"/>
      <c r="BA100" s="69"/>
      <c r="BB100" s="156"/>
      <c r="BC100" s="232"/>
      <c r="BD100" s="156"/>
      <c r="BE100" s="232"/>
      <c r="BF100" s="156"/>
      <c r="BG100" s="232"/>
      <c r="BH100" s="69"/>
      <c r="BI100" s="156"/>
      <c r="BJ100" s="232"/>
      <c r="BK100" s="188"/>
      <c r="BL100" s="62">
        <f t="shared" si="27"/>
      </c>
      <c r="BM100" s="160"/>
      <c r="BN100" s="233"/>
      <c r="BO100" s="163"/>
      <c r="BP100" s="75"/>
      <c r="BQ100" s="233"/>
      <c r="BR100" s="163"/>
      <c r="BS100" s="233"/>
      <c r="BT100" s="163"/>
      <c r="BU100" s="233"/>
      <c r="BV100" s="163"/>
      <c r="BW100" s="75"/>
      <c r="BX100" s="233"/>
      <c r="BY100" s="163"/>
      <c r="BZ100" s="233"/>
      <c r="CA100" s="163"/>
      <c r="CB100" s="233"/>
      <c r="CC100" s="163"/>
      <c r="CD100" s="75"/>
      <c r="CE100" s="233"/>
      <c r="CF100" s="163"/>
      <c r="CG100" s="233"/>
      <c r="CH100" s="163"/>
      <c r="CI100" s="233"/>
      <c r="CJ100" s="163"/>
      <c r="CK100" s="75"/>
      <c r="CL100" s="233"/>
      <c r="CM100" s="163"/>
      <c r="CN100" s="233"/>
      <c r="CO100" s="191"/>
      <c r="CP100" s="238"/>
      <c r="CQ100" s="194"/>
    </row>
    <row r="101" spans="1:95" ht="21" customHeight="1">
      <c r="A101" s="260"/>
      <c r="B101" s="261"/>
      <c r="C101" s="271"/>
      <c r="D101" s="317"/>
      <c r="E101" s="268"/>
      <c r="F101" s="269"/>
      <c r="G101" s="359">
        <f t="shared" si="13"/>
      </c>
      <c r="H101" s="360">
        <f t="shared" si="14"/>
      </c>
      <c r="I101" s="281">
        <f t="shared" si="15"/>
        <v>0</v>
      </c>
      <c r="J101" s="339">
        <f t="shared" si="16"/>
        <v>0</v>
      </c>
      <c r="K101" s="285">
        <f t="shared" si="17"/>
        <v>0</v>
      </c>
      <c r="L101" s="285">
        <f t="shared" si="18"/>
        <v>0</v>
      </c>
      <c r="M101" s="131">
        <f t="shared" si="19"/>
        <v>0</v>
      </c>
      <c r="N101" s="132">
        <f t="shared" si="20"/>
        <v>0</v>
      </c>
      <c r="O101" s="288">
        <f t="shared" si="21"/>
        <v>0</v>
      </c>
      <c r="P101" s="353">
        <f t="shared" si="22"/>
        <v>0</v>
      </c>
      <c r="Q101" s="368">
        <f t="shared" si="23"/>
        <v>0</v>
      </c>
      <c r="R101" s="369"/>
      <c r="S101" s="101">
        <f t="shared" si="30"/>
        <v>0</v>
      </c>
      <c r="T101" s="102">
        <f t="shared" si="30"/>
        <v>0</v>
      </c>
      <c r="U101" s="103">
        <f t="shared" si="30"/>
        <v>0</v>
      </c>
      <c r="V101" s="104">
        <f t="shared" si="30"/>
        <v>0</v>
      </c>
      <c r="W101" s="101">
        <f t="shared" si="30"/>
        <v>0</v>
      </c>
      <c r="X101" s="102">
        <f t="shared" si="30"/>
        <v>0</v>
      </c>
      <c r="Y101" s="103">
        <f t="shared" si="30"/>
        <v>0</v>
      </c>
      <c r="Z101" s="105">
        <f t="shared" si="24"/>
        <v>0</v>
      </c>
      <c r="AA101" s="105">
        <f t="shared" si="25"/>
        <v>0</v>
      </c>
      <c r="AB101" s="104">
        <f t="shared" si="29"/>
        <v>0</v>
      </c>
      <c r="AC101" s="108">
        <f t="shared" si="29"/>
        <v>0</v>
      </c>
      <c r="AD101" s="109">
        <f t="shared" si="29"/>
        <v>0</v>
      </c>
      <c r="AE101" s="105">
        <f t="shared" si="29"/>
        <v>0</v>
      </c>
      <c r="AF101" s="22">
        <f t="shared" si="26"/>
      </c>
      <c r="AG101" s="154"/>
      <c r="AH101" s="232"/>
      <c r="AI101" s="156"/>
      <c r="AJ101" s="232"/>
      <c r="AK101" s="156"/>
      <c r="AL101" s="232"/>
      <c r="AM101" s="69"/>
      <c r="AN101" s="156"/>
      <c r="AO101" s="232"/>
      <c r="AP101" s="156"/>
      <c r="AQ101" s="232"/>
      <c r="AR101" s="156"/>
      <c r="AS101" s="232"/>
      <c r="AT101" s="69"/>
      <c r="AU101" s="156"/>
      <c r="AV101" s="232"/>
      <c r="AW101" s="156"/>
      <c r="AX101" s="232"/>
      <c r="AY101" s="156"/>
      <c r="AZ101" s="232"/>
      <c r="BA101" s="69"/>
      <c r="BB101" s="156"/>
      <c r="BC101" s="232"/>
      <c r="BD101" s="156"/>
      <c r="BE101" s="232"/>
      <c r="BF101" s="158"/>
      <c r="BG101" s="234"/>
      <c r="BH101" s="84"/>
      <c r="BI101" s="158"/>
      <c r="BJ101" s="234"/>
      <c r="BK101" s="189"/>
      <c r="BL101" s="22">
        <f t="shared" si="27"/>
      </c>
      <c r="BM101" s="161"/>
      <c r="BN101" s="236"/>
      <c r="BO101" s="164"/>
      <c r="BP101" s="72"/>
      <c r="BQ101" s="236"/>
      <c r="BR101" s="164"/>
      <c r="BS101" s="236"/>
      <c r="BT101" s="164"/>
      <c r="BU101" s="236"/>
      <c r="BV101" s="164"/>
      <c r="BW101" s="72"/>
      <c r="BX101" s="236"/>
      <c r="BY101" s="164"/>
      <c r="BZ101" s="236"/>
      <c r="CA101" s="164"/>
      <c r="CB101" s="236"/>
      <c r="CC101" s="164"/>
      <c r="CD101" s="72"/>
      <c r="CE101" s="236"/>
      <c r="CF101" s="164"/>
      <c r="CG101" s="236"/>
      <c r="CH101" s="164"/>
      <c r="CI101" s="236"/>
      <c r="CJ101" s="164"/>
      <c r="CK101" s="72"/>
      <c r="CL101" s="236"/>
      <c r="CM101" s="164"/>
      <c r="CN101" s="236"/>
      <c r="CO101" s="191"/>
      <c r="CP101" s="238"/>
      <c r="CQ101" s="194"/>
    </row>
    <row r="102" spans="1:102" ht="21" customHeight="1">
      <c r="A102" s="264"/>
      <c r="B102" s="265"/>
      <c r="C102" s="270"/>
      <c r="D102" s="316"/>
      <c r="E102" s="266"/>
      <c r="F102" s="267"/>
      <c r="G102" s="357">
        <f>IF(COUNTA(AG102:BK102)&gt;0,"O","")</f>
      </c>
      <c r="H102" s="358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0"/>
        <v>0</v>
      </c>
      <c r="T102" s="102">
        <f t="shared" si="30"/>
        <v>0</v>
      </c>
      <c r="U102" s="103">
        <f t="shared" si="30"/>
        <v>0</v>
      </c>
      <c r="V102" s="104">
        <f t="shared" si="30"/>
        <v>0</v>
      </c>
      <c r="W102" s="101">
        <f t="shared" si="30"/>
        <v>0</v>
      </c>
      <c r="X102" s="102">
        <f t="shared" si="30"/>
        <v>0</v>
      </c>
      <c r="Y102" s="103">
        <f t="shared" si="30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29"/>
        <v>0</v>
      </c>
      <c r="AC102" s="108">
        <f t="shared" si="29"/>
        <v>0</v>
      </c>
      <c r="AD102" s="109">
        <f t="shared" si="29"/>
        <v>0</v>
      </c>
      <c r="AE102" s="105">
        <f t="shared" si="29"/>
        <v>0</v>
      </c>
      <c r="AF102" s="62">
        <f>IF(OR(A102="",B102=""),"",A102&amp;" "&amp;B102)</f>
      </c>
      <c r="AG102" s="154"/>
      <c r="AH102" s="232"/>
      <c r="AI102" s="156"/>
      <c r="AJ102" s="232"/>
      <c r="AK102" s="156"/>
      <c r="AL102" s="233"/>
      <c r="AM102" s="75"/>
      <c r="AN102" s="157"/>
      <c r="AO102" s="233"/>
      <c r="AP102" s="157"/>
      <c r="AQ102" s="233"/>
      <c r="AR102" s="157"/>
      <c r="AS102" s="233"/>
      <c r="AT102" s="75"/>
      <c r="AU102" s="157"/>
      <c r="AV102" s="233"/>
      <c r="AW102" s="157"/>
      <c r="AX102" s="233"/>
      <c r="AY102" s="157"/>
      <c r="AZ102" s="233"/>
      <c r="BA102" s="69"/>
      <c r="BB102" s="156"/>
      <c r="BC102" s="232"/>
      <c r="BD102" s="156"/>
      <c r="BE102" s="232"/>
      <c r="BF102" s="156"/>
      <c r="BG102" s="232"/>
      <c r="BH102" s="69"/>
      <c r="BI102" s="156"/>
      <c r="BJ102" s="232"/>
      <c r="BK102" s="188"/>
      <c r="BL102" s="62">
        <f>IF(OR(A102="",B102=""),"",A102&amp;" "&amp;B102)</f>
      </c>
      <c r="BM102" s="160"/>
      <c r="BN102" s="233"/>
      <c r="BO102" s="163"/>
      <c r="BP102" s="75"/>
      <c r="BQ102" s="233"/>
      <c r="BR102" s="163"/>
      <c r="BS102" s="233"/>
      <c r="BT102" s="163"/>
      <c r="BU102" s="233"/>
      <c r="BV102" s="163"/>
      <c r="BW102" s="75"/>
      <c r="BX102" s="233"/>
      <c r="BY102" s="163"/>
      <c r="BZ102" s="233"/>
      <c r="CA102" s="163"/>
      <c r="CB102" s="233"/>
      <c r="CC102" s="163"/>
      <c r="CD102" s="75"/>
      <c r="CE102" s="233"/>
      <c r="CF102" s="163"/>
      <c r="CG102" s="233"/>
      <c r="CH102" s="163"/>
      <c r="CI102" s="233"/>
      <c r="CJ102" s="163"/>
      <c r="CK102" s="75"/>
      <c r="CL102" s="233"/>
      <c r="CM102" s="163"/>
      <c r="CN102" s="233"/>
      <c r="CO102" s="191"/>
      <c r="CP102" s="238"/>
      <c r="CQ102" s="194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59">
        <f>IF(COUNTA(AG103:BK103)&gt;0,"O","")</f>
      </c>
      <c r="H103" s="360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0"/>
        <v>0</v>
      </c>
      <c r="T103" s="102">
        <f t="shared" si="30"/>
        <v>0</v>
      </c>
      <c r="U103" s="103">
        <f t="shared" si="30"/>
        <v>0</v>
      </c>
      <c r="V103" s="104">
        <f t="shared" si="30"/>
        <v>0</v>
      </c>
      <c r="W103" s="101">
        <f t="shared" si="30"/>
        <v>0</v>
      </c>
      <c r="X103" s="102">
        <f t="shared" si="30"/>
        <v>0</v>
      </c>
      <c r="Y103" s="103">
        <f t="shared" si="30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29"/>
        <v>0</v>
      </c>
      <c r="AC103" s="108">
        <f t="shared" si="29"/>
        <v>0</v>
      </c>
      <c r="AD103" s="109">
        <f t="shared" si="29"/>
        <v>0</v>
      </c>
      <c r="AE103" s="105">
        <f t="shared" si="29"/>
        <v>0</v>
      </c>
      <c r="AF103" s="62">
        <f>IF(OR(A103="",B103=""),"",A103&amp;" "&amp;B103)</f>
      </c>
      <c r="AG103" s="154"/>
      <c r="AH103" s="232"/>
      <c r="AI103" s="156"/>
      <c r="AJ103" s="232"/>
      <c r="AK103" s="156"/>
      <c r="AL103" s="233"/>
      <c r="AM103" s="75"/>
      <c r="AN103" s="157"/>
      <c r="AO103" s="233"/>
      <c r="AP103" s="157"/>
      <c r="AQ103" s="233"/>
      <c r="AR103" s="157"/>
      <c r="AS103" s="233"/>
      <c r="AT103" s="75"/>
      <c r="AU103" s="157"/>
      <c r="AV103" s="233"/>
      <c r="AW103" s="157"/>
      <c r="AX103" s="233"/>
      <c r="AY103" s="157"/>
      <c r="AZ103" s="233"/>
      <c r="BA103" s="69"/>
      <c r="BB103" s="156"/>
      <c r="BC103" s="232"/>
      <c r="BD103" s="156"/>
      <c r="BE103" s="232"/>
      <c r="BF103" s="156"/>
      <c r="BG103" s="232"/>
      <c r="BH103" s="69"/>
      <c r="BI103" s="156"/>
      <c r="BJ103" s="232"/>
      <c r="BK103" s="188"/>
      <c r="BL103" s="62">
        <f>IF(OR(A103="",B103=""),"",A103&amp;" "&amp;B103)</f>
      </c>
      <c r="BM103" s="160"/>
      <c r="BN103" s="233"/>
      <c r="BO103" s="163"/>
      <c r="BP103" s="75"/>
      <c r="BQ103" s="233"/>
      <c r="BR103" s="163"/>
      <c r="BS103" s="233"/>
      <c r="BT103" s="163"/>
      <c r="BU103" s="233"/>
      <c r="BV103" s="163"/>
      <c r="BW103" s="75"/>
      <c r="BX103" s="233"/>
      <c r="BY103" s="163"/>
      <c r="BZ103" s="233"/>
      <c r="CA103" s="163"/>
      <c r="CB103" s="233"/>
      <c r="CC103" s="163"/>
      <c r="CD103" s="75"/>
      <c r="CE103" s="233"/>
      <c r="CF103" s="163"/>
      <c r="CG103" s="233"/>
      <c r="CH103" s="163"/>
      <c r="CI103" s="233"/>
      <c r="CJ103" s="163"/>
      <c r="CK103" s="75"/>
      <c r="CL103" s="233"/>
      <c r="CM103" s="163"/>
      <c r="CN103" s="233"/>
      <c r="CO103" s="191"/>
      <c r="CP103" s="238"/>
      <c r="CQ103" s="194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57">
        <f>IF(COUNTA(AG104:BK104)&gt;0,"O","")</f>
      </c>
      <c r="H104" s="358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0"/>
        <v>0</v>
      </c>
      <c r="T104" s="102">
        <f t="shared" si="30"/>
        <v>0</v>
      </c>
      <c r="U104" s="103">
        <f t="shared" si="30"/>
        <v>0</v>
      </c>
      <c r="V104" s="104">
        <f t="shared" si="30"/>
        <v>0</v>
      </c>
      <c r="W104" s="101">
        <f t="shared" si="30"/>
        <v>0</v>
      </c>
      <c r="X104" s="102">
        <f t="shared" si="30"/>
        <v>0</v>
      </c>
      <c r="Y104" s="103">
        <f t="shared" si="30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29"/>
        <v>0</v>
      </c>
      <c r="AC104" s="108">
        <f t="shared" si="29"/>
        <v>0</v>
      </c>
      <c r="AD104" s="109">
        <f t="shared" si="29"/>
        <v>0</v>
      </c>
      <c r="AE104" s="105">
        <f t="shared" si="29"/>
        <v>0</v>
      </c>
      <c r="AF104" s="62">
        <f>IF(OR(A104="",B104=""),"",A104&amp;" "&amp;B104)</f>
      </c>
      <c r="AG104" s="154"/>
      <c r="AH104" s="232"/>
      <c r="AI104" s="156"/>
      <c r="AJ104" s="232"/>
      <c r="AK104" s="156"/>
      <c r="AL104" s="233"/>
      <c r="AM104" s="75"/>
      <c r="AN104" s="157"/>
      <c r="AO104" s="233"/>
      <c r="AP104" s="157"/>
      <c r="AQ104" s="233"/>
      <c r="AR104" s="157"/>
      <c r="AS104" s="233"/>
      <c r="AT104" s="75"/>
      <c r="AU104" s="157"/>
      <c r="AV104" s="233"/>
      <c r="AW104" s="157"/>
      <c r="AX104" s="233"/>
      <c r="AY104" s="157"/>
      <c r="AZ104" s="233"/>
      <c r="BA104" s="69"/>
      <c r="BB104" s="156"/>
      <c r="BC104" s="232"/>
      <c r="BD104" s="156"/>
      <c r="BE104" s="232"/>
      <c r="BF104" s="156"/>
      <c r="BG104" s="232"/>
      <c r="BH104" s="69"/>
      <c r="BI104" s="156"/>
      <c r="BJ104" s="232"/>
      <c r="BK104" s="188"/>
      <c r="BL104" s="62">
        <f>IF(OR(A104="",B104=""),"",A104&amp;" "&amp;B104)</f>
      </c>
      <c r="BM104" s="160"/>
      <c r="BN104" s="233"/>
      <c r="BO104" s="163"/>
      <c r="BP104" s="75"/>
      <c r="BQ104" s="233"/>
      <c r="BR104" s="163"/>
      <c r="BS104" s="233"/>
      <c r="BT104" s="163"/>
      <c r="BU104" s="233"/>
      <c r="BV104" s="163"/>
      <c r="BW104" s="75"/>
      <c r="BX104" s="233"/>
      <c r="BY104" s="163"/>
      <c r="BZ104" s="233"/>
      <c r="CA104" s="163"/>
      <c r="CB104" s="233"/>
      <c r="CC104" s="163"/>
      <c r="CD104" s="75"/>
      <c r="CE104" s="233"/>
      <c r="CF104" s="163"/>
      <c r="CG104" s="233"/>
      <c r="CH104" s="163"/>
      <c r="CI104" s="233"/>
      <c r="CJ104" s="163"/>
      <c r="CK104" s="75"/>
      <c r="CL104" s="233"/>
      <c r="CM104" s="163"/>
      <c r="CN104" s="233"/>
      <c r="CO104" s="191"/>
      <c r="CP104" s="238"/>
      <c r="CQ104" s="194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59">
        <f>IF(COUNTA(AG105:BK105)&gt;0,"O","")</f>
      </c>
      <c r="H105" s="360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0"/>
        <v>0</v>
      </c>
      <c r="T105" s="102">
        <f t="shared" si="30"/>
        <v>0</v>
      </c>
      <c r="U105" s="103">
        <f t="shared" si="30"/>
        <v>0</v>
      </c>
      <c r="V105" s="104">
        <f t="shared" si="30"/>
        <v>0</v>
      </c>
      <c r="W105" s="101">
        <f t="shared" si="30"/>
        <v>0</v>
      </c>
      <c r="X105" s="102">
        <f t="shared" si="30"/>
        <v>0</v>
      </c>
      <c r="Y105" s="103">
        <f t="shared" si="30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29"/>
        <v>0</v>
      </c>
      <c r="AC105" s="108">
        <f t="shared" si="29"/>
        <v>0</v>
      </c>
      <c r="AD105" s="109">
        <f t="shared" si="29"/>
        <v>0</v>
      </c>
      <c r="AE105" s="105">
        <f t="shared" si="29"/>
        <v>0</v>
      </c>
      <c r="AF105" s="62">
        <f>IF(OR(A105="",B105=""),"",A105&amp;" "&amp;B105)</f>
      </c>
      <c r="AG105" s="154"/>
      <c r="AH105" s="232"/>
      <c r="AI105" s="156"/>
      <c r="AJ105" s="232"/>
      <c r="AK105" s="156"/>
      <c r="AL105" s="233"/>
      <c r="AM105" s="75"/>
      <c r="AN105" s="157"/>
      <c r="AO105" s="233"/>
      <c r="AP105" s="157"/>
      <c r="AQ105" s="233"/>
      <c r="AR105" s="157"/>
      <c r="AS105" s="233"/>
      <c r="AT105" s="75"/>
      <c r="AU105" s="157"/>
      <c r="AV105" s="233"/>
      <c r="AW105" s="157"/>
      <c r="AX105" s="233"/>
      <c r="AY105" s="157"/>
      <c r="AZ105" s="233"/>
      <c r="BA105" s="69"/>
      <c r="BB105" s="156"/>
      <c r="BC105" s="232"/>
      <c r="BD105" s="156"/>
      <c r="BE105" s="232"/>
      <c r="BF105" s="156"/>
      <c r="BG105" s="232"/>
      <c r="BH105" s="69"/>
      <c r="BI105" s="156"/>
      <c r="BJ105" s="232"/>
      <c r="BK105" s="188"/>
      <c r="BL105" s="62">
        <f>IF(OR(A105="",B105=""),"",A105&amp;" "&amp;B105)</f>
      </c>
      <c r="BM105" s="160"/>
      <c r="BN105" s="233"/>
      <c r="BO105" s="163"/>
      <c r="BP105" s="75"/>
      <c r="BQ105" s="233"/>
      <c r="BR105" s="163"/>
      <c r="BS105" s="233"/>
      <c r="BT105" s="163"/>
      <c r="BU105" s="233"/>
      <c r="BV105" s="163"/>
      <c r="BW105" s="75"/>
      <c r="BX105" s="233"/>
      <c r="BY105" s="163"/>
      <c r="BZ105" s="233"/>
      <c r="CA105" s="163"/>
      <c r="CB105" s="233"/>
      <c r="CC105" s="163"/>
      <c r="CD105" s="75"/>
      <c r="CE105" s="233"/>
      <c r="CF105" s="163"/>
      <c r="CG105" s="233"/>
      <c r="CH105" s="163"/>
      <c r="CI105" s="233"/>
      <c r="CJ105" s="163"/>
      <c r="CK105" s="75"/>
      <c r="CL105" s="233"/>
      <c r="CM105" s="163"/>
      <c r="CN105" s="233"/>
      <c r="CO105" s="191"/>
      <c r="CP105" s="238"/>
      <c r="CQ105" s="194"/>
    </row>
    <row r="106" spans="1:95" ht="21" customHeight="1">
      <c r="A106" s="264"/>
      <c r="B106" s="265"/>
      <c r="C106" s="270"/>
      <c r="D106" s="316"/>
      <c r="E106" s="266"/>
      <c r="F106" s="267"/>
      <c r="G106" s="357">
        <f>IF(COUNTA(AG106:BK106)&gt;0,"O","")</f>
      </c>
      <c r="H106" s="358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 t="shared" si="12"/>
        <v>0</v>
      </c>
      <c r="T106" s="102">
        <f t="shared" si="12"/>
        <v>0</v>
      </c>
      <c r="U106" s="103">
        <f t="shared" si="12"/>
        <v>0</v>
      </c>
      <c r="V106" s="104">
        <f t="shared" si="12"/>
        <v>0</v>
      </c>
      <c r="W106" s="101">
        <f t="shared" si="12"/>
        <v>0</v>
      </c>
      <c r="X106" s="102">
        <f t="shared" si="12"/>
        <v>0</v>
      </c>
      <c r="Y106" s="103">
        <f t="shared" si="12"/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54"/>
      <c r="AH106" s="232"/>
      <c r="AI106" s="156"/>
      <c r="AJ106" s="232"/>
      <c r="AK106" s="156"/>
      <c r="AL106" s="232"/>
      <c r="AM106" s="69"/>
      <c r="AN106" s="156"/>
      <c r="AO106" s="232"/>
      <c r="AP106" s="156"/>
      <c r="AQ106" s="232"/>
      <c r="AR106" s="156"/>
      <c r="AS106" s="232"/>
      <c r="AT106" s="69"/>
      <c r="AU106" s="156"/>
      <c r="AV106" s="232"/>
      <c r="AW106" s="156"/>
      <c r="AX106" s="232"/>
      <c r="AY106" s="156"/>
      <c r="AZ106" s="232"/>
      <c r="BA106" s="69"/>
      <c r="BB106" s="156"/>
      <c r="BC106" s="232"/>
      <c r="BD106" s="156"/>
      <c r="BE106" s="232"/>
      <c r="BF106" s="156"/>
      <c r="BG106" s="232"/>
      <c r="BH106" s="69"/>
      <c r="BI106" s="156"/>
      <c r="BJ106" s="232"/>
      <c r="BK106" s="188"/>
      <c r="BL106" s="22">
        <f>IF(OR(A106="",B106=""),"",A106&amp;" "&amp;B106)</f>
      </c>
      <c r="BM106" s="160"/>
      <c r="BN106" s="233"/>
      <c r="BO106" s="163"/>
      <c r="BP106" s="75"/>
      <c r="BQ106" s="233"/>
      <c r="BR106" s="163"/>
      <c r="BS106" s="233"/>
      <c r="BT106" s="163"/>
      <c r="BU106" s="233"/>
      <c r="BV106" s="163"/>
      <c r="BW106" s="75"/>
      <c r="BX106" s="233"/>
      <c r="BY106" s="163"/>
      <c r="BZ106" s="233"/>
      <c r="CA106" s="163"/>
      <c r="CB106" s="233"/>
      <c r="CC106" s="163"/>
      <c r="CD106" s="75"/>
      <c r="CE106" s="233"/>
      <c r="CF106" s="163"/>
      <c r="CG106" s="233"/>
      <c r="CH106" s="163"/>
      <c r="CI106" s="233"/>
      <c r="CJ106" s="163"/>
      <c r="CK106" s="75"/>
      <c r="CL106" s="233"/>
      <c r="CM106" s="163"/>
      <c r="CN106" s="233"/>
      <c r="CO106" s="191"/>
      <c r="CP106" s="238"/>
      <c r="CQ106" s="194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59">
        <f>IF(COUNTA(AG107:BK107)&gt;0,"O","")</f>
      </c>
      <c r="H107" s="360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 t="shared" si="12"/>
        <v>0</v>
      </c>
      <c r="T107" s="102">
        <f t="shared" si="12"/>
        <v>0</v>
      </c>
      <c r="U107" s="103">
        <f t="shared" si="12"/>
        <v>0</v>
      </c>
      <c r="V107" s="104">
        <f t="shared" si="12"/>
        <v>0</v>
      </c>
      <c r="W107" s="101">
        <f t="shared" si="12"/>
        <v>0</v>
      </c>
      <c r="X107" s="102">
        <f t="shared" si="12"/>
        <v>0</v>
      </c>
      <c r="Y107" s="103">
        <f t="shared" si="12"/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54"/>
      <c r="AH107" s="232"/>
      <c r="AI107" s="156"/>
      <c r="AJ107" s="232"/>
      <c r="AK107" s="156"/>
      <c r="AL107" s="232"/>
      <c r="AM107" s="69"/>
      <c r="AN107" s="156"/>
      <c r="AO107" s="232"/>
      <c r="AP107" s="156"/>
      <c r="AQ107" s="232"/>
      <c r="AR107" s="156"/>
      <c r="AS107" s="232"/>
      <c r="AT107" s="69"/>
      <c r="AU107" s="156"/>
      <c r="AV107" s="232"/>
      <c r="AW107" s="156"/>
      <c r="AX107" s="232"/>
      <c r="AY107" s="156"/>
      <c r="AZ107" s="232"/>
      <c r="BA107" s="69"/>
      <c r="BB107" s="156"/>
      <c r="BC107" s="232"/>
      <c r="BD107" s="156"/>
      <c r="BE107" s="232"/>
      <c r="BF107" s="156"/>
      <c r="BG107" s="232"/>
      <c r="BH107" s="69"/>
      <c r="BI107" s="156"/>
      <c r="BJ107" s="232"/>
      <c r="BK107" s="188"/>
      <c r="BL107" s="22">
        <f>IF(OR(A107="",B107=""),"",A107&amp;" "&amp;B107)</f>
      </c>
      <c r="BM107" s="160"/>
      <c r="BN107" s="233"/>
      <c r="BO107" s="163"/>
      <c r="BP107" s="75"/>
      <c r="BQ107" s="233"/>
      <c r="BR107" s="163"/>
      <c r="BS107" s="233"/>
      <c r="BT107" s="163"/>
      <c r="BU107" s="233"/>
      <c r="BV107" s="163"/>
      <c r="BW107" s="75"/>
      <c r="BX107" s="233"/>
      <c r="BY107" s="163"/>
      <c r="BZ107" s="233"/>
      <c r="CA107" s="163"/>
      <c r="CB107" s="233"/>
      <c r="CC107" s="163"/>
      <c r="CD107" s="75"/>
      <c r="CE107" s="233"/>
      <c r="CF107" s="163"/>
      <c r="CG107" s="233"/>
      <c r="CH107" s="163"/>
      <c r="CI107" s="233"/>
      <c r="CJ107" s="163"/>
      <c r="CK107" s="75"/>
      <c r="CL107" s="233"/>
      <c r="CM107" s="163"/>
      <c r="CN107" s="233"/>
      <c r="CO107" s="191"/>
      <c r="CP107" s="238"/>
      <c r="CQ107" s="194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57">
        <f>IF(COUNTA(AG108:BK108)&gt;0,"O","")</f>
      </c>
      <c r="H108" s="358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 t="shared" si="12"/>
        <v>0</v>
      </c>
      <c r="T108" s="102">
        <f t="shared" si="12"/>
        <v>0</v>
      </c>
      <c r="U108" s="103">
        <f t="shared" si="12"/>
        <v>0</v>
      </c>
      <c r="V108" s="104">
        <f t="shared" si="12"/>
        <v>0</v>
      </c>
      <c r="W108" s="101">
        <f t="shared" si="12"/>
        <v>0</v>
      </c>
      <c r="X108" s="102">
        <f t="shared" si="12"/>
        <v>0</v>
      </c>
      <c r="Y108" s="103">
        <f t="shared" si="12"/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54"/>
      <c r="AH108" s="232"/>
      <c r="AI108" s="156"/>
      <c r="AJ108" s="232"/>
      <c r="AK108" s="156"/>
      <c r="AL108" s="232"/>
      <c r="AM108" s="69"/>
      <c r="AN108" s="156"/>
      <c r="AO108" s="232"/>
      <c r="AP108" s="156"/>
      <c r="AQ108" s="232"/>
      <c r="AR108" s="156"/>
      <c r="AS108" s="232"/>
      <c r="AT108" s="69"/>
      <c r="AU108" s="156"/>
      <c r="AV108" s="232"/>
      <c r="AW108" s="156"/>
      <c r="AX108" s="232"/>
      <c r="AY108" s="156"/>
      <c r="AZ108" s="232"/>
      <c r="BA108" s="69"/>
      <c r="BB108" s="156"/>
      <c r="BC108" s="232"/>
      <c r="BD108" s="156"/>
      <c r="BE108" s="232"/>
      <c r="BF108" s="156"/>
      <c r="BG108" s="232"/>
      <c r="BH108" s="69"/>
      <c r="BI108" s="156"/>
      <c r="BJ108" s="232"/>
      <c r="BK108" s="188"/>
      <c r="BL108" s="22">
        <f>IF(OR(A108="",B108=""),"",A108&amp;" "&amp;B108)</f>
      </c>
      <c r="BM108" s="160"/>
      <c r="BN108" s="233"/>
      <c r="BO108" s="163"/>
      <c r="BP108" s="75"/>
      <c r="BQ108" s="233"/>
      <c r="BR108" s="163"/>
      <c r="BS108" s="233"/>
      <c r="BT108" s="163"/>
      <c r="BU108" s="233"/>
      <c r="BV108" s="163"/>
      <c r="BW108" s="75"/>
      <c r="BX108" s="233"/>
      <c r="BY108" s="163"/>
      <c r="BZ108" s="233"/>
      <c r="CA108" s="163"/>
      <c r="CB108" s="233"/>
      <c r="CC108" s="163"/>
      <c r="CD108" s="75"/>
      <c r="CE108" s="233"/>
      <c r="CF108" s="163"/>
      <c r="CG108" s="233"/>
      <c r="CH108" s="163"/>
      <c r="CI108" s="233"/>
      <c r="CJ108" s="163"/>
      <c r="CK108" s="75"/>
      <c r="CL108" s="233"/>
      <c r="CM108" s="163"/>
      <c r="CN108" s="233"/>
      <c r="CO108" s="191"/>
      <c r="CP108" s="238"/>
      <c r="CQ108" s="194"/>
      <c r="CX108" s="12"/>
    </row>
    <row r="109" spans="1:95" ht="6.75" customHeight="1" thickBot="1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1" ref="S110:AE110">SUM(S23:S109)</f>
        <v>0</v>
      </c>
      <c r="T110" s="122">
        <f t="shared" si="31"/>
        <v>0</v>
      </c>
      <c r="U110" s="123">
        <f t="shared" si="31"/>
        <v>0</v>
      </c>
      <c r="V110" s="124">
        <f t="shared" si="31"/>
        <v>0</v>
      </c>
      <c r="W110" s="121">
        <f t="shared" si="31"/>
        <v>0</v>
      </c>
      <c r="X110" s="122">
        <f t="shared" si="31"/>
        <v>0</v>
      </c>
      <c r="Y110" s="125">
        <f t="shared" si="31"/>
        <v>0</v>
      </c>
      <c r="Z110" s="126">
        <f>SUM(Z23:Z109)</f>
        <v>0</v>
      </c>
      <c r="AA110" s="126">
        <f t="shared" si="31"/>
        <v>0</v>
      </c>
      <c r="AB110" s="127">
        <f t="shared" si="31"/>
        <v>0</v>
      </c>
      <c r="AC110" s="128">
        <f t="shared" si="31"/>
        <v>0</v>
      </c>
      <c r="AD110" s="128">
        <f t="shared" si="31"/>
        <v>0</v>
      </c>
      <c r="AE110" s="128">
        <f t="shared" si="31"/>
        <v>0</v>
      </c>
      <c r="AF110" s="227"/>
      <c r="AG110" s="135">
        <f aca="true" t="shared" si="32" ref="AG110:BK110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 t="shared" si="32"/>
      </c>
      <c r="AI110" s="135">
        <f t="shared" si="32"/>
      </c>
      <c r="AJ110" s="135">
        <f t="shared" si="32"/>
      </c>
      <c r="AK110" s="135">
        <f t="shared" si="32"/>
      </c>
      <c r="AL110" s="135">
        <f t="shared" si="32"/>
      </c>
      <c r="AM110" s="135">
        <f t="shared" si="32"/>
      </c>
      <c r="AN110" s="135">
        <f t="shared" si="32"/>
      </c>
      <c r="AO110" s="135">
        <f t="shared" si="32"/>
      </c>
      <c r="AP110" s="135">
        <f t="shared" si="32"/>
      </c>
      <c r="AQ110" s="135">
        <f t="shared" si="32"/>
      </c>
      <c r="AR110" s="135">
        <f t="shared" si="32"/>
      </c>
      <c r="AS110" s="135">
        <f t="shared" si="32"/>
      </c>
      <c r="AT110" s="135">
        <f t="shared" si="32"/>
      </c>
      <c r="AU110" s="135">
        <f t="shared" si="32"/>
      </c>
      <c r="AV110" s="135">
        <f t="shared" si="32"/>
      </c>
      <c r="AW110" s="135">
        <f t="shared" si="32"/>
      </c>
      <c r="AX110" s="135">
        <f t="shared" si="32"/>
      </c>
      <c r="AY110" s="135">
        <f t="shared" si="32"/>
      </c>
      <c r="AZ110" s="135">
        <f t="shared" si="32"/>
      </c>
      <c r="BA110" s="135">
        <f t="shared" si="32"/>
      </c>
      <c r="BB110" s="135">
        <f t="shared" si="32"/>
      </c>
      <c r="BC110" s="135">
        <f t="shared" si="32"/>
      </c>
      <c r="BD110" s="135">
        <f t="shared" si="32"/>
      </c>
      <c r="BE110" s="135">
        <f t="shared" si="32"/>
      </c>
      <c r="BF110" s="135">
        <f t="shared" si="32"/>
      </c>
      <c r="BG110" s="135">
        <f t="shared" si="32"/>
      </c>
      <c r="BH110" s="135">
        <f t="shared" si="32"/>
      </c>
      <c r="BI110" s="135">
        <f t="shared" si="32"/>
      </c>
      <c r="BJ110" s="135">
        <f t="shared" si="32"/>
      </c>
      <c r="BK110" s="135">
        <f t="shared" si="32"/>
      </c>
      <c r="BL110" s="227"/>
      <c r="BM110" s="135">
        <f aca="true" t="shared" si="33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3"/>
      </c>
      <c r="BO110" s="135">
        <f t="shared" si="33"/>
      </c>
      <c r="BP110" s="135">
        <f t="shared" si="33"/>
      </c>
      <c r="BQ110" s="135">
        <f t="shared" si="33"/>
      </c>
      <c r="BR110" s="135">
        <f t="shared" si="33"/>
      </c>
      <c r="BS110" s="135">
        <f t="shared" si="33"/>
      </c>
      <c r="BT110" s="135">
        <f t="shared" si="33"/>
      </c>
      <c r="BU110" s="135">
        <f t="shared" si="33"/>
      </c>
      <c r="BV110" s="135">
        <f t="shared" si="33"/>
      </c>
      <c r="BW110" s="135">
        <f t="shared" si="33"/>
      </c>
      <c r="BX110" s="135">
        <f t="shared" si="33"/>
      </c>
      <c r="BY110" s="135">
        <f t="shared" si="33"/>
      </c>
      <c r="BZ110" s="135">
        <f t="shared" si="33"/>
      </c>
      <c r="CA110" s="135">
        <f t="shared" si="33"/>
      </c>
      <c r="CB110" s="135">
        <f t="shared" si="33"/>
      </c>
      <c r="CC110" s="135">
        <f t="shared" si="33"/>
      </c>
      <c r="CD110" s="135">
        <f t="shared" si="33"/>
      </c>
      <c r="CE110" s="135">
        <f t="shared" si="33"/>
      </c>
      <c r="CF110" s="135">
        <f t="shared" si="33"/>
      </c>
      <c r="CG110" s="135">
        <f t="shared" si="33"/>
      </c>
      <c r="CH110" s="135">
        <f t="shared" si="33"/>
      </c>
      <c r="CI110" s="135">
        <f t="shared" si="33"/>
      </c>
      <c r="CJ110" s="135">
        <f t="shared" si="33"/>
      </c>
      <c r="CK110" s="135">
        <f t="shared" si="33"/>
      </c>
      <c r="CL110" s="135">
        <f t="shared" si="33"/>
      </c>
      <c r="CM110" s="135">
        <f t="shared" si="33"/>
      </c>
      <c r="CN110" s="135">
        <f t="shared" si="33"/>
      </c>
      <c r="CO110" s="135">
        <f t="shared" si="33"/>
      </c>
      <c r="CP110" s="135">
        <f t="shared" si="33"/>
      </c>
      <c r="CQ110" s="135">
        <f t="shared" si="33"/>
      </c>
    </row>
    <row r="111" spans="1:101" ht="19.5" customHeight="1" thickBot="1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>
        <f>IF(COUNTIF(AG110:BK110,"X")=0,"","ERREUR DE VALEUR DANS LA COLONNE AVEC X")</f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>
        <f>IF(COUNTIF(BM110:CQ110,"X")=0,"","ERREUR DE VALEUR DANS LA COLONNE AVEC X")</f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="3" customFormat="1" ht="13.5" hidden="1">
      <c r="A120" s="3" t="s">
        <v>83</v>
      </c>
    </row>
    <row r="121" s="3" customFormat="1" ht="13.5" hidden="1">
      <c r="A121" s="3" t="s">
        <v>88</v>
      </c>
    </row>
    <row r="122" s="3" customFormat="1" ht="13.5" hidden="1">
      <c r="A122" s="3" t="s">
        <v>84</v>
      </c>
    </row>
    <row r="123" s="3" customFormat="1" ht="13.5" hidden="1">
      <c r="A123" s="3" t="s">
        <v>85</v>
      </c>
    </row>
    <row r="124" s="3" customFormat="1" ht="13.5" hidden="1">
      <c r="A124" s="3" t="s">
        <v>86</v>
      </c>
    </row>
    <row r="125" s="3" customFormat="1" ht="13.5" hidden="1">
      <c r="A125" s="3" t="s">
        <v>87</v>
      </c>
    </row>
  </sheetData>
  <sheetProtection sheet="1" selectLockedCells="1" sort="0"/>
  <mergeCells count="188">
    <mergeCell ref="Q104:R104"/>
    <mergeCell ref="Q105:R105"/>
    <mergeCell ref="Q95:R95"/>
    <mergeCell ref="Q96:R96"/>
    <mergeCell ref="Q97:R97"/>
    <mergeCell ref="Q98:R98"/>
    <mergeCell ref="Q99:R99"/>
    <mergeCell ref="Q100:R100"/>
    <mergeCell ref="Q101:R101"/>
    <mergeCell ref="Q102:R102"/>
    <mergeCell ref="Q103:R103"/>
    <mergeCell ref="Q86:R86"/>
    <mergeCell ref="Q87:R87"/>
    <mergeCell ref="Q88:R88"/>
    <mergeCell ref="Q89:R89"/>
    <mergeCell ref="Q90:R90"/>
    <mergeCell ref="Q91:R91"/>
    <mergeCell ref="Q92:R92"/>
    <mergeCell ref="Q93:R93"/>
    <mergeCell ref="Q94:R94"/>
    <mergeCell ref="Q77:R77"/>
    <mergeCell ref="Q78:R78"/>
    <mergeCell ref="Q79:R79"/>
    <mergeCell ref="Q80:R80"/>
    <mergeCell ref="Q81:R81"/>
    <mergeCell ref="Q82:R82"/>
    <mergeCell ref="Q83:R83"/>
    <mergeCell ref="Q84:R84"/>
    <mergeCell ref="Q85:R85"/>
    <mergeCell ref="Q68:R68"/>
    <mergeCell ref="Q69:R69"/>
    <mergeCell ref="Q70:R70"/>
    <mergeCell ref="Q71:R71"/>
    <mergeCell ref="Q72:R72"/>
    <mergeCell ref="Q73:R73"/>
    <mergeCell ref="Q74:R74"/>
    <mergeCell ref="Q75:R75"/>
    <mergeCell ref="Q76:R76"/>
    <mergeCell ref="Q59:R59"/>
    <mergeCell ref="Q60:R60"/>
    <mergeCell ref="Q61:R61"/>
    <mergeCell ref="Q62:R62"/>
    <mergeCell ref="Q63:R63"/>
    <mergeCell ref="Q64:R64"/>
    <mergeCell ref="Q65:R65"/>
    <mergeCell ref="Q66:R66"/>
    <mergeCell ref="Q67:R67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23:R23"/>
    <mergeCell ref="Q36:R36"/>
    <mergeCell ref="Q29:R29"/>
    <mergeCell ref="Q30:R30"/>
    <mergeCell ref="Q31:R31"/>
    <mergeCell ref="Q32:R32"/>
    <mergeCell ref="Q33:R33"/>
    <mergeCell ref="Q34:R34"/>
    <mergeCell ref="Q35:R35"/>
    <mergeCell ref="Q24:R24"/>
    <mergeCell ref="Q25:R25"/>
    <mergeCell ref="Q26:R26"/>
    <mergeCell ref="Q37:R37"/>
    <mergeCell ref="A1:R1"/>
    <mergeCell ref="A2:R2"/>
    <mergeCell ref="I113:J113"/>
    <mergeCell ref="AT113:AX113"/>
    <mergeCell ref="AY113:BA113"/>
    <mergeCell ref="BZ113:CD113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Q41:R41"/>
    <mergeCell ref="Q42:R42"/>
    <mergeCell ref="Q43:R43"/>
    <mergeCell ref="Q38:R38"/>
    <mergeCell ref="Q39:R39"/>
    <mergeCell ref="Q40:R40"/>
    <mergeCell ref="Q27:R27"/>
    <mergeCell ref="Q28:R28"/>
    <mergeCell ref="CE113:CG113"/>
    <mergeCell ref="AP111:AS111"/>
    <mergeCell ref="BM111:BO111"/>
    <mergeCell ref="BP111:BP112"/>
    <mergeCell ref="BQ111:BQ112"/>
    <mergeCell ref="BR111:BU111"/>
    <mergeCell ref="BV111:BY111"/>
    <mergeCell ref="O110:P111"/>
    <mergeCell ref="Q110:R111"/>
    <mergeCell ref="AG111:AI111"/>
    <mergeCell ref="AJ111:AJ112"/>
    <mergeCell ref="AK111:AK112"/>
    <mergeCell ref="AL111:AO111"/>
    <mergeCell ref="O112:R113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G21:G22"/>
    <mergeCell ref="H21:H22"/>
    <mergeCell ref="M21:P21"/>
    <mergeCell ref="Q21:R21"/>
    <mergeCell ref="Q22:R22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G13:O13"/>
    <mergeCell ref="G14:J14"/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</mergeCells>
  <dataValidations count="1"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E125"/>
  <sheetViews>
    <sheetView showGridLines="0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s="6" customFormat="1" ht="31.5" customHeight="1">
      <c r="A2" s="450" t="s">
        <v>93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78" ht="16.5" customHeight="1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98">
        <f>IF('janvier-février'!A5="","",'janvier-février'!A5)</f>
      </c>
      <c r="B5" s="498"/>
      <c r="C5" s="362"/>
      <c r="D5" s="363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05"/>
      <c r="T6" s="205"/>
      <c r="U6" s="205"/>
      <c r="V6" s="205"/>
      <c r="W6" s="205"/>
      <c r="X6" s="205"/>
      <c r="Y6" s="205"/>
      <c r="Z6" s="259"/>
      <c r="AA6" s="205"/>
      <c r="AB6" s="205"/>
      <c r="AC6" s="205"/>
      <c r="AD6" s="205"/>
      <c r="AE6" s="205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99">
        <f>IF('janvier-février'!A10="","",'janvier-février'!A10)</f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502">
        <f>IF('janvier-février'!A11="","",'janvier-février'!A11)</f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506">
        <f>IF('janvier-février'!A12="","",'janvier-février'!A12)</f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509">
        <f>IF('janvier-février'!A13="","",'janvier-février'!A13)</f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521">
        <f>IF('janvier-février'!A15="","",'janvier-février'!A15)</f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109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110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95"/>
      <c r="B21" s="296"/>
      <c r="C21" s="496" t="s">
        <v>80</v>
      </c>
      <c r="D21" s="515" t="s">
        <v>82</v>
      </c>
      <c r="E21" s="516"/>
      <c r="F21" s="517"/>
      <c r="G21" s="404" t="s">
        <v>129</v>
      </c>
      <c r="H21" s="406" t="s">
        <v>130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36">
        <v>1</v>
      </c>
      <c r="AH22" s="155">
        <v>2</v>
      </c>
      <c r="AI22" s="231">
        <v>3</v>
      </c>
      <c r="AJ22" s="155">
        <v>4</v>
      </c>
      <c r="AK22" s="231">
        <v>5</v>
      </c>
      <c r="AL22" s="155">
        <v>6</v>
      </c>
      <c r="AM22" s="231">
        <v>7</v>
      </c>
      <c r="AN22" s="68">
        <v>8</v>
      </c>
      <c r="AO22" s="155">
        <v>9</v>
      </c>
      <c r="AP22" s="231">
        <v>10</v>
      </c>
      <c r="AQ22" s="155">
        <v>11</v>
      </c>
      <c r="AR22" s="231">
        <v>12</v>
      </c>
      <c r="AS22" s="155">
        <v>13</v>
      </c>
      <c r="AT22" s="231">
        <v>14</v>
      </c>
      <c r="AU22" s="68">
        <v>15</v>
      </c>
      <c r="AV22" s="155">
        <v>16</v>
      </c>
      <c r="AW22" s="231">
        <v>17</v>
      </c>
      <c r="AX22" s="155">
        <v>18</v>
      </c>
      <c r="AY22" s="231">
        <v>19</v>
      </c>
      <c r="AZ22" s="155">
        <v>20</v>
      </c>
      <c r="BA22" s="231">
        <v>21</v>
      </c>
      <c r="BB22" s="68">
        <v>22</v>
      </c>
      <c r="BC22" s="155">
        <v>23</v>
      </c>
      <c r="BD22" s="231">
        <v>24</v>
      </c>
      <c r="BE22" s="155">
        <v>25</v>
      </c>
      <c r="BF22" s="231">
        <v>26</v>
      </c>
      <c r="BG22" s="155">
        <v>27</v>
      </c>
      <c r="BH22" s="231">
        <v>28</v>
      </c>
      <c r="BI22" s="68">
        <v>29</v>
      </c>
      <c r="BJ22" s="155">
        <v>30</v>
      </c>
      <c r="BK22" s="256"/>
      <c r="BL22" s="21" t="s">
        <v>36</v>
      </c>
      <c r="BM22" s="159">
        <v>1</v>
      </c>
      <c r="BN22" s="235">
        <v>2</v>
      </c>
      <c r="BO22" s="162">
        <v>3</v>
      </c>
      <c r="BP22" s="235">
        <v>4</v>
      </c>
      <c r="BQ22" s="162">
        <v>5</v>
      </c>
      <c r="BR22" s="71">
        <v>6</v>
      </c>
      <c r="BS22" s="235">
        <v>7</v>
      </c>
      <c r="BT22" s="162">
        <v>8</v>
      </c>
      <c r="BU22" s="235">
        <v>9</v>
      </c>
      <c r="BV22" s="162">
        <v>10</v>
      </c>
      <c r="BW22" s="235">
        <v>11</v>
      </c>
      <c r="BX22" s="162">
        <v>12</v>
      </c>
      <c r="BY22" s="71">
        <v>13</v>
      </c>
      <c r="BZ22" s="235">
        <v>14</v>
      </c>
      <c r="CA22" s="162">
        <v>15</v>
      </c>
      <c r="CB22" s="235">
        <v>16</v>
      </c>
      <c r="CC22" s="162">
        <v>17</v>
      </c>
      <c r="CD22" s="235">
        <v>18</v>
      </c>
      <c r="CE22" s="162">
        <v>19</v>
      </c>
      <c r="CF22" s="71">
        <v>20</v>
      </c>
      <c r="CG22" s="235">
        <v>21</v>
      </c>
      <c r="CH22" s="162">
        <v>22</v>
      </c>
      <c r="CI22" s="235">
        <v>23</v>
      </c>
      <c r="CJ22" s="162">
        <v>24</v>
      </c>
      <c r="CK22" s="235">
        <v>25</v>
      </c>
      <c r="CL22" s="162">
        <v>26</v>
      </c>
      <c r="CM22" s="71">
        <v>27</v>
      </c>
      <c r="CN22" s="235">
        <v>28</v>
      </c>
      <c r="CO22" s="190">
        <v>29</v>
      </c>
      <c r="CP22" s="237">
        <v>30</v>
      </c>
      <c r="CQ22" s="193">
        <v>31</v>
      </c>
    </row>
    <row r="23" spans="1:102" s="12" customFormat="1" ht="21" customHeight="1">
      <c r="A23" s="260"/>
      <c r="B23" s="261"/>
      <c r="C23" s="271"/>
      <c r="D23" s="319"/>
      <c r="E23" s="262"/>
      <c r="F23" s="263"/>
      <c r="G23" s="355">
        <f>IF(COUNTA(AG23:BK23)&gt;0,"O","")</f>
      </c>
      <c r="H23" s="356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40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137"/>
      <c r="AH23" s="156"/>
      <c r="AI23" s="232"/>
      <c r="AJ23" s="156"/>
      <c r="AK23" s="232"/>
      <c r="AL23" s="157"/>
      <c r="AM23" s="233"/>
      <c r="AN23" s="75"/>
      <c r="AO23" s="157"/>
      <c r="AP23" s="233"/>
      <c r="AQ23" s="157"/>
      <c r="AR23" s="233"/>
      <c r="AS23" s="157"/>
      <c r="AT23" s="233"/>
      <c r="AU23" s="75"/>
      <c r="AV23" s="157"/>
      <c r="AW23" s="233"/>
      <c r="AX23" s="157"/>
      <c r="AY23" s="233"/>
      <c r="AZ23" s="157"/>
      <c r="BA23" s="232"/>
      <c r="BB23" s="69"/>
      <c r="BC23" s="156"/>
      <c r="BD23" s="232"/>
      <c r="BE23" s="156"/>
      <c r="BF23" s="232"/>
      <c r="BG23" s="156"/>
      <c r="BH23" s="232"/>
      <c r="BI23" s="69"/>
      <c r="BJ23" s="156"/>
      <c r="BK23" s="257"/>
      <c r="BL23" s="62">
        <f>IF(OR(A23="",B23=""),"",A23&amp;" "&amp;B23)</f>
      </c>
      <c r="BM23" s="160"/>
      <c r="BN23" s="233"/>
      <c r="BO23" s="163"/>
      <c r="BP23" s="233"/>
      <c r="BQ23" s="163"/>
      <c r="BR23" s="75"/>
      <c r="BS23" s="233"/>
      <c r="BT23" s="163"/>
      <c r="BU23" s="233"/>
      <c r="BV23" s="163"/>
      <c r="BW23" s="233"/>
      <c r="BX23" s="163"/>
      <c r="BY23" s="75"/>
      <c r="BZ23" s="233"/>
      <c r="CA23" s="163"/>
      <c r="CB23" s="233"/>
      <c r="CC23" s="163"/>
      <c r="CD23" s="233"/>
      <c r="CE23" s="163"/>
      <c r="CF23" s="75"/>
      <c r="CG23" s="233"/>
      <c r="CH23" s="163"/>
      <c r="CI23" s="233"/>
      <c r="CJ23" s="163"/>
      <c r="CK23" s="233"/>
      <c r="CL23" s="163"/>
      <c r="CM23" s="75"/>
      <c r="CN23" s="233"/>
      <c r="CO23" s="191"/>
      <c r="CP23" s="238"/>
      <c r="CQ23" s="194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57">
        <f>IF(COUNTA(AG24:BK24)&gt;0,"O","")</f>
      </c>
      <c r="H24" s="358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37"/>
      <c r="AH24" s="156"/>
      <c r="AI24" s="232"/>
      <c r="AJ24" s="156"/>
      <c r="AK24" s="232"/>
      <c r="AL24" s="157"/>
      <c r="AM24" s="233"/>
      <c r="AN24" s="75"/>
      <c r="AO24" s="157"/>
      <c r="AP24" s="233"/>
      <c r="AQ24" s="157"/>
      <c r="AR24" s="233"/>
      <c r="AS24" s="157"/>
      <c r="AT24" s="233"/>
      <c r="AU24" s="75"/>
      <c r="AV24" s="157"/>
      <c r="AW24" s="233"/>
      <c r="AX24" s="157"/>
      <c r="AY24" s="233"/>
      <c r="AZ24" s="157"/>
      <c r="BA24" s="232"/>
      <c r="BB24" s="69"/>
      <c r="BC24" s="156"/>
      <c r="BD24" s="232"/>
      <c r="BE24" s="156"/>
      <c r="BF24" s="232"/>
      <c r="BG24" s="156"/>
      <c r="BH24" s="232"/>
      <c r="BI24" s="69"/>
      <c r="BJ24" s="156"/>
      <c r="BK24" s="257"/>
      <c r="BL24" s="62">
        <f>IF(OR(A24="",B24=""),"",A24&amp;" "&amp;B24)</f>
      </c>
      <c r="BM24" s="160"/>
      <c r="BN24" s="233"/>
      <c r="BO24" s="163"/>
      <c r="BP24" s="233"/>
      <c r="BQ24" s="163"/>
      <c r="BR24" s="75"/>
      <c r="BS24" s="233"/>
      <c r="BT24" s="163"/>
      <c r="BU24" s="233"/>
      <c r="BV24" s="163"/>
      <c r="BW24" s="233"/>
      <c r="BX24" s="163"/>
      <c r="BY24" s="75"/>
      <c r="BZ24" s="233"/>
      <c r="CA24" s="163"/>
      <c r="CB24" s="233"/>
      <c r="CC24" s="163"/>
      <c r="CD24" s="233"/>
      <c r="CE24" s="163"/>
      <c r="CF24" s="75"/>
      <c r="CG24" s="233"/>
      <c r="CH24" s="163"/>
      <c r="CI24" s="233"/>
      <c r="CJ24" s="163"/>
      <c r="CK24" s="233"/>
      <c r="CL24" s="163"/>
      <c r="CM24" s="75"/>
      <c r="CN24" s="233"/>
      <c r="CO24" s="191"/>
      <c r="CP24" s="238"/>
      <c r="CQ24" s="194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59">
        <f>IF(COUNTA(AG25:BK25)&gt;0,"O","")</f>
      </c>
      <c r="H25" s="360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37"/>
      <c r="AH25" s="156"/>
      <c r="AI25" s="232"/>
      <c r="AJ25" s="156"/>
      <c r="AK25" s="232"/>
      <c r="AL25" s="157"/>
      <c r="AM25" s="233"/>
      <c r="AN25" s="75"/>
      <c r="AO25" s="157"/>
      <c r="AP25" s="233"/>
      <c r="AQ25" s="157"/>
      <c r="AR25" s="233"/>
      <c r="AS25" s="157"/>
      <c r="AT25" s="233"/>
      <c r="AU25" s="75"/>
      <c r="AV25" s="157"/>
      <c r="AW25" s="233"/>
      <c r="AX25" s="157"/>
      <c r="AY25" s="233"/>
      <c r="AZ25" s="157"/>
      <c r="BA25" s="232"/>
      <c r="BB25" s="69"/>
      <c r="BC25" s="156"/>
      <c r="BD25" s="232"/>
      <c r="BE25" s="156"/>
      <c r="BF25" s="232"/>
      <c r="BG25" s="156"/>
      <c r="BH25" s="232"/>
      <c r="BI25" s="69"/>
      <c r="BJ25" s="156"/>
      <c r="BK25" s="257"/>
      <c r="BL25" s="62">
        <f>IF(OR(A25="",B25=""),"",A25&amp;" "&amp;B25)</f>
      </c>
      <c r="BM25" s="160"/>
      <c r="BN25" s="233"/>
      <c r="BO25" s="163"/>
      <c r="BP25" s="233"/>
      <c r="BQ25" s="163"/>
      <c r="BR25" s="75"/>
      <c r="BS25" s="233"/>
      <c r="BT25" s="163"/>
      <c r="BU25" s="233"/>
      <c r="BV25" s="163"/>
      <c r="BW25" s="233"/>
      <c r="BX25" s="163"/>
      <c r="BY25" s="75"/>
      <c r="BZ25" s="233"/>
      <c r="CA25" s="163"/>
      <c r="CB25" s="233"/>
      <c r="CC25" s="163"/>
      <c r="CD25" s="233"/>
      <c r="CE25" s="163"/>
      <c r="CF25" s="75"/>
      <c r="CG25" s="233"/>
      <c r="CH25" s="163"/>
      <c r="CI25" s="233"/>
      <c r="CJ25" s="163"/>
      <c r="CK25" s="233"/>
      <c r="CL25" s="163"/>
      <c r="CM25" s="75"/>
      <c r="CN25" s="233"/>
      <c r="CO25" s="191"/>
      <c r="CP25" s="238"/>
      <c r="CQ25" s="194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57">
        <f>IF(COUNTA(AG26:BK26)&gt;0,"O","")</f>
      </c>
      <c r="H26" s="358">
        <f>IF(COUNTA(BM26:CK26)&gt;0,"O","")</f>
      </c>
      <c r="I26" s="283">
        <f>S26*30+T26*45+U26*60</f>
        <v>0</v>
      </c>
      <c r="J26" s="352">
        <f>S26*65+T26*97.5+U26*130</f>
        <v>0</v>
      </c>
      <c r="K26" s="286">
        <f>Z26</f>
        <v>0</v>
      </c>
      <c r="L26" s="286">
        <f>AA26</f>
        <v>0</v>
      </c>
      <c r="M26" s="223">
        <f>V26+W26+X26+Y26</f>
        <v>0</v>
      </c>
      <c r="N26" s="224">
        <f>AB26+AC26+AD26+AE26</f>
        <v>0</v>
      </c>
      <c r="O26" s="289">
        <f>SUM(M26:N26)*60</f>
        <v>0</v>
      </c>
      <c r="P26" s="354">
        <f>V26*130+W26*70+X26*50+Y26*40+AB26*65+AC26*46.7+AD26*37.5+AE26*32</f>
        <v>0</v>
      </c>
      <c r="Q26" s="368">
        <f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37"/>
      <c r="AH26" s="156"/>
      <c r="AI26" s="232"/>
      <c r="AJ26" s="156"/>
      <c r="AK26" s="232"/>
      <c r="AL26" s="157"/>
      <c r="AM26" s="233"/>
      <c r="AN26" s="75"/>
      <c r="AO26" s="157"/>
      <c r="AP26" s="233"/>
      <c r="AQ26" s="157"/>
      <c r="AR26" s="233"/>
      <c r="AS26" s="157"/>
      <c r="AT26" s="233"/>
      <c r="AU26" s="75"/>
      <c r="AV26" s="157"/>
      <c r="AW26" s="233"/>
      <c r="AX26" s="157"/>
      <c r="AY26" s="233"/>
      <c r="AZ26" s="157"/>
      <c r="BA26" s="232"/>
      <c r="BB26" s="69"/>
      <c r="BC26" s="156"/>
      <c r="BD26" s="232"/>
      <c r="BE26" s="156"/>
      <c r="BF26" s="232"/>
      <c r="BG26" s="156"/>
      <c r="BH26" s="232"/>
      <c r="BI26" s="69"/>
      <c r="BJ26" s="156"/>
      <c r="BK26" s="257"/>
      <c r="BL26" s="62">
        <f>IF(OR(A26="",B26=""),"",A26&amp;" "&amp;B26)</f>
      </c>
      <c r="BM26" s="160"/>
      <c r="BN26" s="233"/>
      <c r="BO26" s="163"/>
      <c r="BP26" s="233"/>
      <c r="BQ26" s="163"/>
      <c r="BR26" s="75"/>
      <c r="BS26" s="233"/>
      <c r="BT26" s="163"/>
      <c r="BU26" s="233"/>
      <c r="BV26" s="163"/>
      <c r="BW26" s="233"/>
      <c r="BX26" s="163"/>
      <c r="BY26" s="75"/>
      <c r="BZ26" s="233"/>
      <c r="CA26" s="163"/>
      <c r="CB26" s="233"/>
      <c r="CC26" s="163"/>
      <c r="CD26" s="233"/>
      <c r="CE26" s="163"/>
      <c r="CF26" s="75"/>
      <c r="CG26" s="233"/>
      <c r="CH26" s="163"/>
      <c r="CI26" s="233"/>
      <c r="CJ26" s="163"/>
      <c r="CK26" s="233"/>
      <c r="CL26" s="163"/>
      <c r="CM26" s="75"/>
      <c r="CN26" s="233"/>
      <c r="CO26" s="191"/>
      <c r="CP26" s="238"/>
      <c r="CQ26" s="194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59">
        <f>IF(COUNTA(AG27:BK27)&gt;0,"O","")</f>
      </c>
      <c r="H27" s="360">
        <f>IF(COUNTA(BM27:CK27)&gt;0,"O","")</f>
      </c>
      <c r="I27" s="281">
        <f>S27*30+T27*45+U27*60</f>
        <v>0</v>
      </c>
      <c r="J27" s="339">
        <f>S27*65+T27*97.5+U27*130</f>
        <v>0</v>
      </c>
      <c r="K27" s="285">
        <f>Z27</f>
        <v>0</v>
      </c>
      <c r="L27" s="285">
        <f>AA27</f>
        <v>0</v>
      </c>
      <c r="M27" s="131">
        <f>V27+W27+X27+Y27</f>
        <v>0</v>
      </c>
      <c r="N27" s="132">
        <f>AB27+AC27+AD27+AE27</f>
        <v>0</v>
      </c>
      <c r="O27" s="288">
        <f>SUM(M27:N27)*60</f>
        <v>0</v>
      </c>
      <c r="P27" s="353">
        <f>V27*130+W27*70+X27*50+Y27*40+AB27*65+AC27*46.7+AD27*37.5+AE27*32</f>
        <v>0</v>
      </c>
      <c r="Q27" s="368">
        <f>J27+P27+Z27*130+AA27*195</f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>COUNTIF(AG27:CQ27,"PES")</f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37"/>
      <c r="AH27" s="156"/>
      <c r="AI27" s="232"/>
      <c r="AJ27" s="156"/>
      <c r="AK27" s="232"/>
      <c r="AL27" s="157"/>
      <c r="AM27" s="233"/>
      <c r="AN27" s="75"/>
      <c r="AO27" s="157"/>
      <c r="AP27" s="233"/>
      <c r="AQ27" s="157"/>
      <c r="AR27" s="233"/>
      <c r="AS27" s="157"/>
      <c r="AT27" s="233"/>
      <c r="AU27" s="75"/>
      <c r="AV27" s="157"/>
      <c r="AW27" s="233"/>
      <c r="AX27" s="157"/>
      <c r="AY27" s="233"/>
      <c r="AZ27" s="157"/>
      <c r="BA27" s="232"/>
      <c r="BB27" s="69"/>
      <c r="BC27" s="156"/>
      <c r="BD27" s="232"/>
      <c r="BE27" s="156"/>
      <c r="BF27" s="232"/>
      <c r="BG27" s="156"/>
      <c r="BH27" s="232"/>
      <c r="BI27" s="69"/>
      <c r="BJ27" s="156"/>
      <c r="BK27" s="257"/>
      <c r="BL27" s="62">
        <f>IF(OR(A27="",B27=""),"",A27&amp;" "&amp;B27)</f>
      </c>
      <c r="BM27" s="160"/>
      <c r="BN27" s="233"/>
      <c r="BO27" s="163"/>
      <c r="BP27" s="233"/>
      <c r="BQ27" s="163"/>
      <c r="BR27" s="75"/>
      <c r="BS27" s="233"/>
      <c r="BT27" s="163"/>
      <c r="BU27" s="233"/>
      <c r="BV27" s="163"/>
      <c r="BW27" s="233"/>
      <c r="BX27" s="163"/>
      <c r="BY27" s="75"/>
      <c r="BZ27" s="233"/>
      <c r="CA27" s="163"/>
      <c r="CB27" s="233"/>
      <c r="CC27" s="163"/>
      <c r="CD27" s="233"/>
      <c r="CE27" s="163"/>
      <c r="CF27" s="75"/>
      <c r="CG27" s="233"/>
      <c r="CH27" s="163"/>
      <c r="CI27" s="233"/>
      <c r="CJ27" s="163"/>
      <c r="CK27" s="233"/>
      <c r="CL27" s="163"/>
      <c r="CM27" s="75"/>
      <c r="CN27" s="233"/>
      <c r="CO27" s="191"/>
      <c r="CP27" s="238"/>
      <c r="CQ27" s="194"/>
    </row>
    <row r="28" spans="1:102" s="12" customFormat="1" ht="21" customHeight="1">
      <c r="A28" s="264"/>
      <c r="B28" s="265"/>
      <c r="C28" s="270"/>
      <c r="D28" s="316"/>
      <c r="E28" s="266"/>
      <c r="F28" s="267"/>
      <c r="G28" s="357">
        <f>IF(COUNTA(AG28:BK28)&gt;0,"O","")</f>
      </c>
      <c r="H28" s="358">
        <f>IF(COUNTA(BM28:CK28)&gt;0,"O","")</f>
      </c>
      <c r="I28" s="283">
        <f aca="true" t="shared" si="2" ref="I28:I35">S28*30+T28*45+U28*60</f>
        <v>0</v>
      </c>
      <c r="J28" s="352">
        <f aca="true" t="shared" si="3" ref="J28:J35">S28*65+T28*97.5+U28*130</f>
        <v>0</v>
      </c>
      <c r="K28" s="286">
        <f>Z28</f>
        <v>0</v>
      </c>
      <c r="L28" s="286">
        <f aca="true" t="shared" si="4" ref="L28:L35">AA28</f>
        <v>0</v>
      </c>
      <c r="M28" s="223">
        <f aca="true" t="shared" si="5" ref="M28:M35">V28+W28+X28+Y28</f>
        <v>0</v>
      </c>
      <c r="N28" s="224">
        <f aca="true" t="shared" si="6" ref="N28:N35">AB28+AC28+AD28+AE28</f>
        <v>0</v>
      </c>
      <c r="O28" s="289">
        <f aca="true" t="shared" si="7" ref="O28:O35">SUM(M28:N28)*60</f>
        <v>0</v>
      </c>
      <c r="P28" s="354">
        <f aca="true" t="shared" si="8" ref="P28:P35">V28*130+W28*70+X28*50+Y28*40+AB28*65+AC28*46.7+AD28*37.5+AE28*32</f>
        <v>0</v>
      </c>
      <c r="Q28" s="368">
        <f aca="true" t="shared" si="9" ref="Q28:Q35">J28+P28+Z28*130+AA28*195</f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 aca="true" t="shared" si="10" ref="AA28:AA35">COUNTIF(AG28:CQ28,"PES")</f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37"/>
      <c r="AH28" s="156"/>
      <c r="AI28" s="232"/>
      <c r="AJ28" s="156"/>
      <c r="AK28" s="232"/>
      <c r="AL28" s="157"/>
      <c r="AM28" s="233"/>
      <c r="AN28" s="75"/>
      <c r="AO28" s="157"/>
      <c r="AP28" s="233"/>
      <c r="AQ28" s="157"/>
      <c r="AR28" s="233"/>
      <c r="AS28" s="157"/>
      <c r="AT28" s="233"/>
      <c r="AU28" s="75"/>
      <c r="AV28" s="157"/>
      <c r="AW28" s="233"/>
      <c r="AX28" s="157"/>
      <c r="AY28" s="233"/>
      <c r="AZ28" s="157"/>
      <c r="BA28" s="232"/>
      <c r="BB28" s="69"/>
      <c r="BC28" s="156"/>
      <c r="BD28" s="232"/>
      <c r="BE28" s="156"/>
      <c r="BF28" s="234"/>
      <c r="BG28" s="158"/>
      <c r="BH28" s="234"/>
      <c r="BI28" s="84"/>
      <c r="BJ28" s="158"/>
      <c r="BK28" s="258"/>
      <c r="BL28" s="62">
        <f>IF(OR(A28="",B28=""),"",A28&amp;" "&amp;B28)</f>
      </c>
      <c r="BM28" s="161"/>
      <c r="BN28" s="233"/>
      <c r="BO28" s="163"/>
      <c r="BP28" s="233"/>
      <c r="BQ28" s="163"/>
      <c r="BR28" s="75"/>
      <c r="BS28" s="233"/>
      <c r="BT28" s="164"/>
      <c r="BU28" s="236"/>
      <c r="BV28" s="164"/>
      <c r="BW28" s="236"/>
      <c r="BX28" s="164"/>
      <c r="BY28" s="72"/>
      <c r="BZ28" s="236"/>
      <c r="CA28" s="164"/>
      <c r="CB28" s="236"/>
      <c r="CC28" s="164"/>
      <c r="CD28" s="236"/>
      <c r="CE28" s="164"/>
      <c r="CF28" s="72"/>
      <c r="CG28" s="236"/>
      <c r="CH28" s="164"/>
      <c r="CI28" s="236"/>
      <c r="CJ28" s="164"/>
      <c r="CK28" s="236"/>
      <c r="CL28" s="164"/>
      <c r="CM28" s="72"/>
      <c r="CN28" s="236"/>
      <c r="CO28" s="191"/>
      <c r="CP28" s="238"/>
      <c r="CQ28" s="194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59">
        <f>IF(COUNTA(AG29:BK29)&gt;0,"O","")</f>
      </c>
      <c r="H29" s="360">
        <f>IF(COUNTA(BM29:CK29)&gt;0,"O","")</f>
      </c>
      <c r="I29" s="281">
        <f t="shared" si="2"/>
        <v>0</v>
      </c>
      <c r="J29" s="339">
        <f t="shared" si="3"/>
        <v>0</v>
      </c>
      <c r="K29" s="285">
        <f>Z29</f>
        <v>0</v>
      </c>
      <c r="L29" s="285">
        <f t="shared" si="4"/>
        <v>0</v>
      </c>
      <c r="M29" s="131">
        <f t="shared" si="5"/>
        <v>0</v>
      </c>
      <c r="N29" s="132">
        <f t="shared" si="6"/>
        <v>0</v>
      </c>
      <c r="O29" s="288">
        <f t="shared" si="7"/>
        <v>0</v>
      </c>
      <c r="P29" s="353">
        <f t="shared" si="8"/>
        <v>0</v>
      </c>
      <c r="Q29" s="368">
        <f t="shared" si="9"/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 t="shared" si="10"/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37"/>
      <c r="AH29" s="156"/>
      <c r="AI29" s="232"/>
      <c r="AJ29" s="156"/>
      <c r="AK29" s="232"/>
      <c r="AL29" s="157"/>
      <c r="AM29" s="233"/>
      <c r="AN29" s="75"/>
      <c r="AO29" s="157"/>
      <c r="AP29" s="233"/>
      <c r="AQ29" s="157"/>
      <c r="AR29" s="233"/>
      <c r="AS29" s="157"/>
      <c r="AT29" s="233"/>
      <c r="AU29" s="75"/>
      <c r="AV29" s="157"/>
      <c r="AW29" s="233"/>
      <c r="AX29" s="157"/>
      <c r="AY29" s="233"/>
      <c r="AZ29" s="157"/>
      <c r="BA29" s="232"/>
      <c r="BB29" s="69"/>
      <c r="BC29" s="156"/>
      <c r="BD29" s="232"/>
      <c r="BE29" s="156"/>
      <c r="BF29" s="232"/>
      <c r="BG29" s="156"/>
      <c r="BH29" s="232"/>
      <c r="BI29" s="69"/>
      <c r="BJ29" s="156"/>
      <c r="BK29" s="257"/>
      <c r="BL29" s="22">
        <f>IF(OR(A29="",B29=""),"",A29&amp;" "&amp;B29)</f>
      </c>
      <c r="BM29" s="160"/>
      <c r="BN29" s="233"/>
      <c r="BO29" s="163"/>
      <c r="BP29" s="233"/>
      <c r="BQ29" s="163"/>
      <c r="BR29" s="75"/>
      <c r="BS29" s="233"/>
      <c r="BT29" s="163"/>
      <c r="BU29" s="233"/>
      <c r="BV29" s="163"/>
      <c r="BW29" s="233"/>
      <c r="BX29" s="163"/>
      <c r="BY29" s="75"/>
      <c r="BZ29" s="233"/>
      <c r="CA29" s="163"/>
      <c r="CB29" s="233"/>
      <c r="CC29" s="163"/>
      <c r="CD29" s="233"/>
      <c r="CE29" s="163"/>
      <c r="CF29" s="75"/>
      <c r="CG29" s="233"/>
      <c r="CH29" s="163"/>
      <c r="CI29" s="233"/>
      <c r="CJ29" s="163"/>
      <c r="CK29" s="233"/>
      <c r="CL29" s="163"/>
      <c r="CM29" s="75"/>
      <c r="CN29" s="233"/>
      <c r="CO29" s="191"/>
      <c r="CP29" s="238"/>
      <c r="CQ29" s="194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57">
        <f>IF(COUNTA(AG30:BK30)&gt;0,"O","")</f>
      </c>
      <c r="H30" s="358">
        <f>IF(COUNTA(BM30:CK30)&gt;0,"O","")</f>
      </c>
      <c r="I30" s="283">
        <f t="shared" si="2"/>
        <v>0</v>
      </c>
      <c r="J30" s="352">
        <f t="shared" si="3"/>
        <v>0</v>
      </c>
      <c r="K30" s="286">
        <f>Z30</f>
        <v>0</v>
      </c>
      <c r="L30" s="286">
        <f t="shared" si="4"/>
        <v>0</v>
      </c>
      <c r="M30" s="223">
        <f t="shared" si="5"/>
        <v>0</v>
      </c>
      <c r="N30" s="224">
        <f t="shared" si="6"/>
        <v>0</v>
      </c>
      <c r="O30" s="289">
        <f t="shared" si="7"/>
        <v>0</v>
      </c>
      <c r="P30" s="354">
        <f t="shared" si="8"/>
        <v>0</v>
      </c>
      <c r="Q30" s="368">
        <f t="shared" si="9"/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 t="shared" si="10"/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37"/>
      <c r="AH30" s="156"/>
      <c r="AI30" s="232"/>
      <c r="AJ30" s="156"/>
      <c r="AK30" s="232"/>
      <c r="AL30" s="157"/>
      <c r="AM30" s="233"/>
      <c r="AN30" s="75"/>
      <c r="AO30" s="157"/>
      <c r="AP30" s="233"/>
      <c r="AQ30" s="157"/>
      <c r="AR30" s="233"/>
      <c r="AS30" s="157"/>
      <c r="AT30" s="233"/>
      <c r="AU30" s="75"/>
      <c r="AV30" s="157"/>
      <c r="AW30" s="233"/>
      <c r="AX30" s="157"/>
      <c r="AY30" s="233"/>
      <c r="AZ30" s="157"/>
      <c r="BA30" s="232"/>
      <c r="BB30" s="69"/>
      <c r="BC30" s="156"/>
      <c r="BD30" s="232"/>
      <c r="BE30" s="156"/>
      <c r="BF30" s="232"/>
      <c r="BG30" s="156"/>
      <c r="BH30" s="232"/>
      <c r="BI30" s="69"/>
      <c r="BJ30" s="156"/>
      <c r="BK30" s="257"/>
      <c r="BL30" s="62">
        <f>IF(OR(A30="",B30=""),"",A30&amp;" "&amp;B30)</f>
      </c>
      <c r="BM30" s="160"/>
      <c r="BN30" s="233"/>
      <c r="BO30" s="163"/>
      <c r="BP30" s="233"/>
      <c r="BQ30" s="163"/>
      <c r="BR30" s="75"/>
      <c r="BS30" s="233"/>
      <c r="BT30" s="163"/>
      <c r="BU30" s="233"/>
      <c r="BV30" s="163"/>
      <c r="BW30" s="233"/>
      <c r="BX30" s="163"/>
      <c r="BY30" s="75"/>
      <c r="BZ30" s="233"/>
      <c r="CA30" s="163"/>
      <c r="CB30" s="233"/>
      <c r="CC30" s="163"/>
      <c r="CD30" s="233"/>
      <c r="CE30" s="163"/>
      <c r="CF30" s="75"/>
      <c r="CG30" s="233"/>
      <c r="CH30" s="163"/>
      <c r="CI30" s="233"/>
      <c r="CJ30" s="163"/>
      <c r="CK30" s="233"/>
      <c r="CL30" s="163"/>
      <c r="CM30" s="75"/>
      <c r="CN30" s="233"/>
      <c r="CO30" s="191"/>
      <c r="CP30" s="238"/>
      <c r="CQ30" s="194"/>
    </row>
    <row r="31" spans="1:102" ht="21" customHeight="1">
      <c r="A31" s="260"/>
      <c r="B31" s="261"/>
      <c r="C31" s="271"/>
      <c r="D31" s="317"/>
      <c r="E31" s="268"/>
      <c r="F31" s="269"/>
      <c r="G31" s="359">
        <f>IF(COUNTA(AG31:BK31)&gt;0,"O","")</f>
      </c>
      <c r="H31" s="360">
        <f>IF(COUNTA(BM31:CK31)&gt;0,"O","")</f>
      </c>
      <c r="I31" s="284">
        <f t="shared" si="2"/>
        <v>0</v>
      </c>
      <c r="J31" s="339">
        <f t="shared" si="3"/>
        <v>0</v>
      </c>
      <c r="K31" s="285">
        <f>Z31</f>
        <v>0</v>
      </c>
      <c r="L31" s="285">
        <f t="shared" si="4"/>
        <v>0</v>
      </c>
      <c r="M31" s="131">
        <f t="shared" si="5"/>
        <v>0</v>
      </c>
      <c r="N31" s="133">
        <f t="shared" si="6"/>
        <v>0</v>
      </c>
      <c r="O31" s="288">
        <f t="shared" si="7"/>
        <v>0</v>
      </c>
      <c r="P31" s="353">
        <f t="shared" si="8"/>
        <v>0</v>
      </c>
      <c r="Q31" s="368">
        <f t="shared" si="9"/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 t="shared" si="10"/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37"/>
      <c r="AH31" s="156"/>
      <c r="AI31" s="232"/>
      <c r="AJ31" s="156"/>
      <c r="AK31" s="232"/>
      <c r="AL31" s="157"/>
      <c r="AM31" s="233"/>
      <c r="AN31" s="75"/>
      <c r="AO31" s="157"/>
      <c r="AP31" s="233"/>
      <c r="AQ31" s="157"/>
      <c r="AR31" s="233"/>
      <c r="AS31" s="157"/>
      <c r="AT31" s="233"/>
      <c r="AU31" s="75"/>
      <c r="AV31" s="157"/>
      <c r="AW31" s="233"/>
      <c r="AX31" s="157"/>
      <c r="AY31" s="233"/>
      <c r="AZ31" s="157"/>
      <c r="BA31" s="232"/>
      <c r="BB31" s="69"/>
      <c r="BC31" s="156"/>
      <c r="BD31" s="232"/>
      <c r="BE31" s="156"/>
      <c r="BF31" s="232"/>
      <c r="BG31" s="156"/>
      <c r="BH31" s="232"/>
      <c r="BI31" s="69"/>
      <c r="BJ31" s="156"/>
      <c r="BK31" s="257"/>
      <c r="BL31" s="63">
        <f>IF(OR(A31="",B31=""),"",A31&amp;" "&amp;B31)</f>
      </c>
      <c r="BM31" s="160"/>
      <c r="BN31" s="233"/>
      <c r="BO31" s="163"/>
      <c r="BP31" s="233"/>
      <c r="BQ31" s="163"/>
      <c r="BR31" s="75"/>
      <c r="BS31" s="233"/>
      <c r="BT31" s="163"/>
      <c r="BU31" s="233"/>
      <c r="BV31" s="163"/>
      <c r="BW31" s="233"/>
      <c r="BX31" s="163"/>
      <c r="BY31" s="75"/>
      <c r="BZ31" s="233"/>
      <c r="CA31" s="163"/>
      <c r="CB31" s="233"/>
      <c r="CC31" s="163"/>
      <c r="CD31" s="233"/>
      <c r="CE31" s="163"/>
      <c r="CF31" s="75"/>
      <c r="CG31" s="233"/>
      <c r="CH31" s="163"/>
      <c r="CI31" s="233"/>
      <c r="CJ31" s="163"/>
      <c r="CK31" s="233"/>
      <c r="CL31" s="163"/>
      <c r="CM31" s="75"/>
      <c r="CN31" s="233"/>
      <c r="CO31" s="192"/>
      <c r="CP31" s="239"/>
      <c r="CQ31" s="195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57">
        <f>IF(COUNTA(AG32:BK32)&gt;0,"O","")</f>
      </c>
      <c r="H32" s="358">
        <f>IF(COUNTA(BM32:CK32)&gt;0,"O","")</f>
      </c>
      <c r="I32" s="283">
        <f t="shared" si="2"/>
        <v>0</v>
      </c>
      <c r="J32" s="352">
        <f t="shared" si="3"/>
        <v>0</v>
      </c>
      <c r="K32" s="286">
        <f>Z32</f>
        <v>0</v>
      </c>
      <c r="L32" s="286">
        <f t="shared" si="4"/>
        <v>0</v>
      </c>
      <c r="M32" s="223">
        <f t="shared" si="5"/>
        <v>0</v>
      </c>
      <c r="N32" s="224">
        <f t="shared" si="6"/>
        <v>0</v>
      </c>
      <c r="O32" s="289">
        <f t="shared" si="7"/>
        <v>0</v>
      </c>
      <c r="P32" s="354">
        <f t="shared" si="8"/>
        <v>0</v>
      </c>
      <c r="Q32" s="368">
        <f t="shared" si="9"/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 t="shared" si="10"/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37"/>
      <c r="AH32" s="156"/>
      <c r="AI32" s="232"/>
      <c r="AJ32" s="156"/>
      <c r="AK32" s="232"/>
      <c r="AL32" s="157"/>
      <c r="AM32" s="233"/>
      <c r="AN32" s="75"/>
      <c r="AO32" s="157"/>
      <c r="AP32" s="233"/>
      <c r="AQ32" s="157"/>
      <c r="AR32" s="233"/>
      <c r="AS32" s="157"/>
      <c r="AT32" s="233"/>
      <c r="AU32" s="75"/>
      <c r="AV32" s="157"/>
      <c r="AW32" s="233"/>
      <c r="AX32" s="157"/>
      <c r="AY32" s="233"/>
      <c r="AZ32" s="157"/>
      <c r="BA32" s="232"/>
      <c r="BB32" s="69"/>
      <c r="BC32" s="156"/>
      <c r="BD32" s="232"/>
      <c r="BE32" s="156"/>
      <c r="BF32" s="232"/>
      <c r="BG32" s="156"/>
      <c r="BH32" s="232"/>
      <c r="BI32" s="69"/>
      <c r="BJ32" s="156"/>
      <c r="BK32" s="257"/>
      <c r="BL32" s="22">
        <f>IF(OR(A32="",B32=""),"",A32&amp;" "&amp;B32)</f>
      </c>
      <c r="BM32" s="160"/>
      <c r="BN32" s="233"/>
      <c r="BO32" s="163"/>
      <c r="BP32" s="233"/>
      <c r="BQ32" s="163"/>
      <c r="BR32" s="75"/>
      <c r="BS32" s="233"/>
      <c r="BT32" s="163"/>
      <c r="BU32" s="233"/>
      <c r="BV32" s="163"/>
      <c r="BW32" s="233"/>
      <c r="BX32" s="163"/>
      <c r="BY32" s="75"/>
      <c r="BZ32" s="233"/>
      <c r="CA32" s="163"/>
      <c r="CB32" s="233"/>
      <c r="CC32" s="163"/>
      <c r="CD32" s="233"/>
      <c r="CE32" s="163"/>
      <c r="CF32" s="75"/>
      <c r="CG32" s="233"/>
      <c r="CH32" s="163"/>
      <c r="CI32" s="233"/>
      <c r="CJ32" s="163"/>
      <c r="CK32" s="233"/>
      <c r="CL32" s="163"/>
      <c r="CM32" s="75"/>
      <c r="CN32" s="233"/>
      <c r="CO32" s="191"/>
      <c r="CP32" s="238"/>
      <c r="CQ32" s="194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59">
        <f>IF(COUNTA(AG33:BK33)&gt;0,"O","")</f>
      </c>
      <c r="H33" s="360">
        <f>IF(COUNTA(BM33:CK33)&gt;0,"O","")</f>
      </c>
      <c r="I33" s="281">
        <f t="shared" si="2"/>
        <v>0</v>
      </c>
      <c r="J33" s="339">
        <f t="shared" si="3"/>
        <v>0</v>
      </c>
      <c r="K33" s="285">
        <f>Z33</f>
        <v>0</v>
      </c>
      <c r="L33" s="285">
        <f t="shared" si="4"/>
        <v>0</v>
      </c>
      <c r="M33" s="131">
        <f t="shared" si="5"/>
        <v>0</v>
      </c>
      <c r="N33" s="132">
        <f t="shared" si="6"/>
        <v>0</v>
      </c>
      <c r="O33" s="288">
        <f t="shared" si="7"/>
        <v>0</v>
      </c>
      <c r="P33" s="353">
        <f t="shared" si="8"/>
        <v>0</v>
      </c>
      <c r="Q33" s="368">
        <f t="shared" si="9"/>
        <v>0</v>
      </c>
      <c r="R33" s="369"/>
      <c r="S33" s="101">
        <f t="shared" si="0"/>
        <v>0</v>
      </c>
      <c r="T33" s="102">
        <f t="shared" si="0"/>
        <v>0</v>
      </c>
      <c r="U33" s="103">
        <f t="shared" si="0"/>
        <v>0</v>
      </c>
      <c r="V33" s="104">
        <f t="shared" si="0"/>
        <v>0</v>
      </c>
      <c r="W33" s="101">
        <f t="shared" si="0"/>
        <v>0</v>
      </c>
      <c r="X33" s="102">
        <f t="shared" si="0"/>
        <v>0</v>
      </c>
      <c r="Y33" s="103">
        <f t="shared" si="0"/>
        <v>0</v>
      </c>
      <c r="Z33" s="105">
        <f>COUNTIF(AG33:CQ33,"RS")</f>
        <v>0</v>
      </c>
      <c r="AA33" s="105">
        <f t="shared" si="10"/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37"/>
      <c r="AH33" s="156"/>
      <c r="AI33" s="232"/>
      <c r="AJ33" s="156"/>
      <c r="AK33" s="232"/>
      <c r="AL33" s="157"/>
      <c r="AM33" s="233"/>
      <c r="AN33" s="75"/>
      <c r="AO33" s="157"/>
      <c r="AP33" s="233"/>
      <c r="AQ33" s="157"/>
      <c r="AR33" s="233"/>
      <c r="AS33" s="157"/>
      <c r="AT33" s="233"/>
      <c r="AU33" s="75"/>
      <c r="AV33" s="157"/>
      <c r="AW33" s="233"/>
      <c r="AX33" s="157"/>
      <c r="AY33" s="233"/>
      <c r="AZ33" s="157"/>
      <c r="BA33" s="232"/>
      <c r="BB33" s="69"/>
      <c r="BC33" s="156"/>
      <c r="BD33" s="232"/>
      <c r="BE33" s="156"/>
      <c r="BF33" s="232"/>
      <c r="BG33" s="156"/>
      <c r="BH33" s="232"/>
      <c r="BI33" s="69"/>
      <c r="BJ33" s="156"/>
      <c r="BK33" s="257"/>
      <c r="BL33" s="22">
        <f>IF(OR(A33="",B33=""),"",A33&amp;" "&amp;B33)</f>
      </c>
      <c r="BM33" s="160"/>
      <c r="BN33" s="233"/>
      <c r="BO33" s="163"/>
      <c r="BP33" s="233"/>
      <c r="BQ33" s="163"/>
      <c r="BR33" s="75"/>
      <c r="BS33" s="233"/>
      <c r="BT33" s="163"/>
      <c r="BU33" s="233"/>
      <c r="BV33" s="163"/>
      <c r="BW33" s="233"/>
      <c r="BX33" s="163"/>
      <c r="BY33" s="75"/>
      <c r="BZ33" s="233"/>
      <c r="CA33" s="163"/>
      <c r="CB33" s="233"/>
      <c r="CC33" s="163"/>
      <c r="CD33" s="233"/>
      <c r="CE33" s="163"/>
      <c r="CF33" s="75"/>
      <c r="CG33" s="233"/>
      <c r="CH33" s="163"/>
      <c r="CI33" s="233"/>
      <c r="CJ33" s="163"/>
      <c r="CK33" s="233"/>
      <c r="CL33" s="163"/>
      <c r="CM33" s="75"/>
      <c r="CN33" s="233"/>
      <c r="CO33" s="191"/>
      <c r="CP33" s="238"/>
      <c r="CQ33" s="194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57">
        <f>IF(COUNTA(AG34:BK34)&gt;0,"O","")</f>
      </c>
      <c r="H34" s="358">
        <f>IF(COUNTA(BM34:CK34)&gt;0,"O","")</f>
      </c>
      <c r="I34" s="283">
        <f t="shared" si="2"/>
        <v>0</v>
      </c>
      <c r="J34" s="352">
        <f t="shared" si="3"/>
        <v>0</v>
      </c>
      <c r="K34" s="286">
        <f>Z34</f>
        <v>0</v>
      </c>
      <c r="L34" s="286">
        <f t="shared" si="4"/>
        <v>0</v>
      </c>
      <c r="M34" s="223">
        <f t="shared" si="5"/>
        <v>0</v>
      </c>
      <c r="N34" s="224">
        <f t="shared" si="6"/>
        <v>0</v>
      </c>
      <c r="O34" s="289">
        <f t="shared" si="7"/>
        <v>0</v>
      </c>
      <c r="P34" s="354">
        <f t="shared" si="8"/>
        <v>0</v>
      </c>
      <c r="Q34" s="368">
        <f t="shared" si="9"/>
        <v>0</v>
      </c>
      <c r="R34" s="369"/>
      <c r="S34" s="101">
        <f t="shared" si="0"/>
        <v>0</v>
      </c>
      <c r="T34" s="102">
        <f t="shared" si="0"/>
        <v>0</v>
      </c>
      <c r="U34" s="103">
        <f t="shared" si="0"/>
        <v>0</v>
      </c>
      <c r="V34" s="104">
        <f t="shared" si="0"/>
        <v>0</v>
      </c>
      <c r="W34" s="101">
        <f t="shared" si="0"/>
        <v>0</v>
      </c>
      <c r="X34" s="102">
        <f t="shared" si="0"/>
        <v>0</v>
      </c>
      <c r="Y34" s="103">
        <f t="shared" si="0"/>
        <v>0</v>
      </c>
      <c r="Z34" s="105">
        <f>COUNTIF(AG34:CQ34,"RS")</f>
        <v>0</v>
      </c>
      <c r="AA34" s="105">
        <f t="shared" si="10"/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22">
        <f>IF(OR(A34="",B34=""),"",A34&amp;" "&amp;B34)</f>
      </c>
      <c r="AG34" s="137"/>
      <c r="AH34" s="156"/>
      <c r="AI34" s="232"/>
      <c r="AJ34" s="156"/>
      <c r="AK34" s="232"/>
      <c r="AL34" s="156"/>
      <c r="AM34" s="232"/>
      <c r="AN34" s="69"/>
      <c r="AO34" s="156"/>
      <c r="AP34" s="232"/>
      <c r="AQ34" s="156"/>
      <c r="AR34" s="232"/>
      <c r="AS34" s="156"/>
      <c r="AT34" s="232"/>
      <c r="AU34" s="69"/>
      <c r="AV34" s="156"/>
      <c r="AW34" s="232"/>
      <c r="AX34" s="156"/>
      <c r="AY34" s="232"/>
      <c r="AZ34" s="156"/>
      <c r="BA34" s="232"/>
      <c r="BB34" s="69"/>
      <c r="BC34" s="156"/>
      <c r="BD34" s="232"/>
      <c r="BE34" s="156"/>
      <c r="BF34" s="232"/>
      <c r="BG34" s="156"/>
      <c r="BH34" s="232"/>
      <c r="BI34" s="69"/>
      <c r="BJ34" s="156"/>
      <c r="BK34" s="257"/>
      <c r="BL34" s="22">
        <f>IF(OR(A34="",B34=""),"",A34&amp;" "&amp;B34)</f>
      </c>
      <c r="BM34" s="160"/>
      <c r="BN34" s="233"/>
      <c r="BO34" s="163"/>
      <c r="BP34" s="233"/>
      <c r="BQ34" s="163"/>
      <c r="BR34" s="75"/>
      <c r="BS34" s="233"/>
      <c r="BT34" s="163"/>
      <c r="BU34" s="233"/>
      <c r="BV34" s="163"/>
      <c r="BW34" s="233"/>
      <c r="BX34" s="163"/>
      <c r="BY34" s="75"/>
      <c r="BZ34" s="233"/>
      <c r="CA34" s="163"/>
      <c r="CB34" s="233"/>
      <c r="CC34" s="163"/>
      <c r="CD34" s="233"/>
      <c r="CE34" s="163"/>
      <c r="CF34" s="75"/>
      <c r="CG34" s="233"/>
      <c r="CH34" s="163"/>
      <c r="CI34" s="233"/>
      <c r="CJ34" s="163"/>
      <c r="CK34" s="233"/>
      <c r="CL34" s="163"/>
      <c r="CM34" s="75"/>
      <c r="CN34" s="233"/>
      <c r="CO34" s="191"/>
      <c r="CP34" s="238"/>
      <c r="CQ34" s="194"/>
      <c r="CR34" s="1"/>
      <c r="CS34" s="1"/>
      <c r="CT34" s="1"/>
      <c r="CU34" s="1"/>
      <c r="CV34" s="1"/>
      <c r="CW34" s="1"/>
      <c r="CX34" s="1"/>
    </row>
    <row r="35" spans="1:102" s="12" customFormat="1" ht="21" customHeight="1">
      <c r="A35" s="260"/>
      <c r="B35" s="261"/>
      <c r="C35" s="271"/>
      <c r="D35" s="317"/>
      <c r="E35" s="268"/>
      <c r="F35" s="269"/>
      <c r="G35" s="359">
        <f>IF(COUNTA(AG35:BK35)&gt;0,"O","")</f>
      </c>
      <c r="H35" s="360">
        <f>IF(COUNTA(BM35:CK35)&gt;0,"O","")</f>
      </c>
      <c r="I35" s="281">
        <f t="shared" si="2"/>
        <v>0</v>
      </c>
      <c r="J35" s="339">
        <f t="shared" si="3"/>
        <v>0</v>
      </c>
      <c r="K35" s="285">
        <f>Z35</f>
        <v>0</v>
      </c>
      <c r="L35" s="285">
        <f t="shared" si="4"/>
        <v>0</v>
      </c>
      <c r="M35" s="131">
        <f t="shared" si="5"/>
        <v>0</v>
      </c>
      <c r="N35" s="132">
        <f t="shared" si="6"/>
        <v>0</v>
      </c>
      <c r="O35" s="288">
        <f t="shared" si="7"/>
        <v>0</v>
      </c>
      <c r="P35" s="353">
        <f t="shared" si="8"/>
        <v>0</v>
      </c>
      <c r="Q35" s="368">
        <f t="shared" si="9"/>
        <v>0</v>
      </c>
      <c r="R35" s="369"/>
      <c r="S35" s="101">
        <f t="shared" si="0"/>
        <v>0</v>
      </c>
      <c r="T35" s="102">
        <f t="shared" si="0"/>
        <v>0</v>
      </c>
      <c r="U35" s="103">
        <f t="shared" si="0"/>
        <v>0</v>
      </c>
      <c r="V35" s="104">
        <f t="shared" si="0"/>
        <v>0</v>
      </c>
      <c r="W35" s="101">
        <f t="shared" si="0"/>
        <v>0</v>
      </c>
      <c r="X35" s="102">
        <f t="shared" si="0"/>
        <v>0</v>
      </c>
      <c r="Y35" s="103">
        <f t="shared" si="0"/>
        <v>0</v>
      </c>
      <c r="Z35" s="105">
        <f>COUNTIF(AG35:CQ35,"RS")</f>
        <v>0</v>
      </c>
      <c r="AA35" s="105">
        <f t="shared" si="10"/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22">
        <f>IF(OR(A35="",B35=""),"",A35&amp;" "&amp;B35)</f>
      </c>
      <c r="AG35" s="137"/>
      <c r="AH35" s="156"/>
      <c r="AI35" s="232"/>
      <c r="AJ35" s="156"/>
      <c r="AK35" s="232"/>
      <c r="AL35" s="156"/>
      <c r="AM35" s="232"/>
      <c r="AN35" s="69"/>
      <c r="AO35" s="156"/>
      <c r="AP35" s="232"/>
      <c r="AQ35" s="156"/>
      <c r="AR35" s="232"/>
      <c r="AS35" s="156"/>
      <c r="AT35" s="232"/>
      <c r="AU35" s="69"/>
      <c r="AV35" s="156"/>
      <c r="AW35" s="232"/>
      <c r="AX35" s="156"/>
      <c r="AY35" s="232"/>
      <c r="AZ35" s="156"/>
      <c r="BA35" s="232"/>
      <c r="BB35" s="69"/>
      <c r="BC35" s="156"/>
      <c r="BD35" s="232"/>
      <c r="BE35" s="156"/>
      <c r="BF35" s="232"/>
      <c r="BG35" s="156"/>
      <c r="BH35" s="232"/>
      <c r="BI35" s="69"/>
      <c r="BJ35" s="156"/>
      <c r="BK35" s="257"/>
      <c r="BL35" s="22">
        <f>IF(OR(A35="",B35=""),"",A35&amp;" "&amp;B35)</f>
      </c>
      <c r="BM35" s="160"/>
      <c r="BN35" s="233"/>
      <c r="BO35" s="163"/>
      <c r="BP35" s="233"/>
      <c r="BQ35" s="163"/>
      <c r="BR35" s="75"/>
      <c r="BS35" s="233"/>
      <c r="BT35" s="163"/>
      <c r="BU35" s="233"/>
      <c r="BV35" s="163"/>
      <c r="BW35" s="233"/>
      <c r="BX35" s="163"/>
      <c r="BY35" s="75"/>
      <c r="BZ35" s="233"/>
      <c r="CA35" s="163"/>
      <c r="CB35" s="233"/>
      <c r="CC35" s="163"/>
      <c r="CD35" s="233"/>
      <c r="CE35" s="163"/>
      <c r="CF35" s="75"/>
      <c r="CG35" s="233"/>
      <c r="CH35" s="163"/>
      <c r="CI35" s="233"/>
      <c r="CJ35" s="163"/>
      <c r="CK35" s="233"/>
      <c r="CL35" s="163"/>
      <c r="CM35" s="75"/>
      <c r="CN35" s="233"/>
      <c r="CO35" s="191"/>
      <c r="CP35" s="238"/>
      <c r="CQ35" s="194"/>
      <c r="CR35" s="1"/>
      <c r="CS35" s="1"/>
      <c r="CT35" s="1"/>
      <c r="CU35" s="1"/>
      <c r="CV35" s="1"/>
      <c r="CW35" s="1"/>
      <c r="CX35" s="1"/>
    </row>
    <row r="36" spans="1:102" s="12" customFormat="1" ht="21" customHeight="1">
      <c r="A36" s="264"/>
      <c r="B36" s="265"/>
      <c r="C36" s="270"/>
      <c r="D36" s="316"/>
      <c r="E36" s="266"/>
      <c r="F36" s="267"/>
      <c r="G36" s="357">
        <f>IF(COUNTA(AG36:BK36)&gt;0,"O","")</f>
      </c>
      <c r="H36" s="358">
        <f>IF(COUNTA(BM36:CK36)&gt;0,"O","")</f>
      </c>
      <c r="I36" s="283">
        <f>S36*30+T36*45+U36*60</f>
        <v>0</v>
      </c>
      <c r="J36" s="352">
        <f>S36*65+T36*97.5+U36*130</f>
        <v>0</v>
      </c>
      <c r="K36" s="286">
        <f>Z36</f>
        <v>0</v>
      </c>
      <c r="L36" s="286">
        <f>AA36</f>
        <v>0</v>
      </c>
      <c r="M36" s="223">
        <f>V36+W36+X36+Y36</f>
        <v>0</v>
      </c>
      <c r="N36" s="224">
        <f>AB36+AC36+AD36+AE36</f>
        <v>0</v>
      </c>
      <c r="O36" s="289">
        <f>SUM(M36:N36)*60</f>
        <v>0</v>
      </c>
      <c r="P36" s="354">
        <f>V36*130+W36*70+X36*50+Y36*40+AB36*65+AC36*46.7+AD36*37.5+AE36*32</f>
        <v>0</v>
      </c>
      <c r="Q36" s="368">
        <f>J36+P36+Z36*130+AA36*195</f>
        <v>0</v>
      </c>
      <c r="R36" s="369"/>
      <c r="S36" s="101">
        <f t="shared" si="0"/>
        <v>0</v>
      </c>
      <c r="T36" s="102">
        <f t="shared" si="0"/>
        <v>0</v>
      </c>
      <c r="U36" s="103">
        <f t="shared" si="0"/>
        <v>0</v>
      </c>
      <c r="V36" s="104">
        <f t="shared" si="0"/>
        <v>0</v>
      </c>
      <c r="W36" s="101">
        <f t="shared" si="0"/>
        <v>0</v>
      </c>
      <c r="X36" s="102">
        <f t="shared" si="0"/>
        <v>0</v>
      </c>
      <c r="Y36" s="103">
        <f t="shared" si="0"/>
        <v>0</v>
      </c>
      <c r="Z36" s="105">
        <f>COUNTIF(AG36:CQ36,"RS")</f>
        <v>0</v>
      </c>
      <c r="AA36" s="105">
        <f>COUNTIF(AG36:CQ36,"PES")</f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62">
        <f>IF(OR(A36="",B36=""),"",A36&amp;" "&amp;B36)</f>
      </c>
      <c r="AG36" s="137"/>
      <c r="AH36" s="156"/>
      <c r="AI36" s="232"/>
      <c r="AJ36" s="156"/>
      <c r="AK36" s="232"/>
      <c r="AL36" s="157"/>
      <c r="AM36" s="233"/>
      <c r="AN36" s="75"/>
      <c r="AO36" s="157"/>
      <c r="AP36" s="233"/>
      <c r="AQ36" s="157"/>
      <c r="AR36" s="233"/>
      <c r="AS36" s="157"/>
      <c r="AT36" s="233"/>
      <c r="AU36" s="75"/>
      <c r="AV36" s="157"/>
      <c r="AW36" s="233"/>
      <c r="AX36" s="157"/>
      <c r="AY36" s="233"/>
      <c r="AZ36" s="157"/>
      <c r="BA36" s="232"/>
      <c r="BB36" s="69"/>
      <c r="BC36" s="156"/>
      <c r="BD36" s="232"/>
      <c r="BE36" s="156"/>
      <c r="BF36" s="234"/>
      <c r="BG36" s="158"/>
      <c r="BH36" s="234"/>
      <c r="BI36" s="84"/>
      <c r="BJ36" s="158"/>
      <c r="BK36" s="258"/>
      <c r="BL36" s="62">
        <f>IF(OR(A36="",B36=""),"",A36&amp;" "&amp;B36)</f>
      </c>
      <c r="BM36" s="161"/>
      <c r="BN36" s="233"/>
      <c r="BO36" s="163"/>
      <c r="BP36" s="233"/>
      <c r="BQ36" s="163"/>
      <c r="BR36" s="75"/>
      <c r="BS36" s="233"/>
      <c r="BT36" s="164"/>
      <c r="BU36" s="236"/>
      <c r="BV36" s="164"/>
      <c r="BW36" s="236"/>
      <c r="BX36" s="164"/>
      <c r="BY36" s="72"/>
      <c r="BZ36" s="236"/>
      <c r="CA36" s="164"/>
      <c r="CB36" s="236"/>
      <c r="CC36" s="164"/>
      <c r="CD36" s="236"/>
      <c r="CE36" s="164"/>
      <c r="CF36" s="72"/>
      <c r="CG36" s="236"/>
      <c r="CH36" s="164"/>
      <c r="CI36" s="236"/>
      <c r="CJ36" s="164"/>
      <c r="CK36" s="236"/>
      <c r="CL36" s="164"/>
      <c r="CM36" s="72"/>
      <c r="CN36" s="236"/>
      <c r="CO36" s="191"/>
      <c r="CP36" s="238"/>
      <c r="CQ36" s="194"/>
      <c r="CR36" s="1"/>
      <c r="CS36" s="1"/>
      <c r="CT36" s="1"/>
      <c r="CU36" s="1"/>
      <c r="CV36" s="1"/>
      <c r="CW36" s="1"/>
      <c r="CX36" s="1"/>
    </row>
    <row r="37" spans="1:102" s="12" customFormat="1" ht="21" customHeight="1">
      <c r="A37" s="260"/>
      <c r="B37" s="261"/>
      <c r="C37" s="271"/>
      <c r="D37" s="317"/>
      <c r="E37" s="268"/>
      <c r="F37" s="269"/>
      <c r="G37" s="359">
        <f>IF(COUNTA(AG37:BK37)&gt;0,"O","")</f>
      </c>
      <c r="H37" s="360">
        <f>IF(COUNTA(BM37:CK37)&gt;0,"O","")</f>
      </c>
      <c r="I37" s="281">
        <f>S37*30+T37*45+U37*60</f>
        <v>0</v>
      </c>
      <c r="J37" s="339">
        <f>S37*65+T37*97.5+U37*130</f>
        <v>0</v>
      </c>
      <c r="K37" s="285">
        <f>Z37</f>
        <v>0</v>
      </c>
      <c r="L37" s="285">
        <f>AA37</f>
        <v>0</v>
      </c>
      <c r="M37" s="131">
        <f>V37+W37+X37+Y37</f>
        <v>0</v>
      </c>
      <c r="N37" s="132">
        <f>AB37+AC37+AD37+AE37</f>
        <v>0</v>
      </c>
      <c r="O37" s="288">
        <f>SUM(M37:N37)*60</f>
        <v>0</v>
      </c>
      <c r="P37" s="353">
        <f>V37*130+W37*70+X37*50+Y37*40+AB37*65+AC37*46.7+AD37*37.5+AE37*32</f>
        <v>0</v>
      </c>
      <c r="Q37" s="368">
        <f>J37+P37+Z37*130+AA37*195</f>
        <v>0</v>
      </c>
      <c r="R37" s="369"/>
      <c r="S37" s="101">
        <f t="shared" si="0"/>
        <v>0</v>
      </c>
      <c r="T37" s="102">
        <f t="shared" si="0"/>
        <v>0</v>
      </c>
      <c r="U37" s="103">
        <f t="shared" si="0"/>
        <v>0</v>
      </c>
      <c r="V37" s="104">
        <f t="shared" si="0"/>
        <v>0</v>
      </c>
      <c r="W37" s="101">
        <f t="shared" si="0"/>
        <v>0</v>
      </c>
      <c r="X37" s="102">
        <f t="shared" si="0"/>
        <v>0</v>
      </c>
      <c r="Y37" s="103">
        <f t="shared" si="0"/>
        <v>0</v>
      </c>
      <c r="Z37" s="105">
        <f>COUNTIF(AG37:CQ37,"RS")</f>
        <v>0</v>
      </c>
      <c r="AA37" s="105">
        <f>COUNTIF(AG37:CQ37,"PES")</f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62">
        <f>IF(OR(A37="",B37=""),"",A37&amp;" "&amp;B37)</f>
      </c>
      <c r="AG37" s="137"/>
      <c r="AH37" s="156"/>
      <c r="AI37" s="232"/>
      <c r="AJ37" s="156"/>
      <c r="AK37" s="232"/>
      <c r="AL37" s="157"/>
      <c r="AM37" s="233"/>
      <c r="AN37" s="75"/>
      <c r="AO37" s="157"/>
      <c r="AP37" s="233"/>
      <c r="AQ37" s="157"/>
      <c r="AR37" s="233"/>
      <c r="AS37" s="157"/>
      <c r="AT37" s="233"/>
      <c r="AU37" s="75"/>
      <c r="AV37" s="157"/>
      <c r="AW37" s="233"/>
      <c r="AX37" s="157"/>
      <c r="AY37" s="233"/>
      <c r="AZ37" s="157"/>
      <c r="BA37" s="232"/>
      <c r="BB37" s="69"/>
      <c r="BC37" s="156"/>
      <c r="BD37" s="232"/>
      <c r="BE37" s="156"/>
      <c r="BF37" s="232"/>
      <c r="BG37" s="156"/>
      <c r="BH37" s="232"/>
      <c r="BI37" s="69"/>
      <c r="BJ37" s="156"/>
      <c r="BK37" s="257"/>
      <c r="BL37" s="22">
        <f>IF(OR(A37="",B37=""),"",A37&amp;" "&amp;B37)</f>
      </c>
      <c r="BM37" s="160"/>
      <c r="BN37" s="233"/>
      <c r="BO37" s="163"/>
      <c r="BP37" s="233"/>
      <c r="BQ37" s="163"/>
      <c r="BR37" s="75"/>
      <c r="BS37" s="233"/>
      <c r="BT37" s="163"/>
      <c r="BU37" s="233"/>
      <c r="BV37" s="163"/>
      <c r="BW37" s="233"/>
      <c r="BX37" s="163"/>
      <c r="BY37" s="75"/>
      <c r="BZ37" s="233"/>
      <c r="CA37" s="163"/>
      <c r="CB37" s="233"/>
      <c r="CC37" s="163"/>
      <c r="CD37" s="233"/>
      <c r="CE37" s="163"/>
      <c r="CF37" s="75"/>
      <c r="CG37" s="233"/>
      <c r="CH37" s="163"/>
      <c r="CI37" s="233"/>
      <c r="CJ37" s="163"/>
      <c r="CK37" s="233"/>
      <c r="CL37" s="163"/>
      <c r="CM37" s="75"/>
      <c r="CN37" s="233"/>
      <c r="CO37" s="191"/>
      <c r="CP37" s="238"/>
      <c r="CQ37" s="194"/>
      <c r="CR37" s="1"/>
      <c r="CS37" s="1"/>
      <c r="CT37" s="1"/>
      <c r="CU37" s="1"/>
      <c r="CV37" s="1"/>
      <c r="CW37" s="1"/>
      <c r="CX37" s="1"/>
    </row>
    <row r="38" spans="1:95" s="12" customFormat="1" ht="21" customHeight="1">
      <c r="A38" s="264"/>
      <c r="B38" s="265"/>
      <c r="C38" s="270"/>
      <c r="D38" s="316"/>
      <c r="E38" s="266"/>
      <c r="F38" s="267"/>
      <c r="G38" s="357">
        <f>IF(COUNTA(AG38:BK38)&gt;0,"O","")</f>
      </c>
      <c r="H38" s="358">
        <f>IF(COUNTA(BM38:CK38)&gt;0,"O","")</f>
      </c>
      <c r="I38" s="283">
        <f>S38*30+T38*45+U38*60</f>
        <v>0</v>
      </c>
      <c r="J38" s="352">
        <f>S38*65+T38*97.5+U38*130</f>
        <v>0</v>
      </c>
      <c r="K38" s="286">
        <f>Z38</f>
        <v>0</v>
      </c>
      <c r="L38" s="286">
        <f>AA38</f>
        <v>0</v>
      </c>
      <c r="M38" s="223">
        <f>V38+W38+X38+Y38</f>
        <v>0</v>
      </c>
      <c r="N38" s="224">
        <f>AB38+AC38+AD38+AE38</f>
        <v>0</v>
      </c>
      <c r="O38" s="289">
        <f>SUM(M38:N38)*60</f>
        <v>0</v>
      </c>
      <c r="P38" s="354">
        <f>V38*130+W38*70+X38*50+Y38*40+AB38*65+AC38*46.7+AD38*37.5+AE38*32</f>
        <v>0</v>
      </c>
      <c r="Q38" s="368">
        <f>J38+P38+Z38*130+AA38*195</f>
        <v>0</v>
      </c>
      <c r="R38" s="369"/>
      <c r="S38" s="101">
        <f t="shared" si="0"/>
        <v>0</v>
      </c>
      <c r="T38" s="102">
        <f t="shared" si="0"/>
        <v>0</v>
      </c>
      <c r="U38" s="103">
        <f t="shared" si="0"/>
        <v>0</v>
      </c>
      <c r="V38" s="104">
        <f t="shared" si="0"/>
        <v>0</v>
      </c>
      <c r="W38" s="101">
        <f t="shared" si="0"/>
        <v>0</v>
      </c>
      <c r="X38" s="102">
        <f t="shared" si="0"/>
        <v>0</v>
      </c>
      <c r="Y38" s="103">
        <f t="shared" si="0"/>
        <v>0</v>
      </c>
      <c r="Z38" s="105">
        <f>COUNTIF(AG38:CQ38,"RS")</f>
        <v>0</v>
      </c>
      <c r="AA38" s="105">
        <f>COUNTIF(AG38:CQ38,"PES")</f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62">
        <f>IF(OR(A38="",B38=""),"",A38&amp;" "&amp;B38)</f>
      </c>
      <c r="AG38" s="137"/>
      <c r="AH38" s="156"/>
      <c r="AI38" s="232"/>
      <c r="AJ38" s="156"/>
      <c r="AK38" s="232"/>
      <c r="AL38" s="157"/>
      <c r="AM38" s="233"/>
      <c r="AN38" s="75"/>
      <c r="AO38" s="157"/>
      <c r="AP38" s="233"/>
      <c r="AQ38" s="157"/>
      <c r="AR38" s="233"/>
      <c r="AS38" s="157"/>
      <c r="AT38" s="233"/>
      <c r="AU38" s="75"/>
      <c r="AV38" s="157"/>
      <c r="AW38" s="233"/>
      <c r="AX38" s="157"/>
      <c r="AY38" s="233"/>
      <c r="AZ38" s="157"/>
      <c r="BA38" s="232"/>
      <c r="BB38" s="69"/>
      <c r="BC38" s="156"/>
      <c r="BD38" s="232"/>
      <c r="BE38" s="156"/>
      <c r="BF38" s="232"/>
      <c r="BG38" s="156"/>
      <c r="BH38" s="232"/>
      <c r="BI38" s="69"/>
      <c r="BJ38" s="156"/>
      <c r="BK38" s="257"/>
      <c r="BL38" s="62">
        <f>IF(OR(A38="",B38=""),"",A38&amp;" "&amp;B38)</f>
      </c>
      <c r="BM38" s="160"/>
      <c r="BN38" s="233"/>
      <c r="BO38" s="163"/>
      <c r="BP38" s="233"/>
      <c r="BQ38" s="163"/>
      <c r="BR38" s="75"/>
      <c r="BS38" s="233"/>
      <c r="BT38" s="163"/>
      <c r="BU38" s="233"/>
      <c r="BV38" s="163"/>
      <c r="BW38" s="233"/>
      <c r="BX38" s="163"/>
      <c r="BY38" s="75"/>
      <c r="BZ38" s="233"/>
      <c r="CA38" s="163"/>
      <c r="CB38" s="233"/>
      <c r="CC38" s="163"/>
      <c r="CD38" s="233"/>
      <c r="CE38" s="163"/>
      <c r="CF38" s="75"/>
      <c r="CG38" s="233"/>
      <c r="CH38" s="163"/>
      <c r="CI38" s="233"/>
      <c r="CJ38" s="163"/>
      <c r="CK38" s="233"/>
      <c r="CL38" s="163"/>
      <c r="CM38" s="75"/>
      <c r="CN38" s="233"/>
      <c r="CO38" s="191"/>
      <c r="CP38" s="238"/>
      <c r="CQ38" s="194"/>
    </row>
    <row r="39" spans="1:102" ht="21" customHeight="1">
      <c r="A39" s="260"/>
      <c r="B39" s="261"/>
      <c r="C39" s="271"/>
      <c r="D39" s="317"/>
      <c r="E39" s="268"/>
      <c r="F39" s="269"/>
      <c r="G39" s="359">
        <f>IF(COUNTA(AG39:BK39)&gt;0,"O","")</f>
      </c>
      <c r="H39" s="360">
        <f>IF(COUNTA(BM39:CK39)&gt;0,"O","")</f>
      </c>
      <c r="I39" s="284">
        <f>S39*30+T39*45+U39*60</f>
        <v>0</v>
      </c>
      <c r="J39" s="339">
        <f>S39*65+T39*97.5+U39*130</f>
        <v>0</v>
      </c>
      <c r="K39" s="285">
        <f>Z39</f>
        <v>0</v>
      </c>
      <c r="L39" s="285">
        <f>AA39</f>
        <v>0</v>
      </c>
      <c r="M39" s="131">
        <f>V39+W39+X39+Y39</f>
        <v>0</v>
      </c>
      <c r="N39" s="133">
        <f>AB39+AC39+AD39+AE39</f>
        <v>0</v>
      </c>
      <c r="O39" s="288">
        <f>SUM(M39:N39)*60</f>
        <v>0</v>
      </c>
      <c r="P39" s="353">
        <f>V39*130+W39*70+X39*50+Y39*40+AB39*65+AC39*46.7+AD39*37.5+AE39*32</f>
        <v>0</v>
      </c>
      <c r="Q39" s="368">
        <f>J39+P39+Z39*130+AA39*195</f>
        <v>0</v>
      </c>
      <c r="R39" s="369"/>
      <c r="S39" s="101">
        <f t="shared" si="0"/>
        <v>0</v>
      </c>
      <c r="T39" s="102">
        <f t="shared" si="0"/>
        <v>0</v>
      </c>
      <c r="U39" s="103">
        <f t="shared" si="0"/>
        <v>0</v>
      </c>
      <c r="V39" s="104">
        <f t="shared" si="0"/>
        <v>0</v>
      </c>
      <c r="W39" s="101">
        <f t="shared" si="0"/>
        <v>0</v>
      </c>
      <c r="X39" s="102">
        <f t="shared" si="0"/>
        <v>0</v>
      </c>
      <c r="Y39" s="103">
        <f t="shared" si="0"/>
        <v>0</v>
      </c>
      <c r="Z39" s="105">
        <f>COUNTIF(AG39:CQ39,"RS")</f>
        <v>0</v>
      </c>
      <c r="AA39" s="105">
        <f>COUNTIF(AG39:CQ39,"PES")</f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22">
        <f>IF(OR(A39="",B39=""),"",A39&amp;" "&amp;B39)</f>
      </c>
      <c r="AG39" s="137"/>
      <c r="AH39" s="156"/>
      <c r="AI39" s="232"/>
      <c r="AJ39" s="156"/>
      <c r="AK39" s="232"/>
      <c r="AL39" s="157"/>
      <c r="AM39" s="233"/>
      <c r="AN39" s="75"/>
      <c r="AO39" s="157"/>
      <c r="AP39" s="233"/>
      <c r="AQ39" s="157"/>
      <c r="AR39" s="233"/>
      <c r="AS39" s="157"/>
      <c r="AT39" s="233"/>
      <c r="AU39" s="75"/>
      <c r="AV39" s="157"/>
      <c r="AW39" s="233"/>
      <c r="AX39" s="157"/>
      <c r="AY39" s="233"/>
      <c r="AZ39" s="157"/>
      <c r="BA39" s="232"/>
      <c r="BB39" s="69"/>
      <c r="BC39" s="156"/>
      <c r="BD39" s="232"/>
      <c r="BE39" s="156"/>
      <c r="BF39" s="232"/>
      <c r="BG39" s="156"/>
      <c r="BH39" s="232"/>
      <c r="BI39" s="69"/>
      <c r="BJ39" s="156"/>
      <c r="BK39" s="257"/>
      <c r="BL39" s="63">
        <f>IF(OR(A39="",B39=""),"",A39&amp;" "&amp;B39)</f>
      </c>
      <c r="BM39" s="160"/>
      <c r="BN39" s="233"/>
      <c r="BO39" s="163"/>
      <c r="BP39" s="233"/>
      <c r="BQ39" s="163"/>
      <c r="BR39" s="75"/>
      <c r="BS39" s="233"/>
      <c r="BT39" s="163"/>
      <c r="BU39" s="233"/>
      <c r="BV39" s="163"/>
      <c r="BW39" s="233"/>
      <c r="BX39" s="163"/>
      <c r="BY39" s="75"/>
      <c r="BZ39" s="233"/>
      <c r="CA39" s="163"/>
      <c r="CB39" s="233"/>
      <c r="CC39" s="163"/>
      <c r="CD39" s="233"/>
      <c r="CE39" s="163"/>
      <c r="CF39" s="75"/>
      <c r="CG39" s="233"/>
      <c r="CH39" s="163"/>
      <c r="CI39" s="233"/>
      <c r="CJ39" s="163"/>
      <c r="CK39" s="233"/>
      <c r="CL39" s="163"/>
      <c r="CM39" s="75"/>
      <c r="CN39" s="233"/>
      <c r="CO39" s="192"/>
      <c r="CP39" s="239"/>
      <c r="CQ39" s="195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64"/>
      <c r="B40" s="265"/>
      <c r="C40" s="270"/>
      <c r="D40" s="316"/>
      <c r="E40" s="266"/>
      <c r="F40" s="267"/>
      <c r="G40" s="357">
        <f>IF(COUNTA(AG40:BK40)&gt;0,"O","")</f>
      </c>
      <c r="H40" s="358">
        <f>IF(COUNTA(BM40:CK40)&gt;0,"O","")</f>
      </c>
      <c r="I40" s="283">
        <f>S40*30+T40*45+U40*60</f>
        <v>0</v>
      </c>
      <c r="J40" s="352">
        <f>S40*65+T40*97.5+U40*130</f>
        <v>0</v>
      </c>
      <c r="K40" s="286">
        <f>Z40</f>
        <v>0</v>
      </c>
      <c r="L40" s="286">
        <f>AA40</f>
        <v>0</v>
      </c>
      <c r="M40" s="223">
        <f>V40+W40+X40+Y40</f>
        <v>0</v>
      </c>
      <c r="N40" s="224">
        <f>AB40+AC40+AD40+AE40</f>
        <v>0</v>
      </c>
      <c r="O40" s="289">
        <f>SUM(M40:N40)*60</f>
        <v>0</v>
      </c>
      <c r="P40" s="354">
        <f>V40*130+W40*70+X40*50+Y40*40+AB40*65+AC40*46.7+AD40*37.5+AE40*32</f>
        <v>0</v>
      </c>
      <c r="Q40" s="368">
        <f>J40+P40+Z40*130+AA40*195</f>
        <v>0</v>
      </c>
      <c r="R40" s="369"/>
      <c r="S40" s="101">
        <f t="shared" si="0"/>
        <v>0</v>
      </c>
      <c r="T40" s="102">
        <f t="shared" si="0"/>
        <v>0</v>
      </c>
      <c r="U40" s="103">
        <f t="shared" si="0"/>
        <v>0</v>
      </c>
      <c r="V40" s="104">
        <f t="shared" si="0"/>
        <v>0</v>
      </c>
      <c r="W40" s="101">
        <f t="shared" si="0"/>
        <v>0</v>
      </c>
      <c r="X40" s="102">
        <f t="shared" si="0"/>
        <v>0</v>
      </c>
      <c r="Y40" s="103">
        <f t="shared" si="0"/>
        <v>0</v>
      </c>
      <c r="Z40" s="105">
        <f>COUNTIF(AG40:CQ40,"RS")</f>
        <v>0</v>
      </c>
      <c r="AA40" s="105">
        <f>COUNTIF(AG40:CQ40,"PES")</f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37"/>
      <c r="AH40" s="156"/>
      <c r="AI40" s="232"/>
      <c r="AJ40" s="156"/>
      <c r="AK40" s="232"/>
      <c r="AL40" s="157"/>
      <c r="AM40" s="233"/>
      <c r="AN40" s="75"/>
      <c r="AO40" s="157"/>
      <c r="AP40" s="233"/>
      <c r="AQ40" s="157"/>
      <c r="AR40" s="233"/>
      <c r="AS40" s="157"/>
      <c r="AT40" s="233"/>
      <c r="AU40" s="75"/>
      <c r="AV40" s="157"/>
      <c r="AW40" s="233"/>
      <c r="AX40" s="157"/>
      <c r="AY40" s="233"/>
      <c r="AZ40" s="157"/>
      <c r="BA40" s="232"/>
      <c r="BB40" s="69"/>
      <c r="BC40" s="156"/>
      <c r="BD40" s="232"/>
      <c r="BE40" s="156"/>
      <c r="BF40" s="232"/>
      <c r="BG40" s="156"/>
      <c r="BH40" s="232"/>
      <c r="BI40" s="69"/>
      <c r="BJ40" s="156"/>
      <c r="BK40" s="257"/>
      <c r="BL40" s="22">
        <f>IF(OR(A40="",B40=""),"",A40&amp;" "&amp;B40)</f>
      </c>
      <c r="BM40" s="160"/>
      <c r="BN40" s="233"/>
      <c r="BO40" s="163"/>
      <c r="BP40" s="233"/>
      <c r="BQ40" s="163"/>
      <c r="BR40" s="75"/>
      <c r="BS40" s="233"/>
      <c r="BT40" s="163"/>
      <c r="BU40" s="233"/>
      <c r="BV40" s="163"/>
      <c r="BW40" s="233"/>
      <c r="BX40" s="163"/>
      <c r="BY40" s="75"/>
      <c r="BZ40" s="233"/>
      <c r="CA40" s="163"/>
      <c r="CB40" s="233"/>
      <c r="CC40" s="163"/>
      <c r="CD40" s="233"/>
      <c r="CE40" s="163"/>
      <c r="CF40" s="75"/>
      <c r="CG40" s="233"/>
      <c r="CH40" s="163"/>
      <c r="CI40" s="233"/>
      <c r="CJ40" s="163"/>
      <c r="CK40" s="233"/>
      <c r="CL40" s="163"/>
      <c r="CM40" s="75"/>
      <c r="CN40" s="233"/>
      <c r="CO40" s="191"/>
      <c r="CP40" s="238"/>
      <c r="CQ40" s="194"/>
      <c r="CR40" s="12"/>
      <c r="CS40" s="12"/>
      <c r="CT40" s="12"/>
      <c r="CU40" s="12"/>
      <c r="CV40" s="12"/>
      <c r="CW40" s="12"/>
    </row>
    <row r="41" spans="1:101" ht="21" customHeight="1">
      <c r="A41" s="260"/>
      <c r="B41" s="261"/>
      <c r="C41" s="271"/>
      <c r="D41" s="317"/>
      <c r="E41" s="268"/>
      <c r="F41" s="269"/>
      <c r="G41" s="359">
        <f>IF(COUNTA(AG41:BK41)&gt;0,"O","")</f>
      </c>
      <c r="H41" s="360">
        <f>IF(COUNTA(BM41:CK41)&gt;0,"O","")</f>
      </c>
      <c r="I41" s="281">
        <f>S41*30+T41*45+U41*60</f>
        <v>0</v>
      </c>
      <c r="J41" s="339">
        <f>S41*65+T41*97.5+U41*130</f>
        <v>0</v>
      </c>
      <c r="K41" s="285">
        <f>Z41</f>
        <v>0</v>
      </c>
      <c r="L41" s="285">
        <f>AA41</f>
        <v>0</v>
      </c>
      <c r="M41" s="131">
        <f>V41+W41+X41+Y41</f>
        <v>0</v>
      </c>
      <c r="N41" s="132">
        <f>AB41+AC41+AD41+AE41</f>
        <v>0</v>
      </c>
      <c r="O41" s="288">
        <f>SUM(M41:N41)*60</f>
        <v>0</v>
      </c>
      <c r="P41" s="353">
        <f>V41*130+W41*70+X41*50+Y41*40+AB41*65+AC41*46.7+AD41*37.5+AE41*32</f>
        <v>0</v>
      </c>
      <c r="Q41" s="368">
        <f>J41+P41+Z41*130+AA41*195</f>
        <v>0</v>
      </c>
      <c r="R41" s="369"/>
      <c r="S41" s="101">
        <f aca="true" t="shared" si="11" ref="S41:Y46">COUNTIF($AG41:$CQ41,S$22)</f>
        <v>0</v>
      </c>
      <c r="T41" s="102">
        <f t="shared" si="11"/>
        <v>0</v>
      </c>
      <c r="U41" s="103">
        <f t="shared" si="11"/>
        <v>0</v>
      </c>
      <c r="V41" s="104">
        <f t="shared" si="11"/>
        <v>0</v>
      </c>
      <c r="W41" s="101">
        <f t="shared" si="11"/>
        <v>0</v>
      </c>
      <c r="X41" s="102">
        <f t="shared" si="11"/>
        <v>0</v>
      </c>
      <c r="Y41" s="103">
        <f t="shared" si="11"/>
        <v>0</v>
      </c>
      <c r="Z41" s="105">
        <f>COUNTIF(AG41:CQ41,"RS")</f>
        <v>0</v>
      </c>
      <c r="AA41" s="105">
        <f>COUNTIF(AG41:CQ41,"PES")</f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62">
        <f>IF(OR(A41="",B41=""),"",A41&amp;" "&amp;B41)</f>
      </c>
      <c r="AG41" s="137"/>
      <c r="AH41" s="156"/>
      <c r="AI41" s="232"/>
      <c r="AJ41" s="156"/>
      <c r="AK41" s="232"/>
      <c r="AL41" s="157"/>
      <c r="AM41" s="233"/>
      <c r="AN41" s="75"/>
      <c r="AO41" s="157"/>
      <c r="AP41" s="233"/>
      <c r="AQ41" s="157"/>
      <c r="AR41" s="233"/>
      <c r="AS41" s="157"/>
      <c r="AT41" s="233"/>
      <c r="AU41" s="75"/>
      <c r="AV41" s="157"/>
      <c r="AW41" s="233"/>
      <c r="AX41" s="157"/>
      <c r="AY41" s="233"/>
      <c r="AZ41" s="157"/>
      <c r="BA41" s="232"/>
      <c r="BB41" s="69"/>
      <c r="BC41" s="156"/>
      <c r="BD41" s="232"/>
      <c r="BE41" s="156"/>
      <c r="BF41" s="232"/>
      <c r="BG41" s="156"/>
      <c r="BH41" s="232"/>
      <c r="BI41" s="69"/>
      <c r="BJ41" s="156"/>
      <c r="BK41" s="257"/>
      <c r="BL41" s="22">
        <f>IF(OR(A41="",B41=""),"",A41&amp;" "&amp;B41)</f>
      </c>
      <c r="BM41" s="160"/>
      <c r="BN41" s="233"/>
      <c r="BO41" s="163"/>
      <c r="BP41" s="233"/>
      <c r="BQ41" s="163"/>
      <c r="BR41" s="75"/>
      <c r="BS41" s="233"/>
      <c r="BT41" s="163"/>
      <c r="BU41" s="233"/>
      <c r="BV41" s="163"/>
      <c r="BW41" s="233"/>
      <c r="BX41" s="163"/>
      <c r="BY41" s="75"/>
      <c r="BZ41" s="233"/>
      <c r="CA41" s="163"/>
      <c r="CB41" s="233"/>
      <c r="CC41" s="163"/>
      <c r="CD41" s="233"/>
      <c r="CE41" s="163"/>
      <c r="CF41" s="75"/>
      <c r="CG41" s="233"/>
      <c r="CH41" s="163"/>
      <c r="CI41" s="233"/>
      <c r="CJ41" s="163"/>
      <c r="CK41" s="233"/>
      <c r="CL41" s="163"/>
      <c r="CM41" s="75"/>
      <c r="CN41" s="233"/>
      <c r="CO41" s="191"/>
      <c r="CP41" s="238"/>
      <c r="CQ41" s="194"/>
      <c r="CW41" s="12"/>
    </row>
    <row r="42" spans="1:102" s="12" customFormat="1" ht="21" customHeight="1">
      <c r="A42" s="264"/>
      <c r="B42" s="265"/>
      <c r="C42" s="270"/>
      <c r="D42" s="316"/>
      <c r="E42" s="266"/>
      <c r="F42" s="267"/>
      <c r="G42" s="357">
        <f>IF(COUNTA(AG42:BK42)&gt;0,"O","")</f>
      </c>
      <c r="H42" s="358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 t="shared" si="11"/>
        <v>0</v>
      </c>
      <c r="T42" s="102">
        <f t="shared" si="11"/>
        <v>0</v>
      </c>
      <c r="U42" s="103">
        <f t="shared" si="11"/>
        <v>0</v>
      </c>
      <c r="V42" s="104">
        <f t="shared" si="11"/>
        <v>0</v>
      </c>
      <c r="W42" s="101">
        <f t="shared" si="11"/>
        <v>0</v>
      </c>
      <c r="X42" s="102">
        <f t="shared" si="11"/>
        <v>0</v>
      </c>
      <c r="Y42" s="103">
        <f t="shared" si="11"/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37"/>
      <c r="AH42" s="156"/>
      <c r="AI42" s="232"/>
      <c r="AJ42" s="156"/>
      <c r="AK42" s="232"/>
      <c r="AL42" s="156"/>
      <c r="AM42" s="232"/>
      <c r="AN42" s="69"/>
      <c r="AO42" s="156"/>
      <c r="AP42" s="232"/>
      <c r="AQ42" s="156"/>
      <c r="AR42" s="232"/>
      <c r="AS42" s="156"/>
      <c r="AT42" s="232"/>
      <c r="AU42" s="69"/>
      <c r="AV42" s="156"/>
      <c r="AW42" s="232"/>
      <c r="AX42" s="156"/>
      <c r="AY42" s="232"/>
      <c r="AZ42" s="156"/>
      <c r="BA42" s="232"/>
      <c r="BB42" s="69"/>
      <c r="BC42" s="156"/>
      <c r="BD42" s="232"/>
      <c r="BE42" s="156"/>
      <c r="BF42" s="232"/>
      <c r="BG42" s="156"/>
      <c r="BH42" s="232"/>
      <c r="BI42" s="69"/>
      <c r="BJ42" s="156"/>
      <c r="BK42" s="257"/>
      <c r="BL42" s="22">
        <f>IF(OR(A42="",B42=""),"",A42&amp;" "&amp;B42)</f>
      </c>
      <c r="BM42" s="160"/>
      <c r="BN42" s="233"/>
      <c r="BO42" s="163"/>
      <c r="BP42" s="233"/>
      <c r="BQ42" s="163"/>
      <c r="BR42" s="75"/>
      <c r="BS42" s="233"/>
      <c r="BT42" s="163"/>
      <c r="BU42" s="233"/>
      <c r="BV42" s="163"/>
      <c r="BW42" s="233"/>
      <c r="BX42" s="163"/>
      <c r="BY42" s="75"/>
      <c r="BZ42" s="233"/>
      <c r="CA42" s="163"/>
      <c r="CB42" s="233"/>
      <c r="CC42" s="163"/>
      <c r="CD42" s="233"/>
      <c r="CE42" s="163"/>
      <c r="CF42" s="75"/>
      <c r="CG42" s="233"/>
      <c r="CH42" s="163"/>
      <c r="CI42" s="233"/>
      <c r="CJ42" s="163"/>
      <c r="CK42" s="233"/>
      <c r="CL42" s="163"/>
      <c r="CM42" s="75"/>
      <c r="CN42" s="233"/>
      <c r="CO42" s="191"/>
      <c r="CP42" s="238"/>
      <c r="CQ42" s="194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60"/>
      <c r="B43" s="261"/>
      <c r="C43" s="271"/>
      <c r="D43" s="317"/>
      <c r="E43" s="268"/>
      <c r="F43" s="269"/>
      <c r="G43" s="359">
        <f>IF(COUNTA(AG43:BK43)&gt;0,"O","")</f>
      </c>
      <c r="H43" s="360">
        <f>IF(COUNTA(BM43:CK43)&gt;0,"O","")</f>
      </c>
      <c r="I43" s="281">
        <f>S43*30+T43*45+U43*60</f>
        <v>0</v>
      </c>
      <c r="J43" s="339">
        <f>S43*65+T43*97.5+U43*130</f>
        <v>0</v>
      </c>
      <c r="K43" s="285">
        <f>Z43</f>
        <v>0</v>
      </c>
      <c r="L43" s="285">
        <f>AA43</f>
        <v>0</v>
      </c>
      <c r="M43" s="131">
        <f>V43+W43+X43+Y43</f>
        <v>0</v>
      </c>
      <c r="N43" s="132">
        <f>AB43+AC43+AD43+AE43</f>
        <v>0</v>
      </c>
      <c r="O43" s="288">
        <f>SUM(M43:N43)*60</f>
        <v>0</v>
      </c>
      <c r="P43" s="353">
        <f>V43*130+W43*70+X43*50+Y43*40+AB43*65+AC43*46.7+AD43*37.5+AE43*32</f>
        <v>0</v>
      </c>
      <c r="Q43" s="368">
        <f>J43+P43+Z43*130+AA43*195</f>
        <v>0</v>
      </c>
      <c r="R43" s="369"/>
      <c r="S43" s="101">
        <f t="shared" si="11"/>
        <v>0</v>
      </c>
      <c r="T43" s="102">
        <f t="shared" si="11"/>
        <v>0</v>
      </c>
      <c r="U43" s="103">
        <f t="shared" si="11"/>
        <v>0</v>
      </c>
      <c r="V43" s="104">
        <f t="shared" si="11"/>
        <v>0</v>
      </c>
      <c r="W43" s="101">
        <f t="shared" si="11"/>
        <v>0</v>
      </c>
      <c r="X43" s="102">
        <f t="shared" si="11"/>
        <v>0</v>
      </c>
      <c r="Y43" s="103">
        <f t="shared" si="11"/>
        <v>0</v>
      </c>
      <c r="Z43" s="105">
        <f>COUNTIF(AG43:CQ43,"RS")</f>
        <v>0</v>
      </c>
      <c r="AA43" s="105">
        <f>COUNTIF(AG43:CQ43,"PES")</f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37"/>
      <c r="AH43" s="156"/>
      <c r="AI43" s="232"/>
      <c r="AJ43" s="156"/>
      <c r="AK43" s="232"/>
      <c r="AL43" s="156"/>
      <c r="AM43" s="232"/>
      <c r="AN43" s="69"/>
      <c r="AO43" s="156"/>
      <c r="AP43" s="232"/>
      <c r="AQ43" s="156"/>
      <c r="AR43" s="232"/>
      <c r="AS43" s="156"/>
      <c r="AT43" s="232"/>
      <c r="AU43" s="69"/>
      <c r="AV43" s="156"/>
      <c r="AW43" s="232"/>
      <c r="AX43" s="156"/>
      <c r="AY43" s="232"/>
      <c r="AZ43" s="156"/>
      <c r="BA43" s="232"/>
      <c r="BB43" s="69"/>
      <c r="BC43" s="156"/>
      <c r="BD43" s="232"/>
      <c r="BE43" s="156"/>
      <c r="BF43" s="232"/>
      <c r="BG43" s="156"/>
      <c r="BH43" s="232"/>
      <c r="BI43" s="69"/>
      <c r="BJ43" s="156"/>
      <c r="BK43" s="257"/>
      <c r="BL43" s="22">
        <f>IF(OR(A43="",B43=""),"",A43&amp;" "&amp;B43)</f>
      </c>
      <c r="BM43" s="160"/>
      <c r="BN43" s="233"/>
      <c r="BO43" s="163"/>
      <c r="BP43" s="233"/>
      <c r="BQ43" s="163"/>
      <c r="BR43" s="75"/>
      <c r="BS43" s="233"/>
      <c r="BT43" s="163"/>
      <c r="BU43" s="233"/>
      <c r="BV43" s="163"/>
      <c r="BW43" s="233"/>
      <c r="BX43" s="163"/>
      <c r="BY43" s="75"/>
      <c r="BZ43" s="233"/>
      <c r="CA43" s="163"/>
      <c r="CB43" s="233"/>
      <c r="CC43" s="163"/>
      <c r="CD43" s="233"/>
      <c r="CE43" s="163"/>
      <c r="CF43" s="75"/>
      <c r="CG43" s="233"/>
      <c r="CH43" s="163"/>
      <c r="CI43" s="233"/>
      <c r="CJ43" s="163"/>
      <c r="CK43" s="233"/>
      <c r="CL43" s="163"/>
      <c r="CM43" s="75"/>
      <c r="CN43" s="233"/>
      <c r="CO43" s="191"/>
      <c r="CP43" s="238"/>
      <c r="CQ43" s="194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64"/>
      <c r="B44" s="265"/>
      <c r="C44" s="270"/>
      <c r="D44" s="316"/>
      <c r="E44" s="266"/>
      <c r="F44" s="267"/>
      <c r="G44" s="357">
        <f>IF(COUNTA(AG44:BK44)&gt;0,"O","")</f>
      </c>
      <c r="H44" s="358">
        <f>IF(COUNTA(BM44:CK44)&gt;0,"O","")</f>
      </c>
      <c r="I44" s="282">
        <f>S44*30+T44*45+U44*60</f>
        <v>0</v>
      </c>
      <c r="J44" s="352">
        <f>S44*65+T44*97.5+U44*130</f>
        <v>0</v>
      </c>
      <c r="K44" s="286">
        <f>Z44</f>
        <v>0</v>
      </c>
      <c r="L44" s="286">
        <f>AA44</f>
        <v>0</v>
      </c>
      <c r="M44" s="223">
        <f>V44+W44+X44+Y44</f>
        <v>0</v>
      </c>
      <c r="N44" s="224">
        <f>AB44+AC44+AD44+AE44</f>
        <v>0</v>
      </c>
      <c r="O44" s="289">
        <f>SUM(M44:N44)*60</f>
        <v>0</v>
      </c>
      <c r="P44" s="354">
        <f>V44*130+W44*70+X44*50+Y44*40+AB44*65+AC44*46.7+AD44*37.5+AE44*32</f>
        <v>0</v>
      </c>
      <c r="Q44" s="368">
        <f>J44+P44+Z44*130+AA44*195</f>
        <v>0</v>
      </c>
      <c r="R44" s="369"/>
      <c r="S44" s="101">
        <f t="shared" si="11"/>
        <v>0</v>
      </c>
      <c r="T44" s="102">
        <f t="shared" si="11"/>
        <v>0</v>
      </c>
      <c r="U44" s="103">
        <f t="shared" si="11"/>
        <v>0</v>
      </c>
      <c r="V44" s="104">
        <f t="shared" si="11"/>
        <v>0</v>
      </c>
      <c r="W44" s="101">
        <f t="shared" si="11"/>
        <v>0</v>
      </c>
      <c r="X44" s="102">
        <f t="shared" si="11"/>
        <v>0</v>
      </c>
      <c r="Y44" s="103">
        <f t="shared" si="11"/>
        <v>0</v>
      </c>
      <c r="Z44" s="105">
        <f>COUNTIF(AG44:CQ44,"RS")</f>
        <v>0</v>
      </c>
      <c r="AA44" s="105">
        <f>COUNTIF(AG44:CQ44,"PES")</f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37"/>
      <c r="AH44" s="156"/>
      <c r="AI44" s="232"/>
      <c r="AJ44" s="156"/>
      <c r="AK44" s="232"/>
      <c r="AL44" s="156"/>
      <c r="AM44" s="232"/>
      <c r="AN44" s="69"/>
      <c r="AO44" s="156"/>
      <c r="AP44" s="232"/>
      <c r="AQ44" s="156"/>
      <c r="AR44" s="232"/>
      <c r="AS44" s="156"/>
      <c r="AT44" s="232"/>
      <c r="AU44" s="69"/>
      <c r="AV44" s="156"/>
      <c r="AW44" s="232"/>
      <c r="AX44" s="156"/>
      <c r="AY44" s="232"/>
      <c r="AZ44" s="156"/>
      <c r="BA44" s="232"/>
      <c r="BB44" s="69"/>
      <c r="BC44" s="156"/>
      <c r="BD44" s="232"/>
      <c r="BE44" s="156"/>
      <c r="BF44" s="232"/>
      <c r="BG44" s="156"/>
      <c r="BH44" s="232"/>
      <c r="BI44" s="69"/>
      <c r="BJ44" s="156"/>
      <c r="BK44" s="257"/>
      <c r="BL44" s="22">
        <f>IF(OR(A44="",B44=""),"",A44&amp;" "&amp;B44)</f>
      </c>
      <c r="BM44" s="160"/>
      <c r="BN44" s="233"/>
      <c r="BO44" s="163"/>
      <c r="BP44" s="233"/>
      <c r="BQ44" s="163"/>
      <c r="BR44" s="75"/>
      <c r="BS44" s="233"/>
      <c r="BT44" s="163"/>
      <c r="BU44" s="233"/>
      <c r="BV44" s="163"/>
      <c r="BW44" s="233"/>
      <c r="BX44" s="163"/>
      <c r="BY44" s="75"/>
      <c r="BZ44" s="233"/>
      <c r="CA44" s="163"/>
      <c r="CB44" s="233"/>
      <c r="CC44" s="163"/>
      <c r="CD44" s="233"/>
      <c r="CE44" s="163"/>
      <c r="CF44" s="75"/>
      <c r="CG44" s="233"/>
      <c r="CH44" s="163"/>
      <c r="CI44" s="233"/>
      <c r="CJ44" s="163"/>
      <c r="CK44" s="233"/>
      <c r="CL44" s="163"/>
      <c r="CM44" s="75"/>
      <c r="CN44" s="233"/>
      <c r="CO44" s="191"/>
      <c r="CP44" s="238"/>
      <c r="CQ44" s="194"/>
    </row>
    <row r="45" spans="1:95" s="12" customFormat="1" ht="21" customHeight="1">
      <c r="A45" s="260"/>
      <c r="B45" s="261"/>
      <c r="C45" s="271"/>
      <c r="D45" s="317"/>
      <c r="E45" s="268"/>
      <c r="F45" s="269"/>
      <c r="G45" s="359">
        <f>IF(COUNTA(AG45:BK45)&gt;0,"O","")</f>
      </c>
      <c r="H45" s="360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 t="shared" si="11"/>
        <v>0</v>
      </c>
      <c r="T45" s="102">
        <f t="shared" si="11"/>
        <v>0</v>
      </c>
      <c r="U45" s="103">
        <f t="shared" si="11"/>
        <v>0</v>
      </c>
      <c r="V45" s="104">
        <f t="shared" si="11"/>
        <v>0</v>
      </c>
      <c r="W45" s="101">
        <f t="shared" si="11"/>
        <v>0</v>
      </c>
      <c r="X45" s="102">
        <f t="shared" si="11"/>
        <v>0</v>
      </c>
      <c r="Y45" s="103">
        <f t="shared" si="11"/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37"/>
      <c r="AH45" s="156"/>
      <c r="AI45" s="232"/>
      <c r="AJ45" s="156"/>
      <c r="AK45" s="232"/>
      <c r="AL45" s="156"/>
      <c r="AM45" s="232"/>
      <c r="AN45" s="69"/>
      <c r="AO45" s="156"/>
      <c r="AP45" s="232"/>
      <c r="AQ45" s="156"/>
      <c r="AR45" s="232"/>
      <c r="AS45" s="156"/>
      <c r="AT45" s="232"/>
      <c r="AU45" s="69"/>
      <c r="AV45" s="156"/>
      <c r="AW45" s="232"/>
      <c r="AX45" s="156"/>
      <c r="AY45" s="232"/>
      <c r="AZ45" s="156"/>
      <c r="BA45" s="232"/>
      <c r="BB45" s="69"/>
      <c r="BC45" s="156"/>
      <c r="BD45" s="232"/>
      <c r="BE45" s="156"/>
      <c r="BF45" s="232"/>
      <c r="BG45" s="156"/>
      <c r="BH45" s="232"/>
      <c r="BI45" s="69"/>
      <c r="BJ45" s="156"/>
      <c r="BK45" s="257"/>
      <c r="BL45" s="22">
        <f>IF(OR(A45="",B45=""),"",A45&amp;" "&amp;B45)</f>
      </c>
      <c r="BM45" s="160"/>
      <c r="BN45" s="233"/>
      <c r="BO45" s="163"/>
      <c r="BP45" s="233"/>
      <c r="BQ45" s="163"/>
      <c r="BR45" s="75"/>
      <c r="BS45" s="233"/>
      <c r="BT45" s="163"/>
      <c r="BU45" s="233"/>
      <c r="BV45" s="163"/>
      <c r="BW45" s="233"/>
      <c r="BX45" s="163"/>
      <c r="BY45" s="75"/>
      <c r="BZ45" s="233"/>
      <c r="CA45" s="163"/>
      <c r="CB45" s="233"/>
      <c r="CC45" s="163"/>
      <c r="CD45" s="233"/>
      <c r="CE45" s="163"/>
      <c r="CF45" s="75"/>
      <c r="CG45" s="233"/>
      <c r="CH45" s="163"/>
      <c r="CI45" s="233"/>
      <c r="CJ45" s="163"/>
      <c r="CK45" s="233"/>
      <c r="CL45" s="163"/>
      <c r="CM45" s="75"/>
      <c r="CN45" s="233"/>
      <c r="CO45" s="191"/>
      <c r="CP45" s="238"/>
      <c r="CQ45" s="194"/>
    </row>
    <row r="46" spans="1:102" ht="21" customHeight="1">
      <c r="A46" s="264"/>
      <c r="B46" s="265"/>
      <c r="C46" s="270"/>
      <c r="D46" s="316"/>
      <c r="E46" s="266"/>
      <c r="F46" s="267"/>
      <c r="G46" s="357">
        <f>IF(COUNTA(AG46:BK46)&gt;0,"O","")</f>
      </c>
      <c r="H46" s="358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 t="shared" si="11"/>
        <v>0</v>
      </c>
      <c r="T46" s="102">
        <f t="shared" si="11"/>
        <v>0</v>
      </c>
      <c r="U46" s="103">
        <f t="shared" si="11"/>
        <v>0</v>
      </c>
      <c r="V46" s="104">
        <f t="shared" si="11"/>
        <v>0</v>
      </c>
      <c r="W46" s="101">
        <f t="shared" si="11"/>
        <v>0</v>
      </c>
      <c r="X46" s="102">
        <f t="shared" si="11"/>
        <v>0</v>
      </c>
      <c r="Y46" s="103">
        <f t="shared" si="11"/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37"/>
      <c r="AH46" s="156"/>
      <c r="AI46" s="232"/>
      <c r="AJ46" s="156"/>
      <c r="AK46" s="232"/>
      <c r="AL46" s="156"/>
      <c r="AM46" s="232"/>
      <c r="AN46" s="69"/>
      <c r="AO46" s="156"/>
      <c r="AP46" s="232"/>
      <c r="AQ46" s="156"/>
      <c r="AR46" s="232"/>
      <c r="AS46" s="156"/>
      <c r="AT46" s="232"/>
      <c r="AU46" s="69"/>
      <c r="AV46" s="156"/>
      <c r="AW46" s="232"/>
      <c r="AX46" s="156"/>
      <c r="AY46" s="232"/>
      <c r="AZ46" s="156"/>
      <c r="BA46" s="232"/>
      <c r="BB46" s="69"/>
      <c r="BC46" s="156"/>
      <c r="BD46" s="232"/>
      <c r="BE46" s="156"/>
      <c r="BF46" s="232"/>
      <c r="BG46" s="156"/>
      <c r="BH46" s="232"/>
      <c r="BI46" s="69"/>
      <c r="BJ46" s="156"/>
      <c r="BK46" s="257"/>
      <c r="BL46" s="22">
        <f>IF(OR(A46="",B46=""),"",A46&amp;" "&amp;B46)</f>
      </c>
      <c r="BM46" s="160"/>
      <c r="BN46" s="233"/>
      <c r="BO46" s="163"/>
      <c r="BP46" s="233"/>
      <c r="BQ46" s="163"/>
      <c r="BR46" s="75"/>
      <c r="BS46" s="233"/>
      <c r="BT46" s="163"/>
      <c r="BU46" s="233"/>
      <c r="BV46" s="163"/>
      <c r="BW46" s="233"/>
      <c r="BX46" s="163"/>
      <c r="BY46" s="75"/>
      <c r="BZ46" s="233"/>
      <c r="CA46" s="163"/>
      <c r="CB46" s="233"/>
      <c r="CC46" s="163"/>
      <c r="CD46" s="233"/>
      <c r="CE46" s="163"/>
      <c r="CF46" s="75"/>
      <c r="CG46" s="233"/>
      <c r="CH46" s="163"/>
      <c r="CI46" s="233"/>
      <c r="CJ46" s="163"/>
      <c r="CK46" s="233"/>
      <c r="CL46" s="163"/>
      <c r="CM46" s="75"/>
      <c r="CN46" s="233"/>
      <c r="CO46" s="191"/>
      <c r="CP46" s="238"/>
      <c r="CQ46" s="194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59">
        <f>IF(COUNTA(AG47:BK47)&gt;0,"O","")</f>
      </c>
      <c r="H47" s="360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 aca="true" t="shared" si="12" ref="S47:Y108">COUNTIF($AG47:$CQ47,S$22)</f>
        <v>0</v>
      </c>
      <c r="T47" s="102">
        <f t="shared" si="12"/>
        <v>0</v>
      </c>
      <c r="U47" s="103">
        <f t="shared" si="12"/>
        <v>0</v>
      </c>
      <c r="V47" s="104">
        <f t="shared" si="12"/>
        <v>0</v>
      </c>
      <c r="W47" s="101">
        <f t="shared" si="12"/>
        <v>0</v>
      </c>
      <c r="X47" s="102">
        <f t="shared" si="12"/>
        <v>0</v>
      </c>
      <c r="Y47" s="103">
        <f t="shared" si="12"/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37"/>
      <c r="AH47" s="156"/>
      <c r="AI47" s="232"/>
      <c r="AJ47" s="156"/>
      <c r="AK47" s="232"/>
      <c r="AL47" s="156"/>
      <c r="AM47" s="232"/>
      <c r="AN47" s="69"/>
      <c r="AO47" s="156"/>
      <c r="AP47" s="232"/>
      <c r="AQ47" s="156"/>
      <c r="AR47" s="232"/>
      <c r="AS47" s="156"/>
      <c r="AT47" s="232"/>
      <c r="AU47" s="69"/>
      <c r="AV47" s="156"/>
      <c r="AW47" s="232"/>
      <c r="AX47" s="156"/>
      <c r="AY47" s="232"/>
      <c r="AZ47" s="156"/>
      <c r="BA47" s="232"/>
      <c r="BB47" s="69"/>
      <c r="BC47" s="156"/>
      <c r="BD47" s="232"/>
      <c r="BE47" s="156"/>
      <c r="BF47" s="232"/>
      <c r="BG47" s="156"/>
      <c r="BH47" s="232"/>
      <c r="BI47" s="69"/>
      <c r="BJ47" s="156"/>
      <c r="BK47" s="257"/>
      <c r="BL47" s="62">
        <f>IF(OR(A47="",B47=""),"",A47&amp;" "&amp;B47)</f>
      </c>
      <c r="BM47" s="160"/>
      <c r="BN47" s="233"/>
      <c r="BO47" s="163"/>
      <c r="BP47" s="233"/>
      <c r="BQ47" s="163"/>
      <c r="BR47" s="75"/>
      <c r="BS47" s="233"/>
      <c r="BT47" s="163"/>
      <c r="BU47" s="233"/>
      <c r="BV47" s="163"/>
      <c r="BW47" s="233"/>
      <c r="BX47" s="163"/>
      <c r="BY47" s="75"/>
      <c r="BZ47" s="233"/>
      <c r="CA47" s="163"/>
      <c r="CB47" s="233"/>
      <c r="CC47" s="163"/>
      <c r="CD47" s="233"/>
      <c r="CE47" s="163"/>
      <c r="CF47" s="75"/>
      <c r="CG47" s="233"/>
      <c r="CH47" s="163"/>
      <c r="CI47" s="233"/>
      <c r="CJ47" s="163"/>
      <c r="CK47" s="233"/>
      <c r="CL47" s="163"/>
      <c r="CM47" s="75"/>
      <c r="CN47" s="233"/>
      <c r="CO47" s="192"/>
      <c r="CP47" s="239"/>
      <c r="CQ47" s="195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57">
        <f>IF(COUNTA(AG48:BK48)&gt;0,"O","")</f>
      </c>
      <c r="H48" s="358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 t="shared" si="12"/>
        <v>0</v>
      </c>
      <c r="T48" s="102">
        <f t="shared" si="12"/>
        <v>0</v>
      </c>
      <c r="U48" s="103">
        <f t="shared" si="12"/>
        <v>0</v>
      </c>
      <c r="V48" s="104">
        <f t="shared" si="12"/>
        <v>0</v>
      </c>
      <c r="W48" s="101">
        <f t="shared" si="12"/>
        <v>0</v>
      </c>
      <c r="X48" s="102">
        <f t="shared" si="12"/>
        <v>0</v>
      </c>
      <c r="Y48" s="103">
        <f t="shared" si="12"/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37"/>
      <c r="AH48" s="156"/>
      <c r="AI48" s="232"/>
      <c r="AJ48" s="156"/>
      <c r="AK48" s="232"/>
      <c r="AL48" s="156"/>
      <c r="AM48" s="232"/>
      <c r="AN48" s="69"/>
      <c r="AO48" s="156"/>
      <c r="AP48" s="232"/>
      <c r="AQ48" s="156"/>
      <c r="AR48" s="232"/>
      <c r="AS48" s="156"/>
      <c r="AT48" s="232"/>
      <c r="AU48" s="69"/>
      <c r="AV48" s="156"/>
      <c r="AW48" s="232"/>
      <c r="AX48" s="156"/>
      <c r="AY48" s="232"/>
      <c r="AZ48" s="156"/>
      <c r="BA48" s="232"/>
      <c r="BB48" s="69"/>
      <c r="BC48" s="156"/>
      <c r="BD48" s="232"/>
      <c r="BE48" s="156"/>
      <c r="BF48" s="232"/>
      <c r="BG48" s="156"/>
      <c r="BH48" s="232"/>
      <c r="BI48" s="69"/>
      <c r="BJ48" s="156"/>
      <c r="BK48" s="257"/>
      <c r="BL48" s="62">
        <f>IF(OR(A48="",B48=""),"",A48&amp;" "&amp;B48)</f>
      </c>
      <c r="BM48" s="160"/>
      <c r="BN48" s="233"/>
      <c r="BO48" s="163"/>
      <c r="BP48" s="233"/>
      <c r="BQ48" s="163"/>
      <c r="BR48" s="75"/>
      <c r="BS48" s="233"/>
      <c r="BT48" s="163"/>
      <c r="BU48" s="233"/>
      <c r="BV48" s="163"/>
      <c r="BW48" s="233"/>
      <c r="BX48" s="163"/>
      <c r="BY48" s="75"/>
      <c r="BZ48" s="233"/>
      <c r="CA48" s="163"/>
      <c r="CB48" s="233"/>
      <c r="CC48" s="163"/>
      <c r="CD48" s="233"/>
      <c r="CE48" s="163"/>
      <c r="CF48" s="75"/>
      <c r="CG48" s="233"/>
      <c r="CH48" s="163"/>
      <c r="CI48" s="233"/>
      <c r="CJ48" s="163"/>
      <c r="CK48" s="233"/>
      <c r="CL48" s="163"/>
      <c r="CM48" s="75"/>
      <c r="CN48" s="233"/>
      <c r="CO48" s="191"/>
      <c r="CP48" s="238"/>
      <c r="CQ48" s="194"/>
    </row>
    <row r="49" spans="1:95" ht="21" customHeight="1">
      <c r="A49" s="260"/>
      <c r="B49" s="261"/>
      <c r="C49" s="271"/>
      <c r="D49" s="317"/>
      <c r="E49" s="268"/>
      <c r="F49" s="269"/>
      <c r="G49" s="359">
        <f>IF(COUNTA(AG49:BK49)&gt;0,"O","")</f>
      </c>
      <c r="H49" s="360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 t="shared" si="12"/>
        <v>0</v>
      </c>
      <c r="T49" s="102">
        <f t="shared" si="12"/>
        <v>0</v>
      </c>
      <c r="U49" s="103">
        <f t="shared" si="12"/>
        <v>0</v>
      </c>
      <c r="V49" s="104">
        <f t="shared" si="12"/>
        <v>0</v>
      </c>
      <c r="W49" s="101">
        <f t="shared" si="12"/>
        <v>0</v>
      </c>
      <c r="X49" s="102">
        <f t="shared" si="12"/>
        <v>0</v>
      </c>
      <c r="Y49" s="103">
        <f t="shared" si="12"/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37"/>
      <c r="AH49" s="156"/>
      <c r="AI49" s="232"/>
      <c r="AJ49" s="156"/>
      <c r="AK49" s="232"/>
      <c r="AL49" s="156"/>
      <c r="AM49" s="232"/>
      <c r="AN49" s="69"/>
      <c r="AO49" s="156"/>
      <c r="AP49" s="232"/>
      <c r="AQ49" s="156"/>
      <c r="AR49" s="232"/>
      <c r="AS49" s="156"/>
      <c r="AT49" s="232"/>
      <c r="AU49" s="69"/>
      <c r="AV49" s="156"/>
      <c r="AW49" s="232"/>
      <c r="AX49" s="156"/>
      <c r="AY49" s="232"/>
      <c r="AZ49" s="156"/>
      <c r="BA49" s="232"/>
      <c r="BB49" s="69"/>
      <c r="BC49" s="156"/>
      <c r="BD49" s="232"/>
      <c r="BE49" s="156"/>
      <c r="BF49" s="234"/>
      <c r="BG49" s="158"/>
      <c r="BH49" s="234"/>
      <c r="BI49" s="84"/>
      <c r="BJ49" s="158"/>
      <c r="BK49" s="258"/>
      <c r="BL49" s="22">
        <f>IF(OR(A49="",B49=""),"",A49&amp;" "&amp;B49)</f>
      </c>
      <c r="BM49" s="161"/>
      <c r="BN49" s="236"/>
      <c r="BO49" s="164"/>
      <c r="BP49" s="236"/>
      <c r="BQ49" s="164"/>
      <c r="BR49" s="72"/>
      <c r="BS49" s="236"/>
      <c r="BT49" s="164"/>
      <c r="BU49" s="236"/>
      <c r="BV49" s="164"/>
      <c r="BW49" s="236"/>
      <c r="BX49" s="164"/>
      <c r="BY49" s="72"/>
      <c r="BZ49" s="236"/>
      <c r="CA49" s="164"/>
      <c r="CB49" s="236"/>
      <c r="CC49" s="164"/>
      <c r="CD49" s="236"/>
      <c r="CE49" s="164"/>
      <c r="CF49" s="72"/>
      <c r="CG49" s="236"/>
      <c r="CH49" s="164"/>
      <c r="CI49" s="236"/>
      <c r="CJ49" s="164"/>
      <c r="CK49" s="236"/>
      <c r="CL49" s="164"/>
      <c r="CM49" s="72"/>
      <c r="CN49" s="236"/>
      <c r="CO49" s="191"/>
      <c r="CP49" s="238"/>
      <c r="CQ49" s="194"/>
    </row>
    <row r="50" spans="1:102" ht="21" customHeight="1">
      <c r="A50" s="264"/>
      <c r="B50" s="265"/>
      <c r="C50" s="270"/>
      <c r="D50" s="316"/>
      <c r="E50" s="266"/>
      <c r="F50" s="267"/>
      <c r="G50" s="357">
        <f aca="true" t="shared" si="13" ref="G50:G101">IF(COUNTA(AG50:BK50)&gt;0,"O","")</f>
      </c>
      <c r="H50" s="358">
        <f aca="true" t="shared" si="14" ref="H50:H101">IF(COUNTA(BM50:CK50)&gt;0,"O","")</f>
      </c>
      <c r="I50" s="282">
        <f aca="true" t="shared" si="15" ref="I50:I101">S50*30+T50*45+U50*60</f>
        <v>0</v>
      </c>
      <c r="J50" s="352">
        <f aca="true" t="shared" si="16" ref="J50:J101">S50*65+T50*97.5+U50*130</f>
        <v>0</v>
      </c>
      <c r="K50" s="286">
        <f aca="true" t="shared" si="17" ref="K50:K101">Z50</f>
        <v>0</v>
      </c>
      <c r="L50" s="286">
        <f aca="true" t="shared" si="18" ref="L50:L101">AA50</f>
        <v>0</v>
      </c>
      <c r="M50" s="223">
        <f aca="true" t="shared" si="19" ref="M50:M101">V50+W50+X50+Y50</f>
        <v>0</v>
      </c>
      <c r="N50" s="224">
        <f aca="true" t="shared" si="20" ref="N50:N101">AB50+AC50+AD50+AE50</f>
        <v>0</v>
      </c>
      <c r="O50" s="289">
        <f aca="true" t="shared" si="21" ref="O50:O101">SUM(M50:N50)*60</f>
        <v>0</v>
      </c>
      <c r="P50" s="354">
        <f aca="true" t="shared" si="22" ref="P50:P101">V50*130+W50*70+X50*50+Y50*40+AB50*65+AC50*46.7+AD50*37.5+AE50*32</f>
        <v>0</v>
      </c>
      <c r="Q50" s="368">
        <f aca="true" t="shared" si="23" ref="Q50:Q101">J50+P50+Z50*130+AA50*195</f>
        <v>0</v>
      </c>
      <c r="R50" s="369"/>
      <c r="S50" s="101">
        <f t="shared" si="12"/>
        <v>0</v>
      </c>
      <c r="T50" s="102">
        <f t="shared" si="12"/>
        <v>0</v>
      </c>
      <c r="U50" s="103">
        <f t="shared" si="12"/>
        <v>0</v>
      </c>
      <c r="V50" s="104">
        <f t="shared" si="12"/>
        <v>0</v>
      </c>
      <c r="W50" s="101">
        <f t="shared" si="12"/>
        <v>0</v>
      </c>
      <c r="X50" s="102">
        <f t="shared" si="12"/>
        <v>0</v>
      </c>
      <c r="Y50" s="103">
        <f t="shared" si="12"/>
        <v>0</v>
      </c>
      <c r="Z50" s="105">
        <f aca="true" t="shared" si="24" ref="Z50:Z101">COUNTIF(AG50:CQ50,"RS")</f>
        <v>0</v>
      </c>
      <c r="AA50" s="105">
        <f aca="true" t="shared" si="25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6" ref="AF50:AF101">IF(OR(A50="",B50=""),"",A50&amp;" "&amp;B50)</f>
      </c>
      <c r="AG50" s="137"/>
      <c r="AH50" s="156"/>
      <c r="AI50" s="232"/>
      <c r="AJ50" s="156"/>
      <c r="AK50" s="232"/>
      <c r="AL50" s="157"/>
      <c r="AM50" s="233"/>
      <c r="AN50" s="75"/>
      <c r="AO50" s="157"/>
      <c r="AP50" s="233"/>
      <c r="AQ50" s="157"/>
      <c r="AR50" s="233"/>
      <c r="AS50" s="157"/>
      <c r="AT50" s="233"/>
      <c r="AU50" s="75"/>
      <c r="AV50" s="157"/>
      <c r="AW50" s="233"/>
      <c r="AX50" s="157"/>
      <c r="AY50" s="233"/>
      <c r="AZ50" s="157"/>
      <c r="BA50" s="232"/>
      <c r="BB50" s="69"/>
      <c r="BC50" s="156"/>
      <c r="BD50" s="232"/>
      <c r="BE50" s="156"/>
      <c r="BF50" s="232"/>
      <c r="BG50" s="156"/>
      <c r="BH50" s="232"/>
      <c r="BI50" s="69"/>
      <c r="BJ50" s="156"/>
      <c r="BK50" s="257"/>
      <c r="BL50" s="62">
        <f aca="true" t="shared" si="27" ref="BL50:BL101">IF(OR(A50="",B50=""),"",A50&amp;" "&amp;B50)</f>
      </c>
      <c r="BM50" s="160"/>
      <c r="BN50" s="233"/>
      <c r="BO50" s="163"/>
      <c r="BP50" s="233"/>
      <c r="BQ50" s="163"/>
      <c r="BR50" s="75"/>
      <c r="BS50" s="233"/>
      <c r="BT50" s="163"/>
      <c r="BU50" s="233"/>
      <c r="BV50" s="163"/>
      <c r="BW50" s="233"/>
      <c r="BX50" s="163"/>
      <c r="BY50" s="75"/>
      <c r="BZ50" s="233"/>
      <c r="CA50" s="163"/>
      <c r="CB50" s="233"/>
      <c r="CC50" s="163"/>
      <c r="CD50" s="233"/>
      <c r="CE50" s="163"/>
      <c r="CF50" s="75"/>
      <c r="CG50" s="233"/>
      <c r="CH50" s="163"/>
      <c r="CI50" s="233"/>
      <c r="CJ50" s="163"/>
      <c r="CK50" s="233"/>
      <c r="CL50" s="163"/>
      <c r="CM50" s="75"/>
      <c r="CN50" s="233"/>
      <c r="CO50" s="191"/>
      <c r="CP50" s="238"/>
      <c r="CQ50" s="194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59">
        <f t="shared" si="13"/>
      </c>
      <c r="H51" s="360">
        <f t="shared" si="14"/>
      </c>
      <c r="I51" s="281">
        <f t="shared" si="15"/>
        <v>0</v>
      </c>
      <c r="J51" s="339">
        <f t="shared" si="16"/>
        <v>0</v>
      </c>
      <c r="K51" s="285">
        <f t="shared" si="17"/>
        <v>0</v>
      </c>
      <c r="L51" s="285">
        <f t="shared" si="18"/>
        <v>0</v>
      </c>
      <c r="M51" s="131">
        <f t="shared" si="19"/>
        <v>0</v>
      </c>
      <c r="N51" s="132">
        <f t="shared" si="20"/>
        <v>0</v>
      </c>
      <c r="O51" s="288">
        <f t="shared" si="21"/>
        <v>0</v>
      </c>
      <c r="P51" s="353">
        <f t="shared" si="22"/>
        <v>0</v>
      </c>
      <c r="Q51" s="368">
        <f t="shared" si="23"/>
        <v>0</v>
      </c>
      <c r="R51" s="369"/>
      <c r="S51" s="101">
        <f t="shared" si="12"/>
        <v>0</v>
      </c>
      <c r="T51" s="102">
        <f t="shared" si="12"/>
        <v>0</v>
      </c>
      <c r="U51" s="103">
        <f t="shared" si="12"/>
        <v>0</v>
      </c>
      <c r="V51" s="104">
        <f t="shared" si="12"/>
        <v>0</v>
      </c>
      <c r="W51" s="101">
        <f t="shared" si="12"/>
        <v>0</v>
      </c>
      <c r="X51" s="102">
        <f t="shared" si="12"/>
        <v>0</v>
      </c>
      <c r="Y51" s="103">
        <f t="shared" si="12"/>
        <v>0</v>
      </c>
      <c r="Z51" s="105">
        <f t="shared" si="24"/>
        <v>0</v>
      </c>
      <c r="AA51" s="105">
        <f t="shared" si="25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6"/>
      </c>
      <c r="AG51" s="137"/>
      <c r="AH51" s="156"/>
      <c r="AI51" s="232"/>
      <c r="AJ51" s="156"/>
      <c r="AK51" s="232"/>
      <c r="AL51" s="157"/>
      <c r="AM51" s="233"/>
      <c r="AN51" s="75"/>
      <c r="AO51" s="157"/>
      <c r="AP51" s="233"/>
      <c r="AQ51" s="157"/>
      <c r="AR51" s="233"/>
      <c r="AS51" s="157"/>
      <c r="AT51" s="233"/>
      <c r="AU51" s="75"/>
      <c r="AV51" s="157"/>
      <c r="AW51" s="233"/>
      <c r="AX51" s="157"/>
      <c r="AY51" s="233"/>
      <c r="AZ51" s="157"/>
      <c r="BA51" s="232"/>
      <c r="BB51" s="69"/>
      <c r="BC51" s="156"/>
      <c r="BD51" s="232"/>
      <c r="BE51" s="156"/>
      <c r="BF51" s="232"/>
      <c r="BG51" s="156"/>
      <c r="BH51" s="232"/>
      <c r="BI51" s="69"/>
      <c r="BJ51" s="156"/>
      <c r="BK51" s="257"/>
      <c r="BL51" s="62">
        <f t="shared" si="27"/>
      </c>
      <c r="BM51" s="160"/>
      <c r="BN51" s="233"/>
      <c r="BO51" s="163"/>
      <c r="BP51" s="233"/>
      <c r="BQ51" s="163"/>
      <c r="BR51" s="75"/>
      <c r="BS51" s="233"/>
      <c r="BT51" s="163"/>
      <c r="BU51" s="233"/>
      <c r="BV51" s="163"/>
      <c r="BW51" s="233"/>
      <c r="BX51" s="163"/>
      <c r="BY51" s="75"/>
      <c r="BZ51" s="233"/>
      <c r="CA51" s="163"/>
      <c r="CB51" s="233"/>
      <c r="CC51" s="163"/>
      <c r="CD51" s="233"/>
      <c r="CE51" s="163"/>
      <c r="CF51" s="75"/>
      <c r="CG51" s="233"/>
      <c r="CH51" s="163"/>
      <c r="CI51" s="233"/>
      <c r="CJ51" s="163"/>
      <c r="CK51" s="233"/>
      <c r="CL51" s="163"/>
      <c r="CM51" s="75"/>
      <c r="CN51" s="233"/>
      <c r="CO51" s="191"/>
      <c r="CP51" s="238"/>
      <c r="CQ51" s="194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57">
        <f t="shared" si="13"/>
      </c>
      <c r="H52" s="358">
        <f t="shared" si="14"/>
      </c>
      <c r="I52" s="283">
        <f t="shared" si="15"/>
        <v>0</v>
      </c>
      <c r="J52" s="352">
        <f t="shared" si="16"/>
        <v>0</v>
      </c>
      <c r="K52" s="286">
        <f t="shared" si="17"/>
        <v>0</v>
      </c>
      <c r="L52" s="286">
        <f t="shared" si="18"/>
        <v>0</v>
      </c>
      <c r="M52" s="223">
        <f t="shared" si="19"/>
        <v>0</v>
      </c>
      <c r="N52" s="224">
        <f t="shared" si="20"/>
        <v>0</v>
      </c>
      <c r="O52" s="289">
        <f t="shared" si="21"/>
        <v>0</v>
      </c>
      <c r="P52" s="354">
        <f t="shared" si="22"/>
        <v>0</v>
      </c>
      <c r="Q52" s="368">
        <f t="shared" si="23"/>
        <v>0</v>
      </c>
      <c r="R52" s="369"/>
      <c r="S52" s="101">
        <f t="shared" si="12"/>
        <v>0</v>
      </c>
      <c r="T52" s="102">
        <f t="shared" si="12"/>
        <v>0</v>
      </c>
      <c r="U52" s="103">
        <f t="shared" si="12"/>
        <v>0</v>
      </c>
      <c r="V52" s="104">
        <f t="shared" si="12"/>
        <v>0</v>
      </c>
      <c r="W52" s="101">
        <f t="shared" si="12"/>
        <v>0</v>
      </c>
      <c r="X52" s="102">
        <f t="shared" si="12"/>
        <v>0</v>
      </c>
      <c r="Y52" s="103">
        <f t="shared" si="12"/>
        <v>0</v>
      </c>
      <c r="Z52" s="105">
        <f t="shared" si="24"/>
        <v>0</v>
      </c>
      <c r="AA52" s="105">
        <f t="shared" si="25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6"/>
      </c>
      <c r="AG52" s="137"/>
      <c r="AH52" s="156"/>
      <c r="AI52" s="232"/>
      <c r="AJ52" s="156"/>
      <c r="AK52" s="232"/>
      <c r="AL52" s="157"/>
      <c r="AM52" s="233"/>
      <c r="AN52" s="75"/>
      <c r="AO52" s="157"/>
      <c r="AP52" s="233"/>
      <c r="AQ52" s="157"/>
      <c r="AR52" s="233"/>
      <c r="AS52" s="157"/>
      <c r="AT52" s="233"/>
      <c r="AU52" s="75"/>
      <c r="AV52" s="157"/>
      <c r="AW52" s="233"/>
      <c r="AX52" s="157"/>
      <c r="AY52" s="233"/>
      <c r="AZ52" s="157"/>
      <c r="BA52" s="232"/>
      <c r="BB52" s="69"/>
      <c r="BC52" s="156"/>
      <c r="BD52" s="232"/>
      <c r="BE52" s="156"/>
      <c r="BF52" s="232"/>
      <c r="BG52" s="156"/>
      <c r="BH52" s="232"/>
      <c r="BI52" s="69"/>
      <c r="BJ52" s="156"/>
      <c r="BK52" s="257"/>
      <c r="BL52" s="62">
        <f t="shared" si="27"/>
      </c>
      <c r="BM52" s="160"/>
      <c r="BN52" s="233"/>
      <c r="BO52" s="163"/>
      <c r="BP52" s="233"/>
      <c r="BQ52" s="163"/>
      <c r="BR52" s="75"/>
      <c r="BS52" s="233"/>
      <c r="BT52" s="163"/>
      <c r="BU52" s="233"/>
      <c r="BV52" s="163"/>
      <c r="BW52" s="233"/>
      <c r="BX52" s="163"/>
      <c r="BY52" s="75"/>
      <c r="BZ52" s="233"/>
      <c r="CA52" s="163"/>
      <c r="CB52" s="233"/>
      <c r="CC52" s="163"/>
      <c r="CD52" s="233"/>
      <c r="CE52" s="163"/>
      <c r="CF52" s="75"/>
      <c r="CG52" s="233"/>
      <c r="CH52" s="163"/>
      <c r="CI52" s="233"/>
      <c r="CJ52" s="163"/>
      <c r="CK52" s="233"/>
      <c r="CL52" s="163"/>
      <c r="CM52" s="75"/>
      <c r="CN52" s="233"/>
      <c r="CO52" s="191"/>
      <c r="CP52" s="238"/>
      <c r="CQ52" s="194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59">
        <f t="shared" si="13"/>
      </c>
      <c r="H53" s="360">
        <f t="shared" si="14"/>
      </c>
      <c r="I53" s="281">
        <f t="shared" si="15"/>
        <v>0</v>
      </c>
      <c r="J53" s="339">
        <f t="shared" si="16"/>
        <v>0</v>
      </c>
      <c r="K53" s="285">
        <f t="shared" si="17"/>
        <v>0</v>
      </c>
      <c r="L53" s="285">
        <f t="shared" si="18"/>
        <v>0</v>
      </c>
      <c r="M53" s="131">
        <f t="shared" si="19"/>
        <v>0</v>
      </c>
      <c r="N53" s="132">
        <f t="shared" si="20"/>
        <v>0</v>
      </c>
      <c r="O53" s="288">
        <f t="shared" si="21"/>
        <v>0</v>
      </c>
      <c r="P53" s="353">
        <f t="shared" si="22"/>
        <v>0</v>
      </c>
      <c r="Q53" s="368">
        <f t="shared" si="23"/>
        <v>0</v>
      </c>
      <c r="R53" s="369"/>
      <c r="S53" s="101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1">
        <f t="shared" si="12"/>
        <v>0</v>
      </c>
      <c r="X53" s="102">
        <f t="shared" si="12"/>
        <v>0</v>
      </c>
      <c r="Y53" s="103">
        <f t="shared" si="12"/>
        <v>0</v>
      </c>
      <c r="Z53" s="105">
        <f t="shared" si="24"/>
        <v>0</v>
      </c>
      <c r="AA53" s="105">
        <f t="shared" si="25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6"/>
      </c>
      <c r="AG53" s="137"/>
      <c r="AH53" s="156"/>
      <c r="AI53" s="232"/>
      <c r="AJ53" s="156"/>
      <c r="AK53" s="232"/>
      <c r="AL53" s="157"/>
      <c r="AM53" s="233"/>
      <c r="AN53" s="75"/>
      <c r="AO53" s="157"/>
      <c r="AP53" s="233"/>
      <c r="AQ53" s="157"/>
      <c r="AR53" s="233"/>
      <c r="AS53" s="157"/>
      <c r="AT53" s="233"/>
      <c r="AU53" s="75"/>
      <c r="AV53" s="157"/>
      <c r="AW53" s="233"/>
      <c r="AX53" s="157"/>
      <c r="AY53" s="233"/>
      <c r="AZ53" s="157"/>
      <c r="BA53" s="232"/>
      <c r="BB53" s="69"/>
      <c r="BC53" s="156"/>
      <c r="BD53" s="232"/>
      <c r="BE53" s="156"/>
      <c r="BF53" s="232"/>
      <c r="BG53" s="156"/>
      <c r="BH53" s="232"/>
      <c r="BI53" s="69"/>
      <c r="BJ53" s="156"/>
      <c r="BK53" s="257"/>
      <c r="BL53" s="62">
        <f t="shared" si="27"/>
      </c>
      <c r="BM53" s="160"/>
      <c r="BN53" s="233"/>
      <c r="BO53" s="163"/>
      <c r="BP53" s="233"/>
      <c r="BQ53" s="163"/>
      <c r="BR53" s="75"/>
      <c r="BS53" s="233"/>
      <c r="BT53" s="163"/>
      <c r="BU53" s="233"/>
      <c r="BV53" s="163"/>
      <c r="BW53" s="233"/>
      <c r="BX53" s="163"/>
      <c r="BY53" s="75"/>
      <c r="BZ53" s="233"/>
      <c r="CA53" s="163"/>
      <c r="CB53" s="233"/>
      <c r="CC53" s="163"/>
      <c r="CD53" s="233"/>
      <c r="CE53" s="163"/>
      <c r="CF53" s="75"/>
      <c r="CG53" s="233"/>
      <c r="CH53" s="163"/>
      <c r="CI53" s="233"/>
      <c r="CJ53" s="163"/>
      <c r="CK53" s="233"/>
      <c r="CL53" s="163"/>
      <c r="CM53" s="75"/>
      <c r="CN53" s="233"/>
      <c r="CO53" s="191"/>
      <c r="CP53" s="238"/>
      <c r="CQ53" s="194"/>
    </row>
    <row r="54" spans="1:102" s="12" customFormat="1" ht="21" customHeight="1">
      <c r="A54" s="264"/>
      <c r="B54" s="265"/>
      <c r="C54" s="270"/>
      <c r="D54" s="316"/>
      <c r="E54" s="266"/>
      <c r="F54" s="267"/>
      <c r="G54" s="357">
        <f t="shared" si="13"/>
      </c>
      <c r="H54" s="358">
        <f t="shared" si="14"/>
      </c>
      <c r="I54" s="283">
        <f t="shared" si="15"/>
        <v>0</v>
      </c>
      <c r="J54" s="352">
        <f t="shared" si="16"/>
        <v>0</v>
      </c>
      <c r="K54" s="286">
        <f t="shared" si="17"/>
        <v>0</v>
      </c>
      <c r="L54" s="286">
        <f t="shared" si="18"/>
        <v>0</v>
      </c>
      <c r="M54" s="223">
        <f t="shared" si="19"/>
        <v>0</v>
      </c>
      <c r="N54" s="224">
        <f t="shared" si="20"/>
        <v>0</v>
      </c>
      <c r="O54" s="289">
        <f t="shared" si="21"/>
        <v>0</v>
      </c>
      <c r="P54" s="354">
        <f t="shared" si="22"/>
        <v>0</v>
      </c>
      <c r="Q54" s="368">
        <f t="shared" si="23"/>
        <v>0</v>
      </c>
      <c r="R54" s="369"/>
      <c r="S54" s="101">
        <f t="shared" si="12"/>
        <v>0</v>
      </c>
      <c r="T54" s="102">
        <f t="shared" si="12"/>
        <v>0</v>
      </c>
      <c r="U54" s="103">
        <f t="shared" si="12"/>
        <v>0</v>
      </c>
      <c r="V54" s="104">
        <f t="shared" si="12"/>
        <v>0</v>
      </c>
      <c r="W54" s="101">
        <f t="shared" si="12"/>
        <v>0</v>
      </c>
      <c r="X54" s="102">
        <f t="shared" si="12"/>
        <v>0</v>
      </c>
      <c r="Y54" s="103">
        <f t="shared" si="12"/>
        <v>0</v>
      </c>
      <c r="Z54" s="105">
        <f t="shared" si="24"/>
        <v>0</v>
      </c>
      <c r="AA54" s="105">
        <f t="shared" si="25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6"/>
      </c>
      <c r="AG54" s="137"/>
      <c r="AH54" s="156"/>
      <c r="AI54" s="232"/>
      <c r="AJ54" s="156"/>
      <c r="AK54" s="232"/>
      <c r="AL54" s="157"/>
      <c r="AM54" s="233"/>
      <c r="AN54" s="75"/>
      <c r="AO54" s="157"/>
      <c r="AP54" s="233"/>
      <c r="AQ54" s="157"/>
      <c r="AR54" s="233"/>
      <c r="AS54" s="157"/>
      <c r="AT54" s="233"/>
      <c r="AU54" s="75"/>
      <c r="AV54" s="157"/>
      <c r="AW54" s="233"/>
      <c r="AX54" s="157"/>
      <c r="AY54" s="233"/>
      <c r="AZ54" s="157"/>
      <c r="BA54" s="232"/>
      <c r="BB54" s="69"/>
      <c r="BC54" s="156"/>
      <c r="BD54" s="232"/>
      <c r="BE54" s="156"/>
      <c r="BF54" s="234"/>
      <c r="BG54" s="158"/>
      <c r="BH54" s="234"/>
      <c r="BI54" s="84"/>
      <c r="BJ54" s="158"/>
      <c r="BK54" s="258"/>
      <c r="BL54" s="62">
        <f t="shared" si="27"/>
      </c>
      <c r="BM54" s="161"/>
      <c r="BN54" s="233"/>
      <c r="BO54" s="163"/>
      <c r="BP54" s="233"/>
      <c r="BQ54" s="163"/>
      <c r="BR54" s="75"/>
      <c r="BS54" s="233"/>
      <c r="BT54" s="164"/>
      <c r="BU54" s="236"/>
      <c r="BV54" s="164"/>
      <c r="BW54" s="236"/>
      <c r="BX54" s="164"/>
      <c r="BY54" s="72"/>
      <c r="BZ54" s="236"/>
      <c r="CA54" s="164"/>
      <c r="CB54" s="236"/>
      <c r="CC54" s="164"/>
      <c r="CD54" s="236"/>
      <c r="CE54" s="164"/>
      <c r="CF54" s="72"/>
      <c r="CG54" s="236"/>
      <c r="CH54" s="164"/>
      <c r="CI54" s="236"/>
      <c r="CJ54" s="164"/>
      <c r="CK54" s="236"/>
      <c r="CL54" s="164"/>
      <c r="CM54" s="72"/>
      <c r="CN54" s="236"/>
      <c r="CO54" s="191"/>
      <c r="CP54" s="238"/>
      <c r="CQ54" s="194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59">
        <f t="shared" si="13"/>
      </c>
      <c r="H55" s="360">
        <f t="shared" si="14"/>
      </c>
      <c r="I55" s="281">
        <f t="shared" si="15"/>
        <v>0</v>
      </c>
      <c r="J55" s="339">
        <f t="shared" si="16"/>
        <v>0</v>
      </c>
      <c r="K55" s="285">
        <f t="shared" si="17"/>
        <v>0</v>
      </c>
      <c r="L55" s="285">
        <f t="shared" si="18"/>
        <v>0</v>
      </c>
      <c r="M55" s="131">
        <f t="shared" si="19"/>
        <v>0</v>
      </c>
      <c r="N55" s="132">
        <f t="shared" si="20"/>
        <v>0</v>
      </c>
      <c r="O55" s="288">
        <f t="shared" si="21"/>
        <v>0</v>
      </c>
      <c r="P55" s="353">
        <f t="shared" si="22"/>
        <v>0</v>
      </c>
      <c r="Q55" s="368">
        <f t="shared" si="23"/>
        <v>0</v>
      </c>
      <c r="R55" s="369"/>
      <c r="S55" s="101">
        <f t="shared" si="12"/>
        <v>0</v>
      </c>
      <c r="T55" s="102">
        <f t="shared" si="12"/>
        <v>0</v>
      </c>
      <c r="U55" s="103">
        <f t="shared" si="12"/>
        <v>0</v>
      </c>
      <c r="V55" s="104">
        <f t="shared" si="12"/>
        <v>0</v>
      </c>
      <c r="W55" s="101">
        <f t="shared" si="12"/>
        <v>0</v>
      </c>
      <c r="X55" s="102">
        <f t="shared" si="12"/>
        <v>0</v>
      </c>
      <c r="Y55" s="103">
        <f t="shared" si="12"/>
        <v>0</v>
      </c>
      <c r="Z55" s="105">
        <f t="shared" si="24"/>
        <v>0</v>
      </c>
      <c r="AA55" s="105">
        <f t="shared" si="25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6"/>
      </c>
      <c r="AG55" s="137"/>
      <c r="AH55" s="156"/>
      <c r="AI55" s="232"/>
      <c r="AJ55" s="156"/>
      <c r="AK55" s="232"/>
      <c r="AL55" s="157"/>
      <c r="AM55" s="233"/>
      <c r="AN55" s="75"/>
      <c r="AO55" s="157"/>
      <c r="AP55" s="233"/>
      <c r="AQ55" s="157"/>
      <c r="AR55" s="233"/>
      <c r="AS55" s="157"/>
      <c r="AT55" s="233"/>
      <c r="AU55" s="75"/>
      <c r="AV55" s="157"/>
      <c r="AW55" s="233"/>
      <c r="AX55" s="157"/>
      <c r="AY55" s="233"/>
      <c r="AZ55" s="157"/>
      <c r="BA55" s="232"/>
      <c r="BB55" s="69"/>
      <c r="BC55" s="156"/>
      <c r="BD55" s="232"/>
      <c r="BE55" s="156"/>
      <c r="BF55" s="232"/>
      <c r="BG55" s="156"/>
      <c r="BH55" s="232"/>
      <c r="BI55" s="69"/>
      <c r="BJ55" s="156"/>
      <c r="BK55" s="257"/>
      <c r="BL55" s="22">
        <f t="shared" si="27"/>
      </c>
      <c r="BM55" s="160"/>
      <c r="BN55" s="233"/>
      <c r="BO55" s="163"/>
      <c r="BP55" s="233"/>
      <c r="BQ55" s="163"/>
      <c r="BR55" s="75"/>
      <c r="BS55" s="233"/>
      <c r="BT55" s="163"/>
      <c r="BU55" s="233"/>
      <c r="BV55" s="163"/>
      <c r="BW55" s="233"/>
      <c r="BX55" s="163"/>
      <c r="BY55" s="75"/>
      <c r="BZ55" s="233"/>
      <c r="CA55" s="163"/>
      <c r="CB55" s="233"/>
      <c r="CC55" s="163"/>
      <c r="CD55" s="233"/>
      <c r="CE55" s="163"/>
      <c r="CF55" s="75"/>
      <c r="CG55" s="233"/>
      <c r="CH55" s="163"/>
      <c r="CI55" s="233"/>
      <c r="CJ55" s="163"/>
      <c r="CK55" s="233"/>
      <c r="CL55" s="163"/>
      <c r="CM55" s="75"/>
      <c r="CN55" s="233"/>
      <c r="CO55" s="191"/>
      <c r="CP55" s="238"/>
      <c r="CQ55" s="194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57">
        <f t="shared" si="13"/>
      </c>
      <c r="H56" s="358">
        <f t="shared" si="14"/>
      </c>
      <c r="I56" s="283">
        <f t="shared" si="15"/>
        <v>0</v>
      </c>
      <c r="J56" s="352">
        <f t="shared" si="16"/>
        <v>0</v>
      </c>
      <c r="K56" s="286">
        <f t="shared" si="17"/>
        <v>0</v>
      </c>
      <c r="L56" s="286">
        <f t="shared" si="18"/>
        <v>0</v>
      </c>
      <c r="M56" s="223">
        <f t="shared" si="19"/>
        <v>0</v>
      </c>
      <c r="N56" s="224">
        <f t="shared" si="20"/>
        <v>0</v>
      </c>
      <c r="O56" s="289">
        <f t="shared" si="21"/>
        <v>0</v>
      </c>
      <c r="P56" s="354">
        <f t="shared" si="22"/>
        <v>0</v>
      </c>
      <c r="Q56" s="368">
        <f t="shared" si="23"/>
        <v>0</v>
      </c>
      <c r="R56" s="369"/>
      <c r="S56" s="101">
        <f t="shared" si="12"/>
        <v>0</v>
      </c>
      <c r="T56" s="102">
        <f t="shared" si="12"/>
        <v>0</v>
      </c>
      <c r="U56" s="103">
        <f t="shared" si="12"/>
        <v>0</v>
      </c>
      <c r="V56" s="104">
        <f t="shared" si="12"/>
        <v>0</v>
      </c>
      <c r="W56" s="101">
        <f t="shared" si="12"/>
        <v>0</v>
      </c>
      <c r="X56" s="102">
        <f t="shared" si="12"/>
        <v>0</v>
      </c>
      <c r="Y56" s="103">
        <f t="shared" si="12"/>
        <v>0</v>
      </c>
      <c r="Z56" s="105">
        <f t="shared" si="24"/>
        <v>0</v>
      </c>
      <c r="AA56" s="105">
        <f t="shared" si="25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6"/>
      </c>
      <c r="AG56" s="137"/>
      <c r="AH56" s="156"/>
      <c r="AI56" s="232"/>
      <c r="AJ56" s="156"/>
      <c r="AK56" s="232"/>
      <c r="AL56" s="157"/>
      <c r="AM56" s="233"/>
      <c r="AN56" s="75"/>
      <c r="AO56" s="157"/>
      <c r="AP56" s="233"/>
      <c r="AQ56" s="157"/>
      <c r="AR56" s="233"/>
      <c r="AS56" s="157"/>
      <c r="AT56" s="233"/>
      <c r="AU56" s="75"/>
      <c r="AV56" s="157"/>
      <c r="AW56" s="233"/>
      <c r="AX56" s="157"/>
      <c r="AY56" s="233"/>
      <c r="AZ56" s="157"/>
      <c r="BA56" s="232"/>
      <c r="BB56" s="69"/>
      <c r="BC56" s="156"/>
      <c r="BD56" s="232"/>
      <c r="BE56" s="156"/>
      <c r="BF56" s="232"/>
      <c r="BG56" s="156"/>
      <c r="BH56" s="232"/>
      <c r="BI56" s="69"/>
      <c r="BJ56" s="156"/>
      <c r="BK56" s="257"/>
      <c r="BL56" s="62">
        <f t="shared" si="27"/>
      </c>
      <c r="BM56" s="160"/>
      <c r="BN56" s="233"/>
      <c r="BO56" s="163"/>
      <c r="BP56" s="233"/>
      <c r="BQ56" s="163"/>
      <c r="BR56" s="75"/>
      <c r="BS56" s="233"/>
      <c r="BT56" s="163"/>
      <c r="BU56" s="233"/>
      <c r="BV56" s="163"/>
      <c r="BW56" s="233"/>
      <c r="BX56" s="163"/>
      <c r="BY56" s="75"/>
      <c r="BZ56" s="233"/>
      <c r="CA56" s="163"/>
      <c r="CB56" s="233"/>
      <c r="CC56" s="163"/>
      <c r="CD56" s="233"/>
      <c r="CE56" s="163"/>
      <c r="CF56" s="75"/>
      <c r="CG56" s="233"/>
      <c r="CH56" s="163"/>
      <c r="CI56" s="233"/>
      <c r="CJ56" s="163"/>
      <c r="CK56" s="233"/>
      <c r="CL56" s="163"/>
      <c r="CM56" s="75"/>
      <c r="CN56" s="233"/>
      <c r="CO56" s="191"/>
      <c r="CP56" s="238"/>
      <c r="CQ56" s="194"/>
    </row>
    <row r="57" spans="1:102" ht="21" customHeight="1">
      <c r="A57" s="260"/>
      <c r="B57" s="261"/>
      <c r="C57" s="271"/>
      <c r="D57" s="317"/>
      <c r="E57" s="268"/>
      <c r="F57" s="269"/>
      <c r="G57" s="359">
        <f t="shared" si="13"/>
      </c>
      <c r="H57" s="360">
        <f t="shared" si="14"/>
      </c>
      <c r="I57" s="284">
        <f t="shared" si="15"/>
        <v>0</v>
      </c>
      <c r="J57" s="339">
        <f t="shared" si="16"/>
        <v>0</v>
      </c>
      <c r="K57" s="285">
        <f t="shared" si="17"/>
        <v>0</v>
      </c>
      <c r="L57" s="285">
        <f t="shared" si="18"/>
        <v>0</v>
      </c>
      <c r="M57" s="131">
        <f t="shared" si="19"/>
        <v>0</v>
      </c>
      <c r="N57" s="133">
        <f t="shared" si="20"/>
        <v>0</v>
      </c>
      <c r="O57" s="288">
        <f t="shared" si="21"/>
        <v>0</v>
      </c>
      <c r="P57" s="353">
        <f t="shared" si="22"/>
        <v>0</v>
      </c>
      <c r="Q57" s="368">
        <f t="shared" si="23"/>
        <v>0</v>
      </c>
      <c r="R57" s="369"/>
      <c r="S57" s="101">
        <f t="shared" si="12"/>
        <v>0</v>
      </c>
      <c r="T57" s="102">
        <f t="shared" si="12"/>
        <v>0</v>
      </c>
      <c r="U57" s="103">
        <f t="shared" si="12"/>
        <v>0</v>
      </c>
      <c r="V57" s="104">
        <f t="shared" si="12"/>
        <v>0</v>
      </c>
      <c r="W57" s="101">
        <f t="shared" si="12"/>
        <v>0</v>
      </c>
      <c r="X57" s="102">
        <f t="shared" si="12"/>
        <v>0</v>
      </c>
      <c r="Y57" s="103">
        <f t="shared" si="12"/>
        <v>0</v>
      </c>
      <c r="Z57" s="105">
        <f t="shared" si="24"/>
        <v>0</v>
      </c>
      <c r="AA57" s="105">
        <f t="shared" si="25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6"/>
      </c>
      <c r="AG57" s="137"/>
      <c r="AH57" s="156"/>
      <c r="AI57" s="232"/>
      <c r="AJ57" s="156"/>
      <c r="AK57" s="232"/>
      <c r="AL57" s="157"/>
      <c r="AM57" s="233"/>
      <c r="AN57" s="75"/>
      <c r="AO57" s="157"/>
      <c r="AP57" s="233"/>
      <c r="AQ57" s="157"/>
      <c r="AR57" s="233"/>
      <c r="AS57" s="157"/>
      <c r="AT57" s="233"/>
      <c r="AU57" s="75"/>
      <c r="AV57" s="157"/>
      <c r="AW57" s="233"/>
      <c r="AX57" s="157"/>
      <c r="AY57" s="233"/>
      <c r="AZ57" s="157"/>
      <c r="BA57" s="232"/>
      <c r="BB57" s="69"/>
      <c r="BC57" s="156"/>
      <c r="BD57" s="232"/>
      <c r="BE57" s="156"/>
      <c r="BF57" s="232"/>
      <c r="BG57" s="156"/>
      <c r="BH57" s="232"/>
      <c r="BI57" s="69"/>
      <c r="BJ57" s="156"/>
      <c r="BK57" s="257"/>
      <c r="BL57" s="63">
        <f t="shared" si="27"/>
      </c>
      <c r="BM57" s="160"/>
      <c r="BN57" s="233"/>
      <c r="BO57" s="163"/>
      <c r="BP57" s="233"/>
      <c r="BQ57" s="163"/>
      <c r="BR57" s="75"/>
      <c r="BS57" s="233"/>
      <c r="BT57" s="163"/>
      <c r="BU57" s="233"/>
      <c r="BV57" s="163"/>
      <c r="BW57" s="233"/>
      <c r="BX57" s="163"/>
      <c r="BY57" s="75"/>
      <c r="BZ57" s="233"/>
      <c r="CA57" s="163"/>
      <c r="CB57" s="233"/>
      <c r="CC57" s="163"/>
      <c r="CD57" s="233"/>
      <c r="CE57" s="163"/>
      <c r="CF57" s="75"/>
      <c r="CG57" s="233"/>
      <c r="CH57" s="163"/>
      <c r="CI57" s="233"/>
      <c r="CJ57" s="163"/>
      <c r="CK57" s="233"/>
      <c r="CL57" s="163"/>
      <c r="CM57" s="75"/>
      <c r="CN57" s="233"/>
      <c r="CO57" s="192"/>
      <c r="CP57" s="239"/>
      <c r="CQ57" s="195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57">
        <f t="shared" si="13"/>
      </c>
      <c r="H58" s="358">
        <f t="shared" si="14"/>
      </c>
      <c r="I58" s="283">
        <f t="shared" si="15"/>
        <v>0</v>
      </c>
      <c r="J58" s="352">
        <f t="shared" si="16"/>
        <v>0</v>
      </c>
      <c r="K58" s="286">
        <f t="shared" si="17"/>
        <v>0</v>
      </c>
      <c r="L58" s="286">
        <f t="shared" si="18"/>
        <v>0</v>
      </c>
      <c r="M58" s="223">
        <f t="shared" si="19"/>
        <v>0</v>
      </c>
      <c r="N58" s="224">
        <f t="shared" si="20"/>
        <v>0</v>
      </c>
      <c r="O58" s="289">
        <f t="shared" si="21"/>
        <v>0</v>
      </c>
      <c r="P58" s="354">
        <f t="shared" si="22"/>
        <v>0</v>
      </c>
      <c r="Q58" s="368">
        <f t="shared" si="23"/>
        <v>0</v>
      </c>
      <c r="R58" s="369"/>
      <c r="S58" s="101">
        <f t="shared" si="12"/>
        <v>0</v>
      </c>
      <c r="T58" s="102">
        <f t="shared" si="12"/>
        <v>0</v>
      </c>
      <c r="U58" s="103">
        <f t="shared" si="12"/>
        <v>0</v>
      </c>
      <c r="V58" s="104">
        <f t="shared" si="12"/>
        <v>0</v>
      </c>
      <c r="W58" s="101">
        <f t="shared" si="12"/>
        <v>0</v>
      </c>
      <c r="X58" s="102">
        <f t="shared" si="12"/>
        <v>0</v>
      </c>
      <c r="Y58" s="103">
        <f t="shared" si="12"/>
        <v>0</v>
      </c>
      <c r="Z58" s="105">
        <f t="shared" si="24"/>
        <v>0</v>
      </c>
      <c r="AA58" s="105">
        <f t="shared" si="25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6"/>
      </c>
      <c r="AG58" s="137"/>
      <c r="AH58" s="156"/>
      <c r="AI58" s="232"/>
      <c r="AJ58" s="156"/>
      <c r="AK58" s="232"/>
      <c r="AL58" s="157"/>
      <c r="AM58" s="233"/>
      <c r="AN58" s="75"/>
      <c r="AO58" s="157"/>
      <c r="AP58" s="233"/>
      <c r="AQ58" s="157"/>
      <c r="AR58" s="233"/>
      <c r="AS58" s="157"/>
      <c r="AT58" s="233"/>
      <c r="AU58" s="75"/>
      <c r="AV58" s="157"/>
      <c r="AW58" s="233"/>
      <c r="AX58" s="157"/>
      <c r="AY58" s="233"/>
      <c r="AZ58" s="157"/>
      <c r="BA58" s="232"/>
      <c r="BB58" s="69"/>
      <c r="BC58" s="156"/>
      <c r="BD58" s="232"/>
      <c r="BE58" s="156"/>
      <c r="BF58" s="232"/>
      <c r="BG58" s="156"/>
      <c r="BH58" s="232"/>
      <c r="BI58" s="69"/>
      <c r="BJ58" s="156"/>
      <c r="BK58" s="257"/>
      <c r="BL58" s="22">
        <f t="shared" si="27"/>
      </c>
      <c r="BM58" s="160"/>
      <c r="BN58" s="233"/>
      <c r="BO58" s="163"/>
      <c r="BP58" s="233"/>
      <c r="BQ58" s="163"/>
      <c r="BR58" s="75"/>
      <c r="BS58" s="233"/>
      <c r="BT58" s="163"/>
      <c r="BU58" s="233"/>
      <c r="BV58" s="163"/>
      <c r="BW58" s="233"/>
      <c r="BX58" s="163"/>
      <c r="BY58" s="75"/>
      <c r="BZ58" s="233"/>
      <c r="CA58" s="163"/>
      <c r="CB58" s="233"/>
      <c r="CC58" s="163"/>
      <c r="CD58" s="233"/>
      <c r="CE58" s="163"/>
      <c r="CF58" s="75"/>
      <c r="CG58" s="233"/>
      <c r="CH58" s="163"/>
      <c r="CI58" s="233"/>
      <c r="CJ58" s="163"/>
      <c r="CK58" s="233"/>
      <c r="CL58" s="163"/>
      <c r="CM58" s="75"/>
      <c r="CN58" s="233"/>
      <c r="CO58" s="191"/>
      <c r="CP58" s="238"/>
      <c r="CQ58" s="194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59">
        <f t="shared" si="13"/>
      </c>
      <c r="H59" s="360">
        <f t="shared" si="14"/>
      </c>
      <c r="I59" s="281">
        <f t="shared" si="15"/>
        <v>0</v>
      </c>
      <c r="J59" s="339">
        <f t="shared" si="16"/>
        <v>0</v>
      </c>
      <c r="K59" s="285">
        <f t="shared" si="17"/>
        <v>0</v>
      </c>
      <c r="L59" s="285">
        <f t="shared" si="18"/>
        <v>0</v>
      </c>
      <c r="M59" s="131">
        <f t="shared" si="19"/>
        <v>0</v>
      </c>
      <c r="N59" s="132">
        <f t="shared" si="20"/>
        <v>0</v>
      </c>
      <c r="O59" s="288">
        <f t="shared" si="21"/>
        <v>0</v>
      </c>
      <c r="P59" s="353">
        <f t="shared" si="22"/>
        <v>0</v>
      </c>
      <c r="Q59" s="368">
        <f t="shared" si="23"/>
        <v>0</v>
      </c>
      <c r="R59" s="369"/>
      <c r="S59" s="101">
        <f t="shared" si="12"/>
        <v>0</v>
      </c>
      <c r="T59" s="102">
        <f t="shared" si="12"/>
        <v>0</v>
      </c>
      <c r="U59" s="103">
        <f t="shared" si="12"/>
        <v>0</v>
      </c>
      <c r="V59" s="104">
        <f t="shared" si="12"/>
        <v>0</v>
      </c>
      <c r="W59" s="101">
        <f t="shared" si="12"/>
        <v>0</v>
      </c>
      <c r="X59" s="102">
        <f t="shared" si="12"/>
        <v>0</v>
      </c>
      <c r="Y59" s="103">
        <f t="shared" si="12"/>
        <v>0</v>
      </c>
      <c r="Z59" s="105">
        <f t="shared" si="24"/>
        <v>0</v>
      </c>
      <c r="AA59" s="105">
        <f t="shared" si="25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6"/>
      </c>
      <c r="AG59" s="137"/>
      <c r="AH59" s="156"/>
      <c r="AI59" s="232"/>
      <c r="AJ59" s="156"/>
      <c r="AK59" s="232"/>
      <c r="AL59" s="157"/>
      <c r="AM59" s="233"/>
      <c r="AN59" s="75"/>
      <c r="AO59" s="157"/>
      <c r="AP59" s="233"/>
      <c r="AQ59" s="157"/>
      <c r="AR59" s="233"/>
      <c r="AS59" s="157"/>
      <c r="AT59" s="233"/>
      <c r="AU59" s="75"/>
      <c r="AV59" s="157"/>
      <c r="AW59" s="233"/>
      <c r="AX59" s="157"/>
      <c r="AY59" s="233"/>
      <c r="AZ59" s="157"/>
      <c r="BA59" s="232"/>
      <c r="BB59" s="69"/>
      <c r="BC59" s="156"/>
      <c r="BD59" s="232"/>
      <c r="BE59" s="156"/>
      <c r="BF59" s="232"/>
      <c r="BG59" s="156"/>
      <c r="BH59" s="232"/>
      <c r="BI59" s="69"/>
      <c r="BJ59" s="156"/>
      <c r="BK59" s="257"/>
      <c r="BL59" s="22">
        <f t="shared" si="27"/>
      </c>
      <c r="BM59" s="160"/>
      <c r="BN59" s="233"/>
      <c r="BO59" s="163"/>
      <c r="BP59" s="233"/>
      <c r="BQ59" s="163"/>
      <c r="BR59" s="75"/>
      <c r="BS59" s="233"/>
      <c r="BT59" s="163"/>
      <c r="BU59" s="233"/>
      <c r="BV59" s="163"/>
      <c r="BW59" s="233"/>
      <c r="BX59" s="163"/>
      <c r="BY59" s="75"/>
      <c r="BZ59" s="233"/>
      <c r="CA59" s="163"/>
      <c r="CB59" s="233"/>
      <c r="CC59" s="163"/>
      <c r="CD59" s="233"/>
      <c r="CE59" s="163"/>
      <c r="CF59" s="75"/>
      <c r="CG59" s="233"/>
      <c r="CH59" s="163"/>
      <c r="CI59" s="233"/>
      <c r="CJ59" s="163"/>
      <c r="CK59" s="233"/>
      <c r="CL59" s="163"/>
      <c r="CM59" s="75"/>
      <c r="CN59" s="233"/>
      <c r="CO59" s="191"/>
      <c r="CP59" s="238"/>
      <c r="CQ59" s="194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57">
        <f t="shared" si="13"/>
      </c>
      <c r="H60" s="358">
        <f t="shared" si="14"/>
      </c>
      <c r="I60" s="283">
        <f t="shared" si="15"/>
        <v>0</v>
      </c>
      <c r="J60" s="352">
        <f t="shared" si="16"/>
        <v>0</v>
      </c>
      <c r="K60" s="286">
        <f t="shared" si="17"/>
        <v>0</v>
      </c>
      <c r="L60" s="286">
        <f t="shared" si="18"/>
        <v>0</v>
      </c>
      <c r="M60" s="223">
        <f t="shared" si="19"/>
        <v>0</v>
      </c>
      <c r="N60" s="224">
        <f t="shared" si="20"/>
        <v>0</v>
      </c>
      <c r="O60" s="289">
        <f t="shared" si="21"/>
        <v>0</v>
      </c>
      <c r="P60" s="354">
        <f t="shared" si="22"/>
        <v>0</v>
      </c>
      <c r="Q60" s="368">
        <f t="shared" si="23"/>
        <v>0</v>
      </c>
      <c r="R60" s="369"/>
      <c r="S60" s="101">
        <f t="shared" si="12"/>
        <v>0</v>
      </c>
      <c r="T60" s="102">
        <f t="shared" si="12"/>
        <v>0</v>
      </c>
      <c r="U60" s="103">
        <f t="shared" si="12"/>
        <v>0</v>
      </c>
      <c r="V60" s="104">
        <f t="shared" si="12"/>
        <v>0</v>
      </c>
      <c r="W60" s="101">
        <f t="shared" si="12"/>
        <v>0</v>
      </c>
      <c r="X60" s="102">
        <f t="shared" si="12"/>
        <v>0</v>
      </c>
      <c r="Y60" s="103">
        <f t="shared" si="12"/>
        <v>0</v>
      </c>
      <c r="Z60" s="105">
        <f t="shared" si="24"/>
        <v>0</v>
      </c>
      <c r="AA60" s="105">
        <f t="shared" si="25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22">
        <f t="shared" si="26"/>
      </c>
      <c r="AG60" s="137"/>
      <c r="AH60" s="156"/>
      <c r="AI60" s="232"/>
      <c r="AJ60" s="156"/>
      <c r="AK60" s="232"/>
      <c r="AL60" s="156"/>
      <c r="AM60" s="232"/>
      <c r="AN60" s="69"/>
      <c r="AO60" s="156"/>
      <c r="AP60" s="232"/>
      <c r="AQ60" s="156"/>
      <c r="AR60" s="232"/>
      <c r="AS60" s="156"/>
      <c r="AT60" s="232"/>
      <c r="AU60" s="69"/>
      <c r="AV60" s="156"/>
      <c r="AW60" s="232"/>
      <c r="AX60" s="156"/>
      <c r="AY60" s="232"/>
      <c r="AZ60" s="156"/>
      <c r="BA60" s="232"/>
      <c r="BB60" s="69"/>
      <c r="BC60" s="156"/>
      <c r="BD60" s="232"/>
      <c r="BE60" s="156"/>
      <c r="BF60" s="232"/>
      <c r="BG60" s="156"/>
      <c r="BH60" s="232"/>
      <c r="BI60" s="69"/>
      <c r="BJ60" s="156"/>
      <c r="BK60" s="257"/>
      <c r="BL60" s="22">
        <f t="shared" si="27"/>
      </c>
      <c r="BM60" s="160"/>
      <c r="BN60" s="233"/>
      <c r="BO60" s="163"/>
      <c r="BP60" s="233"/>
      <c r="BQ60" s="163"/>
      <c r="BR60" s="75"/>
      <c r="BS60" s="233"/>
      <c r="BT60" s="163"/>
      <c r="BU60" s="233"/>
      <c r="BV60" s="163"/>
      <c r="BW60" s="233"/>
      <c r="BX60" s="163"/>
      <c r="BY60" s="75"/>
      <c r="BZ60" s="233"/>
      <c r="CA60" s="163"/>
      <c r="CB60" s="233"/>
      <c r="CC60" s="163"/>
      <c r="CD60" s="233"/>
      <c r="CE60" s="163"/>
      <c r="CF60" s="75"/>
      <c r="CG60" s="233"/>
      <c r="CH60" s="163"/>
      <c r="CI60" s="233"/>
      <c r="CJ60" s="163"/>
      <c r="CK60" s="233"/>
      <c r="CL60" s="163"/>
      <c r="CM60" s="75"/>
      <c r="CN60" s="233"/>
      <c r="CO60" s="191"/>
      <c r="CP60" s="238"/>
      <c r="CQ60" s="194"/>
      <c r="CR60" s="1"/>
      <c r="CS60" s="1"/>
      <c r="CT60" s="1"/>
      <c r="CU60" s="1"/>
      <c r="CV60" s="1"/>
      <c r="CW60" s="1"/>
      <c r="CX60" s="1"/>
    </row>
    <row r="61" spans="1:102" s="12" customFormat="1" ht="21" customHeight="1">
      <c r="A61" s="260"/>
      <c r="B61" s="261"/>
      <c r="C61" s="271"/>
      <c r="D61" s="317"/>
      <c r="E61" s="268"/>
      <c r="F61" s="269"/>
      <c r="G61" s="359">
        <f t="shared" si="13"/>
      </c>
      <c r="H61" s="360">
        <f t="shared" si="14"/>
      </c>
      <c r="I61" s="281">
        <f t="shared" si="15"/>
        <v>0</v>
      </c>
      <c r="J61" s="339">
        <f t="shared" si="16"/>
        <v>0</v>
      </c>
      <c r="K61" s="285">
        <f t="shared" si="17"/>
        <v>0</v>
      </c>
      <c r="L61" s="285">
        <f t="shared" si="18"/>
        <v>0</v>
      </c>
      <c r="M61" s="131">
        <f t="shared" si="19"/>
        <v>0</v>
      </c>
      <c r="N61" s="132">
        <f t="shared" si="20"/>
        <v>0</v>
      </c>
      <c r="O61" s="288">
        <f t="shared" si="21"/>
        <v>0</v>
      </c>
      <c r="P61" s="353">
        <f t="shared" si="22"/>
        <v>0</v>
      </c>
      <c r="Q61" s="368">
        <f t="shared" si="23"/>
        <v>0</v>
      </c>
      <c r="R61" s="369"/>
      <c r="S61" s="101">
        <f t="shared" si="12"/>
        <v>0</v>
      </c>
      <c r="T61" s="102">
        <f t="shared" si="12"/>
        <v>0</v>
      </c>
      <c r="U61" s="103">
        <f t="shared" si="12"/>
        <v>0</v>
      </c>
      <c r="V61" s="104">
        <f t="shared" si="12"/>
        <v>0</v>
      </c>
      <c r="W61" s="101">
        <f t="shared" si="12"/>
        <v>0</v>
      </c>
      <c r="X61" s="102">
        <f t="shared" si="12"/>
        <v>0</v>
      </c>
      <c r="Y61" s="103">
        <f t="shared" si="12"/>
        <v>0</v>
      </c>
      <c r="Z61" s="105">
        <f t="shared" si="24"/>
        <v>0</v>
      </c>
      <c r="AA61" s="105">
        <f t="shared" si="25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22">
        <f t="shared" si="26"/>
      </c>
      <c r="AG61" s="137"/>
      <c r="AH61" s="156"/>
      <c r="AI61" s="232"/>
      <c r="AJ61" s="156"/>
      <c r="AK61" s="232"/>
      <c r="AL61" s="156"/>
      <c r="AM61" s="232"/>
      <c r="AN61" s="69"/>
      <c r="AO61" s="156"/>
      <c r="AP61" s="232"/>
      <c r="AQ61" s="156"/>
      <c r="AR61" s="232"/>
      <c r="AS61" s="156"/>
      <c r="AT61" s="232"/>
      <c r="AU61" s="69"/>
      <c r="AV61" s="156"/>
      <c r="AW61" s="232"/>
      <c r="AX61" s="156"/>
      <c r="AY61" s="232"/>
      <c r="AZ61" s="156"/>
      <c r="BA61" s="232"/>
      <c r="BB61" s="69"/>
      <c r="BC61" s="156"/>
      <c r="BD61" s="232"/>
      <c r="BE61" s="156"/>
      <c r="BF61" s="232"/>
      <c r="BG61" s="156"/>
      <c r="BH61" s="232"/>
      <c r="BI61" s="69"/>
      <c r="BJ61" s="156"/>
      <c r="BK61" s="257"/>
      <c r="BL61" s="22">
        <f t="shared" si="27"/>
      </c>
      <c r="BM61" s="160"/>
      <c r="BN61" s="233"/>
      <c r="BO61" s="163"/>
      <c r="BP61" s="233"/>
      <c r="BQ61" s="163"/>
      <c r="BR61" s="75"/>
      <c r="BS61" s="233"/>
      <c r="BT61" s="163"/>
      <c r="BU61" s="233"/>
      <c r="BV61" s="163"/>
      <c r="BW61" s="233"/>
      <c r="BX61" s="163"/>
      <c r="BY61" s="75"/>
      <c r="BZ61" s="233"/>
      <c r="CA61" s="163"/>
      <c r="CB61" s="233"/>
      <c r="CC61" s="163"/>
      <c r="CD61" s="233"/>
      <c r="CE61" s="163"/>
      <c r="CF61" s="75"/>
      <c r="CG61" s="233"/>
      <c r="CH61" s="163"/>
      <c r="CI61" s="233"/>
      <c r="CJ61" s="163"/>
      <c r="CK61" s="233"/>
      <c r="CL61" s="163"/>
      <c r="CM61" s="75"/>
      <c r="CN61" s="233"/>
      <c r="CO61" s="191"/>
      <c r="CP61" s="238"/>
      <c r="CQ61" s="194"/>
      <c r="CR61" s="1"/>
      <c r="CS61" s="1"/>
      <c r="CT61" s="1"/>
      <c r="CU61" s="1"/>
      <c r="CV61" s="1"/>
      <c r="CW61" s="1"/>
      <c r="CX61" s="1"/>
    </row>
    <row r="62" spans="1:102" s="12" customFormat="1" ht="21" customHeight="1">
      <c r="A62" s="264"/>
      <c r="B62" s="265"/>
      <c r="C62" s="270"/>
      <c r="D62" s="316"/>
      <c r="E62" s="266"/>
      <c r="F62" s="267"/>
      <c r="G62" s="357">
        <f t="shared" si="13"/>
      </c>
      <c r="H62" s="358">
        <f t="shared" si="14"/>
      </c>
      <c r="I62" s="283">
        <f t="shared" si="15"/>
        <v>0</v>
      </c>
      <c r="J62" s="352">
        <f t="shared" si="16"/>
        <v>0</v>
      </c>
      <c r="K62" s="286">
        <f t="shared" si="17"/>
        <v>0</v>
      </c>
      <c r="L62" s="286">
        <f t="shared" si="18"/>
        <v>0</v>
      </c>
      <c r="M62" s="223">
        <f t="shared" si="19"/>
        <v>0</v>
      </c>
      <c r="N62" s="224">
        <f t="shared" si="20"/>
        <v>0</v>
      </c>
      <c r="O62" s="289">
        <f t="shared" si="21"/>
        <v>0</v>
      </c>
      <c r="P62" s="354">
        <f t="shared" si="22"/>
        <v>0</v>
      </c>
      <c r="Q62" s="368">
        <f t="shared" si="23"/>
        <v>0</v>
      </c>
      <c r="R62" s="369"/>
      <c r="S62" s="101">
        <f t="shared" si="12"/>
        <v>0</v>
      </c>
      <c r="T62" s="102">
        <f t="shared" si="12"/>
        <v>0</v>
      </c>
      <c r="U62" s="103">
        <f t="shared" si="12"/>
        <v>0</v>
      </c>
      <c r="V62" s="104">
        <f t="shared" si="12"/>
        <v>0</v>
      </c>
      <c r="W62" s="101">
        <f t="shared" si="12"/>
        <v>0</v>
      </c>
      <c r="X62" s="102">
        <f t="shared" si="12"/>
        <v>0</v>
      </c>
      <c r="Y62" s="103">
        <f t="shared" si="12"/>
        <v>0</v>
      </c>
      <c r="Z62" s="105">
        <f t="shared" si="24"/>
        <v>0</v>
      </c>
      <c r="AA62" s="105">
        <f t="shared" si="25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62">
        <f t="shared" si="26"/>
      </c>
      <c r="AG62" s="137"/>
      <c r="AH62" s="156"/>
      <c r="AI62" s="232"/>
      <c r="AJ62" s="156"/>
      <c r="AK62" s="232"/>
      <c r="AL62" s="157"/>
      <c r="AM62" s="233"/>
      <c r="AN62" s="75"/>
      <c r="AO62" s="157"/>
      <c r="AP62" s="233"/>
      <c r="AQ62" s="157"/>
      <c r="AR62" s="233"/>
      <c r="AS62" s="157"/>
      <c r="AT62" s="233"/>
      <c r="AU62" s="75"/>
      <c r="AV62" s="157"/>
      <c r="AW62" s="233"/>
      <c r="AX62" s="157"/>
      <c r="AY62" s="233"/>
      <c r="AZ62" s="157"/>
      <c r="BA62" s="232"/>
      <c r="BB62" s="69"/>
      <c r="BC62" s="156"/>
      <c r="BD62" s="232"/>
      <c r="BE62" s="156"/>
      <c r="BF62" s="234"/>
      <c r="BG62" s="158"/>
      <c r="BH62" s="234"/>
      <c r="BI62" s="84"/>
      <c r="BJ62" s="158"/>
      <c r="BK62" s="258"/>
      <c r="BL62" s="62">
        <f t="shared" si="27"/>
      </c>
      <c r="BM62" s="161"/>
      <c r="BN62" s="233"/>
      <c r="BO62" s="163"/>
      <c r="BP62" s="233"/>
      <c r="BQ62" s="163"/>
      <c r="BR62" s="75"/>
      <c r="BS62" s="233"/>
      <c r="BT62" s="164"/>
      <c r="BU62" s="236"/>
      <c r="BV62" s="164"/>
      <c r="BW62" s="236"/>
      <c r="BX62" s="164"/>
      <c r="BY62" s="72"/>
      <c r="BZ62" s="236"/>
      <c r="CA62" s="164"/>
      <c r="CB62" s="236"/>
      <c r="CC62" s="164"/>
      <c r="CD62" s="236"/>
      <c r="CE62" s="164"/>
      <c r="CF62" s="72"/>
      <c r="CG62" s="236"/>
      <c r="CH62" s="164"/>
      <c r="CI62" s="236"/>
      <c r="CJ62" s="164"/>
      <c r="CK62" s="236"/>
      <c r="CL62" s="164"/>
      <c r="CM62" s="72"/>
      <c r="CN62" s="236"/>
      <c r="CO62" s="191"/>
      <c r="CP62" s="238"/>
      <c r="CQ62" s="194"/>
      <c r="CR62" s="1"/>
      <c r="CS62" s="1"/>
      <c r="CT62" s="1"/>
      <c r="CU62" s="1"/>
      <c r="CV62" s="1"/>
      <c r="CW62" s="1"/>
      <c r="CX62" s="1"/>
    </row>
    <row r="63" spans="1:102" s="12" customFormat="1" ht="21" customHeight="1">
      <c r="A63" s="260"/>
      <c r="B63" s="261"/>
      <c r="C63" s="271"/>
      <c r="D63" s="317"/>
      <c r="E63" s="268"/>
      <c r="F63" s="269"/>
      <c r="G63" s="359">
        <f t="shared" si="13"/>
      </c>
      <c r="H63" s="360">
        <f t="shared" si="14"/>
      </c>
      <c r="I63" s="281">
        <f t="shared" si="15"/>
        <v>0</v>
      </c>
      <c r="J63" s="339">
        <f t="shared" si="16"/>
        <v>0</v>
      </c>
      <c r="K63" s="285">
        <f t="shared" si="17"/>
        <v>0</v>
      </c>
      <c r="L63" s="285">
        <f t="shared" si="18"/>
        <v>0</v>
      </c>
      <c r="M63" s="131">
        <f t="shared" si="19"/>
        <v>0</v>
      </c>
      <c r="N63" s="132">
        <f t="shared" si="20"/>
        <v>0</v>
      </c>
      <c r="O63" s="288">
        <f t="shared" si="21"/>
        <v>0</v>
      </c>
      <c r="P63" s="353">
        <f t="shared" si="22"/>
        <v>0</v>
      </c>
      <c r="Q63" s="368">
        <f t="shared" si="23"/>
        <v>0</v>
      </c>
      <c r="R63" s="369"/>
      <c r="S63" s="101">
        <f t="shared" si="12"/>
        <v>0</v>
      </c>
      <c r="T63" s="102">
        <f t="shared" si="12"/>
        <v>0</v>
      </c>
      <c r="U63" s="103">
        <f t="shared" si="12"/>
        <v>0</v>
      </c>
      <c r="V63" s="104">
        <f t="shared" si="12"/>
        <v>0</v>
      </c>
      <c r="W63" s="101">
        <f t="shared" si="12"/>
        <v>0</v>
      </c>
      <c r="X63" s="102">
        <f t="shared" si="12"/>
        <v>0</v>
      </c>
      <c r="Y63" s="103">
        <f t="shared" si="12"/>
        <v>0</v>
      </c>
      <c r="Z63" s="105">
        <f t="shared" si="24"/>
        <v>0</v>
      </c>
      <c r="AA63" s="105">
        <f t="shared" si="25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62">
        <f t="shared" si="26"/>
      </c>
      <c r="AG63" s="137"/>
      <c r="AH63" s="156"/>
      <c r="AI63" s="232"/>
      <c r="AJ63" s="156"/>
      <c r="AK63" s="232"/>
      <c r="AL63" s="157"/>
      <c r="AM63" s="233"/>
      <c r="AN63" s="75"/>
      <c r="AO63" s="157"/>
      <c r="AP63" s="233"/>
      <c r="AQ63" s="157"/>
      <c r="AR63" s="233"/>
      <c r="AS63" s="157"/>
      <c r="AT63" s="233"/>
      <c r="AU63" s="75"/>
      <c r="AV63" s="157"/>
      <c r="AW63" s="233"/>
      <c r="AX63" s="157"/>
      <c r="AY63" s="233"/>
      <c r="AZ63" s="157"/>
      <c r="BA63" s="232"/>
      <c r="BB63" s="69"/>
      <c r="BC63" s="156"/>
      <c r="BD63" s="232"/>
      <c r="BE63" s="156"/>
      <c r="BF63" s="232"/>
      <c r="BG63" s="156"/>
      <c r="BH63" s="232"/>
      <c r="BI63" s="69"/>
      <c r="BJ63" s="156"/>
      <c r="BK63" s="257"/>
      <c r="BL63" s="22">
        <f t="shared" si="27"/>
      </c>
      <c r="BM63" s="160"/>
      <c r="BN63" s="233"/>
      <c r="BO63" s="163"/>
      <c r="BP63" s="233"/>
      <c r="BQ63" s="163"/>
      <c r="BR63" s="75"/>
      <c r="BS63" s="233"/>
      <c r="BT63" s="163"/>
      <c r="BU63" s="233"/>
      <c r="BV63" s="163"/>
      <c r="BW63" s="233"/>
      <c r="BX63" s="163"/>
      <c r="BY63" s="75"/>
      <c r="BZ63" s="233"/>
      <c r="CA63" s="163"/>
      <c r="CB63" s="233"/>
      <c r="CC63" s="163"/>
      <c r="CD63" s="233"/>
      <c r="CE63" s="163"/>
      <c r="CF63" s="75"/>
      <c r="CG63" s="233"/>
      <c r="CH63" s="163"/>
      <c r="CI63" s="233"/>
      <c r="CJ63" s="163"/>
      <c r="CK63" s="233"/>
      <c r="CL63" s="163"/>
      <c r="CM63" s="75"/>
      <c r="CN63" s="233"/>
      <c r="CO63" s="191"/>
      <c r="CP63" s="238"/>
      <c r="CQ63" s="194"/>
      <c r="CR63" s="1"/>
      <c r="CS63" s="1"/>
      <c r="CT63" s="1"/>
      <c r="CU63" s="1"/>
      <c r="CV63" s="1"/>
      <c r="CW63" s="1"/>
      <c r="CX63" s="1"/>
    </row>
    <row r="64" spans="1:95" s="12" customFormat="1" ht="21" customHeight="1">
      <c r="A64" s="264"/>
      <c r="B64" s="265"/>
      <c r="C64" s="270"/>
      <c r="D64" s="316"/>
      <c r="E64" s="266"/>
      <c r="F64" s="267"/>
      <c r="G64" s="357">
        <f t="shared" si="13"/>
      </c>
      <c r="H64" s="358">
        <f t="shared" si="14"/>
      </c>
      <c r="I64" s="283">
        <f t="shared" si="15"/>
        <v>0</v>
      </c>
      <c r="J64" s="352">
        <f t="shared" si="16"/>
        <v>0</v>
      </c>
      <c r="K64" s="286">
        <f t="shared" si="17"/>
        <v>0</v>
      </c>
      <c r="L64" s="286">
        <f t="shared" si="18"/>
        <v>0</v>
      </c>
      <c r="M64" s="223">
        <f t="shared" si="19"/>
        <v>0</v>
      </c>
      <c r="N64" s="224">
        <f t="shared" si="20"/>
        <v>0</v>
      </c>
      <c r="O64" s="289">
        <f t="shared" si="21"/>
        <v>0</v>
      </c>
      <c r="P64" s="354">
        <f t="shared" si="22"/>
        <v>0</v>
      </c>
      <c r="Q64" s="368">
        <f t="shared" si="23"/>
        <v>0</v>
      </c>
      <c r="R64" s="369"/>
      <c r="S64" s="101">
        <f t="shared" si="12"/>
        <v>0</v>
      </c>
      <c r="T64" s="102">
        <f t="shared" si="12"/>
        <v>0</v>
      </c>
      <c r="U64" s="103">
        <f t="shared" si="12"/>
        <v>0</v>
      </c>
      <c r="V64" s="104">
        <f t="shared" si="12"/>
        <v>0</v>
      </c>
      <c r="W64" s="101">
        <f t="shared" si="12"/>
        <v>0</v>
      </c>
      <c r="X64" s="102">
        <f t="shared" si="12"/>
        <v>0</v>
      </c>
      <c r="Y64" s="103">
        <f t="shared" si="12"/>
        <v>0</v>
      </c>
      <c r="Z64" s="105">
        <f t="shared" si="24"/>
        <v>0</v>
      </c>
      <c r="AA64" s="105">
        <f t="shared" si="25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62">
        <f t="shared" si="26"/>
      </c>
      <c r="AG64" s="137"/>
      <c r="AH64" s="156"/>
      <c r="AI64" s="232"/>
      <c r="AJ64" s="156"/>
      <c r="AK64" s="232"/>
      <c r="AL64" s="157"/>
      <c r="AM64" s="233"/>
      <c r="AN64" s="75"/>
      <c r="AO64" s="157"/>
      <c r="AP64" s="233"/>
      <c r="AQ64" s="157"/>
      <c r="AR64" s="233"/>
      <c r="AS64" s="157"/>
      <c r="AT64" s="233"/>
      <c r="AU64" s="75"/>
      <c r="AV64" s="157"/>
      <c r="AW64" s="233"/>
      <c r="AX64" s="157"/>
      <c r="AY64" s="233"/>
      <c r="AZ64" s="157"/>
      <c r="BA64" s="232"/>
      <c r="BB64" s="69"/>
      <c r="BC64" s="156"/>
      <c r="BD64" s="232"/>
      <c r="BE64" s="156"/>
      <c r="BF64" s="232"/>
      <c r="BG64" s="156"/>
      <c r="BH64" s="232"/>
      <c r="BI64" s="69"/>
      <c r="BJ64" s="156"/>
      <c r="BK64" s="257"/>
      <c r="BL64" s="62">
        <f t="shared" si="27"/>
      </c>
      <c r="BM64" s="160"/>
      <c r="BN64" s="233"/>
      <c r="BO64" s="163"/>
      <c r="BP64" s="233"/>
      <c r="BQ64" s="163"/>
      <c r="BR64" s="75"/>
      <c r="BS64" s="233"/>
      <c r="BT64" s="163"/>
      <c r="BU64" s="233"/>
      <c r="BV64" s="163"/>
      <c r="BW64" s="233"/>
      <c r="BX64" s="163"/>
      <c r="BY64" s="75"/>
      <c r="BZ64" s="233"/>
      <c r="CA64" s="163"/>
      <c r="CB64" s="233"/>
      <c r="CC64" s="163"/>
      <c r="CD64" s="233"/>
      <c r="CE64" s="163"/>
      <c r="CF64" s="75"/>
      <c r="CG64" s="233"/>
      <c r="CH64" s="163"/>
      <c r="CI64" s="233"/>
      <c r="CJ64" s="163"/>
      <c r="CK64" s="233"/>
      <c r="CL64" s="163"/>
      <c r="CM64" s="75"/>
      <c r="CN64" s="233"/>
      <c r="CO64" s="191"/>
      <c r="CP64" s="238"/>
      <c r="CQ64" s="194"/>
    </row>
    <row r="65" spans="1:102" ht="21" customHeight="1">
      <c r="A65" s="260"/>
      <c r="B65" s="261"/>
      <c r="C65" s="271"/>
      <c r="D65" s="317"/>
      <c r="E65" s="268"/>
      <c r="F65" s="269"/>
      <c r="G65" s="359">
        <f t="shared" si="13"/>
      </c>
      <c r="H65" s="360">
        <f t="shared" si="14"/>
      </c>
      <c r="I65" s="284">
        <f t="shared" si="15"/>
        <v>0</v>
      </c>
      <c r="J65" s="339">
        <f t="shared" si="16"/>
        <v>0</v>
      </c>
      <c r="K65" s="285">
        <f t="shared" si="17"/>
        <v>0</v>
      </c>
      <c r="L65" s="285">
        <f t="shared" si="18"/>
        <v>0</v>
      </c>
      <c r="M65" s="131">
        <f t="shared" si="19"/>
        <v>0</v>
      </c>
      <c r="N65" s="133">
        <f t="shared" si="20"/>
        <v>0</v>
      </c>
      <c r="O65" s="288">
        <f t="shared" si="21"/>
        <v>0</v>
      </c>
      <c r="P65" s="353">
        <f t="shared" si="22"/>
        <v>0</v>
      </c>
      <c r="Q65" s="368">
        <f t="shared" si="23"/>
        <v>0</v>
      </c>
      <c r="R65" s="369"/>
      <c r="S65" s="101">
        <f t="shared" si="12"/>
        <v>0</v>
      </c>
      <c r="T65" s="102">
        <f t="shared" si="12"/>
        <v>0</v>
      </c>
      <c r="U65" s="103">
        <f t="shared" si="12"/>
        <v>0</v>
      </c>
      <c r="V65" s="104">
        <f t="shared" si="12"/>
        <v>0</v>
      </c>
      <c r="W65" s="101">
        <f t="shared" si="12"/>
        <v>0</v>
      </c>
      <c r="X65" s="102">
        <f t="shared" si="12"/>
        <v>0</v>
      </c>
      <c r="Y65" s="103">
        <f t="shared" si="12"/>
        <v>0</v>
      </c>
      <c r="Z65" s="105">
        <f t="shared" si="24"/>
        <v>0</v>
      </c>
      <c r="AA65" s="105">
        <f t="shared" si="25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22">
        <f t="shared" si="26"/>
      </c>
      <c r="AG65" s="137"/>
      <c r="AH65" s="156"/>
      <c r="AI65" s="232"/>
      <c r="AJ65" s="156"/>
      <c r="AK65" s="232"/>
      <c r="AL65" s="157"/>
      <c r="AM65" s="233"/>
      <c r="AN65" s="75"/>
      <c r="AO65" s="157"/>
      <c r="AP65" s="233"/>
      <c r="AQ65" s="157"/>
      <c r="AR65" s="233"/>
      <c r="AS65" s="157"/>
      <c r="AT65" s="233"/>
      <c r="AU65" s="75"/>
      <c r="AV65" s="157"/>
      <c r="AW65" s="233"/>
      <c r="AX65" s="157"/>
      <c r="AY65" s="233"/>
      <c r="AZ65" s="157"/>
      <c r="BA65" s="232"/>
      <c r="BB65" s="69"/>
      <c r="BC65" s="156"/>
      <c r="BD65" s="232"/>
      <c r="BE65" s="156"/>
      <c r="BF65" s="232"/>
      <c r="BG65" s="156"/>
      <c r="BH65" s="232"/>
      <c r="BI65" s="69"/>
      <c r="BJ65" s="156"/>
      <c r="BK65" s="257"/>
      <c r="BL65" s="63">
        <f t="shared" si="27"/>
      </c>
      <c r="BM65" s="160"/>
      <c r="BN65" s="233"/>
      <c r="BO65" s="163"/>
      <c r="BP65" s="233"/>
      <c r="BQ65" s="163"/>
      <c r="BR65" s="75"/>
      <c r="BS65" s="233"/>
      <c r="BT65" s="163"/>
      <c r="BU65" s="233"/>
      <c r="BV65" s="163"/>
      <c r="BW65" s="233"/>
      <c r="BX65" s="163"/>
      <c r="BY65" s="75"/>
      <c r="BZ65" s="233"/>
      <c r="CA65" s="163"/>
      <c r="CB65" s="233"/>
      <c r="CC65" s="163"/>
      <c r="CD65" s="233"/>
      <c r="CE65" s="163"/>
      <c r="CF65" s="75"/>
      <c r="CG65" s="233"/>
      <c r="CH65" s="163"/>
      <c r="CI65" s="233"/>
      <c r="CJ65" s="163"/>
      <c r="CK65" s="233"/>
      <c r="CL65" s="163"/>
      <c r="CM65" s="75"/>
      <c r="CN65" s="233"/>
      <c r="CO65" s="192"/>
      <c r="CP65" s="239"/>
      <c r="CQ65" s="195"/>
      <c r="CR65" s="12"/>
      <c r="CS65" s="12"/>
      <c r="CT65" s="12"/>
      <c r="CU65" s="12"/>
      <c r="CV65" s="12"/>
      <c r="CW65" s="12"/>
      <c r="CX65" s="12"/>
    </row>
    <row r="66" spans="1:101" ht="21" customHeight="1">
      <c r="A66" s="264"/>
      <c r="B66" s="265"/>
      <c r="C66" s="270"/>
      <c r="D66" s="316"/>
      <c r="E66" s="266"/>
      <c r="F66" s="267"/>
      <c r="G66" s="357">
        <f t="shared" si="13"/>
      </c>
      <c r="H66" s="358">
        <f t="shared" si="14"/>
      </c>
      <c r="I66" s="283">
        <f t="shared" si="15"/>
        <v>0</v>
      </c>
      <c r="J66" s="352">
        <f t="shared" si="16"/>
        <v>0</v>
      </c>
      <c r="K66" s="286">
        <f t="shared" si="17"/>
        <v>0</v>
      </c>
      <c r="L66" s="286">
        <f t="shared" si="18"/>
        <v>0</v>
      </c>
      <c r="M66" s="223">
        <f t="shared" si="19"/>
        <v>0</v>
      </c>
      <c r="N66" s="224">
        <f t="shared" si="20"/>
        <v>0</v>
      </c>
      <c r="O66" s="289">
        <f t="shared" si="21"/>
        <v>0</v>
      </c>
      <c r="P66" s="354">
        <f t="shared" si="22"/>
        <v>0</v>
      </c>
      <c r="Q66" s="368">
        <f t="shared" si="23"/>
        <v>0</v>
      </c>
      <c r="R66" s="369"/>
      <c r="S66" s="101">
        <f t="shared" si="12"/>
        <v>0</v>
      </c>
      <c r="T66" s="102">
        <f t="shared" si="12"/>
        <v>0</v>
      </c>
      <c r="U66" s="103">
        <f t="shared" si="12"/>
        <v>0</v>
      </c>
      <c r="V66" s="104">
        <f t="shared" si="12"/>
        <v>0</v>
      </c>
      <c r="W66" s="101">
        <f t="shared" si="12"/>
        <v>0</v>
      </c>
      <c r="X66" s="102">
        <f t="shared" si="12"/>
        <v>0</v>
      </c>
      <c r="Y66" s="103">
        <f t="shared" si="12"/>
        <v>0</v>
      </c>
      <c r="Z66" s="105">
        <f t="shared" si="24"/>
        <v>0</v>
      </c>
      <c r="AA66" s="105">
        <f t="shared" si="25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6"/>
      </c>
      <c r="AG66" s="137"/>
      <c r="AH66" s="156"/>
      <c r="AI66" s="232"/>
      <c r="AJ66" s="156"/>
      <c r="AK66" s="232"/>
      <c r="AL66" s="157"/>
      <c r="AM66" s="233"/>
      <c r="AN66" s="75"/>
      <c r="AO66" s="157"/>
      <c r="AP66" s="233"/>
      <c r="AQ66" s="157"/>
      <c r="AR66" s="233"/>
      <c r="AS66" s="157"/>
      <c r="AT66" s="233"/>
      <c r="AU66" s="75"/>
      <c r="AV66" s="157"/>
      <c r="AW66" s="233"/>
      <c r="AX66" s="157"/>
      <c r="AY66" s="233"/>
      <c r="AZ66" s="157"/>
      <c r="BA66" s="232"/>
      <c r="BB66" s="69"/>
      <c r="BC66" s="156"/>
      <c r="BD66" s="232"/>
      <c r="BE66" s="156"/>
      <c r="BF66" s="232"/>
      <c r="BG66" s="156"/>
      <c r="BH66" s="232"/>
      <c r="BI66" s="69"/>
      <c r="BJ66" s="156"/>
      <c r="BK66" s="257"/>
      <c r="BL66" s="22">
        <f t="shared" si="27"/>
      </c>
      <c r="BM66" s="160"/>
      <c r="BN66" s="233"/>
      <c r="BO66" s="163"/>
      <c r="BP66" s="233"/>
      <c r="BQ66" s="163"/>
      <c r="BR66" s="75"/>
      <c r="BS66" s="233"/>
      <c r="BT66" s="163"/>
      <c r="BU66" s="233"/>
      <c r="BV66" s="163"/>
      <c r="BW66" s="233"/>
      <c r="BX66" s="163"/>
      <c r="BY66" s="75"/>
      <c r="BZ66" s="233"/>
      <c r="CA66" s="163"/>
      <c r="CB66" s="233"/>
      <c r="CC66" s="163"/>
      <c r="CD66" s="233"/>
      <c r="CE66" s="163"/>
      <c r="CF66" s="75"/>
      <c r="CG66" s="233"/>
      <c r="CH66" s="163"/>
      <c r="CI66" s="233"/>
      <c r="CJ66" s="163"/>
      <c r="CK66" s="233"/>
      <c r="CL66" s="163"/>
      <c r="CM66" s="75"/>
      <c r="CN66" s="233"/>
      <c r="CO66" s="191"/>
      <c r="CP66" s="238"/>
      <c r="CQ66" s="194"/>
      <c r="CR66" s="12"/>
      <c r="CS66" s="12"/>
      <c r="CT66" s="12"/>
      <c r="CU66" s="12"/>
      <c r="CV66" s="12"/>
      <c r="CW66" s="12"/>
    </row>
    <row r="67" spans="1:101" ht="21" customHeight="1">
      <c r="A67" s="260"/>
      <c r="B67" s="261"/>
      <c r="C67" s="271"/>
      <c r="D67" s="317"/>
      <c r="E67" s="268"/>
      <c r="F67" s="269"/>
      <c r="G67" s="359">
        <f t="shared" si="13"/>
      </c>
      <c r="H67" s="360">
        <f t="shared" si="14"/>
      </c>
      <c r="I67" s="281">
        <f t="shared" si="15"/>
        <v>0</v>
      </c>
      <c r="J67" s="339">
        <f t="shared" si="16"/>
        <v>0</v>
      </c>
      <c r="K67" s="285">
        <f t="shared" si="17"/>
        <v>0</v>
      </c>
      <c r="L67" s="285">
        <f t="shared" si="18"/>
        <v>0</v>
      </c>
      <c r="M67" s="131">
        <f t="shared" si="19"/>
        <v>0</v>
      </c>
      <c r="N67" s="132">
        <f t="shared" si="20"/>
        <v>0</v>
      </c>
      <c r="O67" s="288">
        <f t="shared" si="21"/>
        <v>0</v>
      </c>
      <c r="P67" s="353">
        <f t="shared" si="22"/>
        <v>0</v>
      </c>
      <c r="Q67" s="368">
        <f t="shared" si="23"/>
        <v>0</v>
      </c>
      <c r="R67" s="369"/>
      <c r="S67" s="101">
        <f t="shared" si="12"/>
        <v>0</v>
      </c>
      <c r="T67" s="102">
        <f t="shared" si="12"/>
        <v>0</v>
      </c>
      <c r="U67" s="103">
        <f t="shared" si="12"/>
        <v>0</v>
      </c>
      <c r="V67" s="104">
        <f t="shared" si="12"/>
        <v>0</v>
      </c>
      <c r="W67" s="101">
        <f t="shared" si="12"/>
        <v>0</v>
      </c>
      <c r="X67" s="102">
        <f t="shared" si="12"/>
        <v>0</v>
      </c>
      <c r="Y67" s="103">
        <f t="shared" si="12"/>
        <v>0</v>
      </c>
      <c r="Z67" s="105">
        <f t="shared" si="24"/>
        <v>0</v>
      </c>
      <c r="AA67" s="105">
        <f t="shared" si="25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62">
        <f t="shared" si="26"/>
      </c>
      <c r="AG67" s="137"/>
      <c r="AH67" s="156"/>
      <c r="AI67" s="232"/>
      <c r="AJ67" s="156"/>
      <c r="AK67" s="232"/>
      <c r="AL67" s="157"/>
      <c r="AM67" s="233"/>
      <c r="AN67" s="75"/>
      <c r="AO67" s="157"/>
      <c r="AP67" s="233"/>
      <c r="AQ67" s="157"/>
      <c r="AR67" s="233"/>
      <c r="AS67" s="157"/>
      <c r="AT67" s="233"/>
      <c r="AU67" s="75"/>
      <c r="AV67" s="157"/>
      <c r="AW67" s="233"/>
      <c r="AX67" s="157"/>
      <c r="AY67" s="233"/>
      <c r="AZ67" s="157"/>
      <c r="BA67" s="232"/>
      <c r="BB67" s="69"/>
      <c r="BC67" s="156"/>
      <c r="BD67" s="232"/>
      <c r="BE67" s="156"/>
      <c r="BF67" s="232"/>
      <c r="BG67" s="156"/>
      <c r="BH67" s="232"/>
      <c r="BI67" s="69"/>
      <c r="BJ67" s="156"/>
      <c r="BK67" s="257"/>
      <c r="BL67" s="22">
        <f t="shared" si="27"/>
      </c>
      <c r="BM67" s="160"/>
      <c r="BN67" s="233"/>
      <c r="BO67" s="163"/>
      <c r="BP67" s="233"/>
      <c r="BQ67" s="163"/>
      <c r="BR67" s="75"/>
      <c r="BS67" s="233"/>
      <c r="BT67" s="163"/>
      <c r="BU67" s="233"/>
      <c r="BV67" s="163"/>
      <c r="BW67" s="233"/>
      <c r="BX67" s="163"/>
      <c r="BY67" s="75"/>
      <c r="BZ67" s="233"/>
      <c r="CA67" s="163"/>
      <c r="CB67" s="233"/>
      <c r="CC67" s="163"/>
      <c r="CD67" s="233"/>
      <c r="CE67" s="163"/>
      <c r="CF67" s="75"/>
      <c r="CG67" s="233"/>
      <c r="CH67" s="163"/>
      <c r="CI67" s="233"/>
      <c r="CJ67" s="163"/>
      <c r="CK67" s="233"/>
      <c r="CL67" s="163"/>
      <c r="CM67" s="75"/>
      <c r="CN67" s="233"/>
      <c r="CO67" s="191"/>
      <c r="CP67" s="238"/>
      <c r="CQ67" s="194"/>
      <c r="CW67" s="12"/>
    </row>
    <row r="68" spans="1:102" s="12" customFormat="1" ht="21" customHeight="1">
      <c r="A68" s="264"/>
      <c r="B68" s="265"/>
      <c r="C68" s="270"/>
      <c r="D68" s="316"/>
      <c r="E68" s="266"/>
      <c r="F68" s="267"/>
      <c r="G68" s="357">
        <f t="shared" si="13"/>
      </c>
      <c r="H68" s="358">
        <f t="shared" si="14"/>
      </c>
      <c r="I68" s="282">
        <f t="shared" si="15"/>
        <v>0</v>
      </c>
      <c r="J68" s="352">
        <f t="shared" si="16"/>
        <v>0</v>
      </c>
      <c r="K68" s="286">
        <f t="shared" si="17"/>
        <v>0</v>
      </c>
      <c r="L68" s="286">
        <f t="shared" si="18"/>
        <v>0</v>
      </c>
      <c r="M68" s="223">
        <f t="shared" si="19"/>
        <v>0</v>
      </c>
      <c r="N68" s="224">
        <f t="shared" si="20"/>
        <v>0</v>
      </c>
      <c r="O68" s="289">
        <f t="shared" si="21"/>
        <v>0</v>
      </c>
      <c r="P68" s="354">
        <f t="shared" si="22"/>
        <v>0</v>
      </c>
      <c r="Q68" s="368">
        <f t="shared" si="23"/>
        <v>0</v>
      </c>
      <c r="R68" s="369"/>
      <c r="S68" s="101">
        <f t="shared" si="12"/>
        <v>0</v>
      </c>
      <c r="T68" s="102">
        <f t="shared" si="12"/>
        <v>0</v>
      </c>
      <c r="U68" s="103">
        <f t="shared" si="12"/>
        <v>0</v>
      </c>
      <c r="V68" s="104">
        <f t="shared" si="12"/>
        <v>0</v>
      </c>
      <c r="W68" s="101">
        <f t="shared" si="12"/>
        <v>0</v>
      </c>
      <c r="X68" s="102">
        <f t="shared" si="12"/>
        <v>0</v>
      </c>
      <c r="Y68" s="103">
        <f t="shared" si="12"/>
        <v>0</v>
      </c>
      <c r="Z68" s="105">
        <f t="shared" si="24"/>
        <v>0</v>
      </c>
      <c r="AA68" s="105">
        <f t="shared" si="25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6"/>
      </c>
      <c r="AG68" s="137"/>
      <c r="AH68" s="156"/>
      <c r="AI68" s="232"/>
      <c r="AJ68" s="156"/>
      <c r="AK68" s="232"/>
      <c r="AL68" s="156"/>
      <c r="AM68" s="232"/>
      <c r="AN68" s="69"/>
      <c r="AO68" s="156"/>
      <c r="AP68" s="232"/>
      <c r="AQ68" s="156"/>
      <c r="AR68" s="232"/>
      <c r="AS68" s="156"/>
      <c r="AT68" s="232"/>
      <c r="AU68" s="69"/>
      <c r="AV68" s="156"/>
      <c r="AW68" s="232"/>
      <c r="AX68" s="156"/>
      <c r="AY68" s="232"/>
      <c r="AZ68" s="156"/>
      <c r="BA68" s="232"/>
      <c r="BB68" s="69"/>
      <c r="BC68" s="156"/>
      <c r="BD68" s="232"/>
      <c r="BE68" s="156"/>
      <c r="BF68" s="232"/>
      <c r="BG68" s="156"/>
      <c r="BH68" s="232"/>
      <c r="BI68" s="69"/>
      <c r="BJ68" s="156"/>
      <c r="BK68" s="257"/>
      <c r="BL68" s="22">
        <f t="shared" si="27"/>
      </c>
      <c r="BM68" s="160"/>
      <c r="BN68" s="233"/>
      <c r="BO68" s="163"/>
      <c r="BP68" s="233"/>
      <c r="BQ68" s="163"/>
      <c r="BR68" s="75"/>
      <c r="BS68" s="233"/>
      <c r="BT68" s="163"/>
      <c r="BU68" s="233"/>
      <c r="BV68" s="163"/>
      <c r="BW68" s="233"/>
      <c r="BX68" s="163"/>
      <c r="BY68" s="75"/>
      <c r="BZ68" s="233"/>
      <c r="CA68" s="163"/>
      <c r="CB68" s="233"/>
      <c r="CC68" s="163"/>
      <c r="CD68" s="233"/>
      <c r="CE68" s="163"/>
      <c r="CF68" s="75"/>
      <c r="CG68" s="233"/>
      <c r="CH68" s="163"/>
      <c r="CI68" s="233"/>
      <c r="CJ68" s="163"/>
      <c r="CK68" s="233"/>
      <c r="CL68" s="163"/>
      <c r="CM68" s="75"/>
      <c r="CN68" s="233"/>
      <c r="CO68" s="191"/>
      <c r="CP68" s="238"/>
      <c r="CQ68" s="194"/>
      <c r="CR68" s="1"/>
      <c r="CS68" s="1"/>
      <c r="CT68" s="1"/>
      <c r="CU68" s="1"/>
      <c r="CV68" s="1"/>
      <c r="CW68" s="1"/>
      <c r="CX68" s="1"/>
    </row>
    <row r="69" spans="1:102" s="12" customFormat="1" ht="21" customHeight="1">
      <c r="A69" s="260"/>
      <c r="B69" s="261"/>
      <c r="C69" s="271"/>
      <c r="D69" s="317"/>
      <c r="E69" s="268"/>
      <c r="F69" s="269"/>
      <c r="G69" s="359">
        <f t="shared" si="13"/>
      </c>
      <c r="H69" s="360">
        <f t="shared" si="14"/>
      </c>
      <c r="I69" s="281">
        <f t="shared" si="15"/>
        <v>0</v>
      </c>
      <c r="J69" s="339">
        <f t="shared" si="16"/>
        <v>0</v>
      </c>
      <c r="K69" s="285">
        <f t="shared" si="17"/>
        <v>0</v>
      </c>
      <c r="L69" s="285">
        <f t="shared" si="18"/>
        <v>0</v>
      </c>
      <c r="M69" s="131">
        <f t="shared" si="19"/>
        <v>0</v>
      </c>
      <c r="N69" s="132">
        <f t="shared" si="20"/>
        <v>0</v>
      </c>
      <c r="O69" s="288">
        <f t="shared" si="21"/>
        <v>0</v>
      </c>
      <c r="P69" s="353">
        <f t="shared" si="22"/>
        <v>0</v>
      </c>
      <c r="Q69" s="368">
        <f t="shared" si="23"/>
        <v>0</v>
      </c>
      <c r="R69" s="369"/>
      <c r="S69" s="101">
        <f t="shared" si="12"/>
        <v>0</v>
      </c>
      <c r="T69" s="102">
        <f t="shared" si="12"/>
        <v>0</v>
      </c>
      <c r="U69" s="103">
        <f t="shared" si="12"/>
        <v>0</v>
      </c>
      <c r="V69" s="104">
        <f t="shared" si="12"/>
        <v>0</v>
      </c>
      <c r="W69" s="101">
        <f t="shared" si="12"/>
        <v>0</v>
      </c>
      <c r="X69" s="102">
        <f t="shared" si="12"/>
        <v>0</v>
      </c>
      <c r="Y69" s="103">
        <f t="shared" si="12"/>
        <v>0</v>
      </c>
      <c r="Z69" s="105">
        <f t="shared" si="24"/>
        <v>0</v>
      </c>
      <c r="AA69" s="105">
        <f t="shared" si="25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6"/>
      </c>
      <c r="AG69" s="137"/>
      <c r="AH69" s="156"/>
      <c r="AI69" s="232"/>
      <c r="AJ69" s="156"/>
      <c r="AK69" s="232"/>
      <c r="AL69" s="156"/>
      <c r="AM69" s="232"/>
      <c r="AN69" s="69"/>
      <c r="AO69" s="156"/>
      <c r="AP69" s="232"/>
      <c r="AQ69" s="156"/>
      <c r="AR69" s="232"/>
      <c r="AS69" s="156"/>
      <c r="AT69" s="232"/>
      <c r="AU69" s="69"/>
      <c r="AV69" s="156"/>
      <c r="AW69" s="232"/>
      <c r="AX69" s="156"/>
      <c r="AY69" s="232"/>
      <c r="AZ69" s="156"/>
      <c r="BA69" s="232"/>
      <c r="BB69" s="69"/>
      <c r="BC69" s="156"/>
      <c r="BD69" s="232"/>
      <c r="BE69" s="156"/>
      <c r="BF69" s="232"/>
      <c r="BG69" s="156"/>
      <c r="BH69" s="232"/>
      <c r="BI69" s="69"/>
      <c r="BJ69" s="156"/>
      <c r="BK69" s="257"/>
      <c r="BL69" s="22">
        <f t="shared" si="27"/>
      </c>
      <c r="BM69" s="160"/>
      <c r="BN69" s="233"/>
      <c r="BO69" s="163"/>
      <c r="BP69" s="233"/>
      <c r="BQ69" s="163"/>
      <c r="BR69" s="75"/>
      <c r="BS69" s="233"/>
      <c r="BT69" s="163"/>
      <c r="BU69" s="233"/>
      <c r="BV69" s="163"/>
      <c r="BW69" s="233"/>
      <c r="BX69" s="163"/>
      <c r="BY69" s="75"/>
      <c r="BZ69" s="233"/>
      <c r="CA69" s="163"/>
      <c r="CB69" s="233"/>
      <c r="CC69" s="163"/>
      <c r="CD69" s="233"/>
      <c r="CE69" s="163"/>
      <c r="CF69" s="75"/>
      <c r="CG69" s="233"/>
      <c r="CH69" s="163"/>
      <c r="CI69" s="233"/>
      <c r="CJ69" s="163"/>
      <c r="CK69" s="233"/>
      <c r="CL69" s="163"/>
      <c r="CM69" s="75"/>
      <c r="CN69" s="233"/>
      <c r="CO69" s="191"/>
      <c r="CP69" s="238"/>
      <c r="CQ69" s="194"/>
      <c r="CR69" s="1"/>
      <c r="CS69" s="1"/>
      <c r="CT69" s="1"/>
      <c r="CU69" s="1"/>
      <c r="CV69" s="1"/>
      <c r="CW69" s="1"/>
      <c r="CX69" s="1"/>
    </row>
    <row r="70" spans="1:95" s="12" customFormat="1" ht="21" customHeight="1">
      <c r="A70" s="264"/>
      <c r="B70" s="265"/>
      <c r="C70" s="270"/>
      <c r="D70" s="316"/>
      <c r="E70" s="266"/>
      <c r="F70" s="267"/>
      <c r="G70" s="357">
        <f t="shared" si="13"/>
      </c>
      <c r="H70" s="358">
        <f t="shared" si="14"/>
      </c>
      <c r="I70" s="282">
        <f t="shared" si="15"/>
        <v>0</v>
      </c>
      <c r="J70" s="352">
        <f t="shared" si="16"/>
        <v>0</v>
      </c>
      <c r="K70" s="286">
        <f t="shared" si="17"/>
        <v>0</v>
      </c>
      <c r="L70" s="286">
        <f t="shared" si="18"/>
        <v>0</v>
      </c>
      <c r="M70" s="223">
        <f t="shared" si="19"/>
        <v>0</v>
      </c>
      <c r="N70" s="224">
        <f t="shared" si="20"/>
        <v>0</v>
      </c>
      <c r="O70" s="289">
        <f t="shared" si="21"/>
        <v>0</v>
      </c>
      <c r="P70" s="354">
        <f t="shared" si="22"/>
        <v>0</v>
      </c>
      <c r="Q70" s="368">
        <f t="shared" si="23"/>
        <v>0</v>
      </c>
      <c r="R70" s="369"/>
      <c r="S70" s="101">
        <f t="shared" si="12"/>
        <v>0</v>
      </c>
      <c r="T70" s="102">
        <f t="shared" si="12"/>
        <v>0</v>
      </c>
      <c r="U70" s="103">
        <f t="shared" si="12"/>
        <v>0</v>
      </c>
      <c r="V70" s="104">
        <f t="shared" si="12"/>
        <v>0</v>
      </c>
      <c r="W70" s="101">
        <f t="shared" si="12"/>
        <v>0</v>
      </c>
      <c r="X70" s="102">
        <f t="shared" si="12"/>
        <v>0</v>
      </c>
      <c r="Y70" s="103">
        <f t="shared" si="12"/>
        <v>0</v>
      </c>
      <c r="Z70" s="105">
        <f t="shared" si="24"/>
        <v>0</v>
      </c>
      <c r="AA70" s="105">
        <f t="shared" si="25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6"/>
      </c>
      <c r="AG70" s="137"/>
      <c r="AH70" s="156"/>
      <c r="AI70" s="232"/>
      <c r="AJ70" s="156"/>
      <c r="AK70" s="232"/>
      <c r="AL70" s="156"/>
      <c r="AM70" s="232"/>
      <c r="AN70" s="69"/>
      <c r="AO70" s="156"/>
      <c r="AP70" s="232"/>
      <c r="AQ70" s="156"/>
      <c r="AR70" s="232"/>
      <c r="AS70" s="156"/>
      <c r="AT70" s="232"/>
      <c r="AU70" s="69"/>
      <c r="AV70" s="156"/>
      <c r="AW70" s="232"/>
      <c r="AX70" s="156"/>
      <c r="AY70" s="232"/>
      <c r="AZ70" s="156"/>
      <c r="BA70" s="232"/>
      <c r="BB70" s="69"/>
      <c r="BC70" s="156"/>
      <c r="BD70" s="232"/>
      <c r="BE70" s="156"/>
      <c r="BF70" s="232"/>
      <c r="BG70" s="156"/>
      <c r="BH70" s="232"/>
      <c r="BI70" s="69"/>
      <c r="BJ70" s="156"/>
      <c r="BK70" s="257"/>
      <c r="BL70" s="22">
        <f t="shared" si="27"/>
      </c>
      <c r="BM70" s="160"/>
      <c r="BN70" s="233"/>
      <c r="BO70" s="163"/>
      <c r="BP70" s="233"/>
      <c r="BQ70" s="163"/>
      <c r="BR70" s="75"/>
      <c r="BS70" s="233"/>
      <c r="BT70" s="163"/>
      <c r="BU70" s="233"/>
      <c r="BV70" s="163"/>
      <c r="BW70" s="233"/>
      <c r="BX70" s="163"/>
      <c r="BY70" s="75"/>
      <c r="BZ70" s="233"/>
      <c r="CA70" s="163"/>
      <c r="CB70" s="233"/>
      <c r="CC70" s="163"/>
      <c r="CD70" s="233"/>
      <c r="CE70" s="163"/>
      <c r="CF70" s="75"/>
      <c r="CG70" s="233"/>
      <c r="CH70" s="163"/>
      <c r="CI70" s="233"/>
      <c r="CJ70" s="163"/>
      <c r="CK70" s="233"/>
      <c r="CL70" s="163"/>
      <c r="CM70" s="75"/>
      <c r="CN70" s="233"/>
      <c r="CO70" s="191"/>
      <c r="CP70" s="238"/>
      <c r="CQ70" s="194"/>
    </row>
    <row r="71" spans="1:95" s="12" customFormat="1" ht="21" customHeight="1">
      <c r="A71" s="260"/>
      <c r="B71" s="261"/>
      <c r="C71" s="271"/>
      <c r="D71" s="317"/>
      <c r="E71" s="268"/>
      <c r="F71" s="269"/>
      <c r="G71" s="359">
        <f t="shared" si="13"/>
      </c>
      <c r="H71" s="360">
        <f t="shared" si="14"/>
      </c>
      <c r="I71" s="281">
        <f t="shared" si="15"/>
        <v>0</v>
      </c>
      <c r="J71" s="339">
        <f t="shared" si="16"/>
        <v>0</v>
      </c>
      <c r="K71" s="285">
        <f t="shared" si="17"/>
        <v>0</v>
      </c>
      <c r="L71" s="285">
        <f t="shared" si="18"/>
        <v>0</v>
      </c>
      <c r="M71" s="131">
        <f t="shared" si="19"/>
        <v>0</v>
      </c>
      <c r="N71" s="132">
        <f t="shared" si="20"/>
        <v>0</v>
      </c>
      <c r="O71" s="288">
        <f t="shared" si="21"/>
        <v>0</v>
      </c>
      <c r="P71" s="353">
        <f t="shared" si="22"/>
        <v>0</v>
      </c>
      <c r="Q71" s="368">
        <f t="shared" si="23"/>
        <v>0</v>
      </c>
      <c r="R71" s="369"/>
      <c r="S71" s="101">
        <f t="shared" si="12"/>
        <v>0</v>
      </c>
      <c r="T71" s="102">
        <f t="shared" si="12"/>
        <v>0</v>
      </c>
      <c r="U71" s="103">
        <f t="shared" si="12"/>
        <v>0</v>
      </c>
      <c r="V71" s="104">
        <f t="shared" si="12"/>
        <v>0</v>
      </c>
      <c r="W71" s="101">
        <f t="shared" si="12"/>
        <v>0</v>
      </c>
      <c r="X71" s="102">
        <f t="shared" si="12"/>
        <v>0</v>
      </c>
      <c r="Y71" s="103">
        <f t="shared" si="12"/>
        <v>0</v>
      </c>
      <c r="Z71" s="105">
        <f t="shared" si="24"/>
        <v>0</v>
      </c>
      <c r="AA71" s="105">
        <f t="shared" si="25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6"/>
      </c>
      <c r="AG71" s="137"/>
      <c r="AH71" s="156"/>
      <c r="AI71" s="232"/>
      <c r="AJ71" s="156"/>
      <c r="AK71" s="232"/>
      <c r="AL71" s="156"/>
      <c r="AM71" s="232"/>
      <c r="AN71" s="69"/>
      <c r="AO71" s="156"/>
      <c r="AP71" s="232"/>
      <c r="AQ71" s="156"/>
      <c r="AR71" s="232"/>
      <c r="AS71" s="156"/>
      <c r="AT71" s="232"/>
      <c r="AU71" s="69"/>
      <c r="AV71" s="156"/>
      <c r="AW71" s="232"/>
      <c r="AX71" s="156"/>
      <c r="AY71" s="232"/>
      <c r="AZ71" s="156"/>
      <c r="BA71" s="232"/>
      <c r="BB71" s="69"/>
      <c r="BC71" s="156"/>
      <c r="BD71" s="232"/>
      <c r="BE71" s="156"/>
      <c r="BF71" s="232"/>
      <c r="BG71" s="156"/>
      <c r="BH71" s="232"/>
      <c r="BI71" s="69"/>
      <c r="BJ71" s="156"/>
      <c r="BK71" s="257"/>
      <c r="BL71" s="22">
        <f t="shared" si="27"/>
      </c>
      <c r="BM71" s="160"/>
      <c r="BN71" s="233"/>
      <c r="BO71" s="163"/>
      <c r="BP71" s="233"/>
      <c r="BQ71" s="163"/>
      <c r="BR71" s="75"/>
      <c r="BS71" s="233"/>
      <c r="BT71" s="163"/>
      <c r="BU71" s="233"/>
      <c r="BV71" s="163"/>
      <c r="BW71" s="233"/>
      <c r="BX71" s="163"/>
      <c r="BY71" s="75"/>
      <c r="BZ71" s="233"/>
      <c r="CA71" s="163"/>
      <c r="CB71" s="233"/>
      <c r="CC71" s="163"/>
      <c r="CD71" s="233"/>
      <c r="CE71" s="163"/>
      <c r="CF71" s="75"/>
      <c r="CG71" s="233"/>
      <c r="CH71" s="163"/>
      <c r="CI71" s="233"/>
      <c r="CJ71" s="163"/>
      <c r="CK71" s="233"/>
      <c r="CL71" s="163"/>
      <c r="CM71" s="75"/>
      <c r="CN71" s="233"/>
      <c r="CO71" s="191"/>
      <c r="CP71" s="238"/>
      <c r="CQ71" s="194"/>
    </row>
    <row r="72" spans="1:102" ht="21" customHeight="1">
      <c r="A72" s="264"/>
      <c r="B72" s="265"/>
      <c r="C72" s="270"/>
      <c r="D72" s="316"/>
      <c r="E72" s="266"/>
      <c r="F72" s="267"/>
      <c r="G72" s="357">
        <f t="shared" si="13"/>
      </c>
      <c r="H72" s="358">
        <f t="shared" si="14"/>
      </c>
      <c r="I72" s="283">
        <f t="shared" si="15"/>
        <v>0</v>
      </c>
      <c r="J72" s="352">
        <f t="shared" si="16"/>
        <v>0</v>
      </c>
      <c r="K72" s="286">
        <f t="shared" si="17"/>
        <v>0</v>
      </c>
      <c r="L72" s="286">
        <f t="shared" si="18"/>
        <v>0</v>
      </c>
      <c r="M72" s="223">
        <f t="shared" si="19"/>
        <v>0</v>
      </c>
      <c r="N72" s="224">
        <f t="shared" si="20"/>
        <v>0</v>
      </c>
      <c r="O72" s="289">
        <f t="shared" si="21"/>
        <v>0</v>
      </c>
      <c r="P72" s="354">
        <f t="shared" si="22"/>
        <v>0</v>
      </c>
      <c r="Q72" s="368">
        <f t="shared" si="23"/>
        <v>0</v>
      </c>
      <c r="R72" s="369"/>
      <c r="S72" s="101">
        <f t="shared" si="12"/>
        <v>0</v>
      </c>
      <c r="T72" s="102">
        <f t="shared" si="12"/>
        <v>0</v>
      </c>
      <c r="U72" s="103">
        <f t="shared" si="12"/>
        <v>0</v>
      </c>
      <c r="V72" s="104">
        <f t="shared" si="12"/>
        <v>0</v>
      </c>
      <c r="W72" s="101">
        <f t="shared" si="12"/>
        <v>0</v>
      </c>
      <c r="X72" s="102">
        <f t="shared" si="12"/>
        <v>0</v>
      </c>
      <c r="Y72" s="103">
        <f t="shared" si="12"/>
        <v>0</v>
      </c>
      <c r="Z72" s="105">
        <f t="shared" si="24"/>
        <v>0</v>
      </c>
      <c r="AA72" s="105">
        <f t="shared" si="25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6"/>
      </c>
      <c r="AG72" s="137"/>
      <c r="AH72" s="156"/>
      <c r="AI72" s="232"/>
      <c r="AJ72" s="156"/>
      <c r="AK72" s="232"/>
      <c r="AL72" s="156"/>
      <c r="AM72" s="232"/>
      <c r="AN72" s="69"/>
      <c r="AO72" s="156"/>
      <c r="AP72" s="232"/>
      <c r="AQ72" s="156"/>
      <c r="AR72" s="232"/>
      <c r="AS72" s="156"/>
      <c r="AT72" s="232"/>
      <c r="AU72" s="69"/>
      <c r="AV72" s="156"/>
      <c r="AW72" s="232"/>
      <c r="AX72" s="156"/>
      <c r="AY72" s="232"/>
      <c r="AZ72" s="156"/>
      <c r="BA72" s="232"/>
      <c r="BB72" s="69"/>
      <c r="BC72" s="156"/>
      <c r="BD72" s="232"/>
      <c r="BE72" s="156"/>
      <c r="BF72" s="232"/>
      <c r="BG72" s="156"/>
      <c r="BH72" s="232"/>
      <c r="BI72" s="69"/>
      <c r="BJ72" s="156"/>
      <c r="BK72" s="257"/>
      <c r="BL72" s="22">
        <f t="shared" si="27"/>
      </c>
      <c r="BM72" s="160"/>
      <c r="BN72" s="233"/>
      <c r="BO72" s="163"/>
      <c r="BP72" s="233"/>
      <c r="BQ72" s="163"/>
      <c r="BR72" s="75"/>
      <c r="BS72" s="233"/>
      <c r="BT72" s="163"/>
      <c r="BU72" s="233"/>
      <c r="BV72" s="163"/>
      <c r="BW72" s="233"/>
      <c r="BX72" s="163"/>
      <c r="BY72" s="75"/>
      <c r="BZ72" s="233"/>
      <c r="CA72" s="163"/>
      <c r="CB72" s="233"/>
      <c r="CC72" s="163"/>
      <c r="CD72" s="233"/>
      <c r="CE72" s="163"/>
      <c r="CF72" s="75"/>
      <c r="CG72" s="233"/>
      <c r="CH72" s="163"/>
      <c r="CI72" s="233"/>
      <c r="CJ72" s="163"/>
      <c r="CK72" s="233"/>
      <c r="CL72" s="163"/>
      <c r="CM72" s="75"/>
      <c r="CN72" s="233"/>
      <c r="CO72" s="191"/>
      <c r="CP72" s="238"/>
      <c r="CQ72" s="194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59">
        <f t="shared" si="13"/>
      </c>
      <c r="H73" s="360">
        <f t="shared" si="14"/>
      </c>
      <c r="I73" s="284">
        <f t="shared" si="15"/>
        <v>0</v>
      </c>
      <c r="J73" s="339">
        <f t="shared" si="16"/>
        <v>0</v>
      </c>
      <c r="K73" s="285">
        <f t="shared" si="17"/>
        <v>0</v>
      </c>
      <c r="L73" s="285">
        <f t="shared" si="18"/>
        <v>0</v>
      </c>
      <c r="M73" s="131">
        <f t="shared" si="19"/>
        <v>0</v>
      </c>
      <c r="N73" s="133">
        <f t="shared" si="20"/>
        <v>0</v>
      </c>
      <c r="O73" s="288">
        <f t="shared" si="21"/>
        <v>0</v>
      </c>
      <c r="P73" s="353">
        <f t="shared" si="22"/>
        <v>0</v>
      </c>
      <c r="Q73" s="368">
        <f t="shared" si="23"/>
        <v>0</v>
      </c>
      <c r="R73" s="369"/>
      <c r="S73" s="101">
        <f t="shared" si="12"/>
        <v>0</v>
      </c>
      <c r="T73" s="102">
        <f t="shared" si="12"/>
        <v>0</v>
      </c>
      <c r="U73" s="103">
        <f t="shared" si="12"/>
        <v>0</v>
      </c>
      <c r="V73" s="104">
        <f t="shared" si="12"/>
        <v>0</v>
      </c>
      <c r="W73" s="101">
        <f t="shared" si="12"/>
        <v>0</v>
      </c>
      <c r="X73" s="102">
        <f t="shared" si="12"/>
        <v>0</v>
      </c>
      <c r="Y73" s="103">
        <f t="shared" si="12"/>
        <v>0</v>
      </c>
      <c r="Z73" s="105">
        <f t="shared" si="24"/>
        <v>0</v>
      </c>
      <c r="AA73" s="105">
        <f t="shared" si="25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6"/>
      </c>
      <c r="AG73" s="137"/>
      <c r="AH73" s="156"/>
      <c r="AI73" s="232"/>
      <c r="AJ73" s="156"/>
      <c r="AK73" s="232"/>
      <c r="AL73" s="156"/>
      <c r="AM73" s="232"/>
      <c r="AN73" s="69"/>
      <c r="AO73" s="156"/>
      <c r="AP73" s="232"/>
      <c r="AQ73" s="156"/>
      <c r="AR73" s="232"/>
      <c r="AS73" s="156"/>
      <c r="AT73" s="232"/>
      <c r="AU73" s="69"/>
      <c r="AV73" s="156"/>
      <c r="AW73" s="232"/>
      <c r="AX73" s="156"/>
      <c r="AY73" s="232"/>
      <c r="AZ73" s="156"/>
      <c r="BA73" s="232"/>
      <c r="BB73" s="69"/>
      <c r="BC73" s="156"/>
      <c r="BD73" s="232"/>
      <c r="BE73" s="156"/>
      <c r="BF73" s="232"/>
      <c r="BG73" s="156"/>
      <c r="BH73" s="232"/>
      <c r="BI73" s="69"/>
      <c r="BJ73" s="156"/>
      <c r="BK73" s="257"/>
      <c r="BL73" s="62">
        <f t="shared" si="27"/>
      </c>
      <c r="BM73" s="160"/>
      <c r="BN73" s="233"/>
      <c r="BO73" s="163"/>
      <c r="BP73" s="233"/>
      <c r="BQ73" s="163"/>
      <c r="BR73" s="75"/>
      <c r="BS73" s="233"/>
      <c r="BT73" s="163"/>
      <c r="BU73" s="233"/>
      <c r="BV73" s="163"/>
      <c r="BW73" s="233"/>
      <c r="BX73" s="163"/>
      <c r="BY73" s="75"/>
      <c r="BZ73" s="233"/>
      <c r="CA73" s="163"/>
      <c r="CB73" s="233"/>
      <c r="CC73" s="163"/>
      <c r="CD73" s="233"/>
      <c r="CE73" s="163"/>
      <c r="CF73" s="75"/>
      <c r="CG73" s="233"/>
      <c r="CH73" s="163"/>
      <c r="CI73" s="233"/>
      <c r="CJ73" s="163"/>
      <c r="CK73" s="233"/>
      <c r="CL73" s="163"/>
      <c r="CM73" s="75"/>
      <c r="CN73" s="233"/>
      <c r="CO73" s="192"/>
      <c r="CP73" s="239"/>
      <c r="CQ73" s="195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57">
        <f t="shared" si="13"/>
      </c>
      <c r="H74" s="358">
        <f t="shared" si="14"/>
      </c>
      <c r="I74" s="283">
        <f t="shared" si="15"/>
        <v>0</v>
      </c>
      <c r="J74" s="352">
        <f t="shared" si="16"/>
        <v>0</v>
      </c>
      <c r="K74" s="286">
        <f t="shared" si="17"/>
        <v>0</v>
      </c>
      <c r="L74" s="286">
        <f t="shared" si="18"/>
        <v>0</v>
      </c>
      <c r="M74" s="223">
        <f t="shared" si="19"/>
        <v>0</v>
      </c>
      <c r="N74" s="224">
        <f t="shared" si="20"/>
        <v>0</v>
      </c>
      <c r="O74" s="289">
        <f t="shared" si="21"/>
        <v>0</v>
      </c>
      <c r="P74" s="354">
        <f t="shared" si="22"/>
        <v>0</v>
      </c>
      <c r="Q74" s="368">
        <f t="shared" si="23"/>
        <v>0</v>
      </c>
      <c r="R74" s="369"/>
      <c r="S74" s="101">
        <f t="shared" si="12"/>
        <v>0</v>
      </c>
      <c r="T74" s="102">
        <f t="shared" si="12"/>
        <v>0</v>
      </c>
      <c r="U74" s="103">
        <f t="shared" si="12"/>
        <v>0</v>
      </c>
      <c r="V74" s="104">
        <f t="shared" si="12"/>
        <v>0</v>
      </c>
      <c r="W74" s="101">
        <f t="shared" si="12"/>
        <v>0</v>
      </c>
      <c r="X74" s="102">
        <f t="shared" si="12"/>
        <v>0</v>
      </c>
      <c r="Y74" s="103">
        <f t="shared" si="12"/>
        <v>0</v>
      </c>
      <c r="Z74" s="105">
        <f t="shared" si="24"/>
        <v>0</v>
      </c>
      <c r="AA74" s="105">
        <f t="shared" si="25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6"/>
      </c>
      <c r="AG74" s="137"/>
      <c r="AH74" s="156"/>
      <c r="AI74" s="232"/>
      <c r="AJ74" s="156"/>
      <c r="AK74" s="232"/>
      <c r="AL74" s="156"/>
      <c r="AM74" s="232"/>
      <c r="AN74" s="69"/>
      <c r="AO74" s="156"/>
      <c r="AP74" s="232"/>
      <c r="AQ74" s="156"/>
      <c r="AR74" s="232"/>
      <c r="AS74" s="156"/>
      <c r="AT74" s="232"/>
      <c r="AU74" s="69"/>
      <c r="AV74" s="156"/>
      <c r="AW74" s="232"/>
      <c r="AX74" s="156"/>
      <c r="AY74" s="232"/>
      <c r="AZ74" s="156"/>
      <c r="BA74" s="232"/>
      <c r="BB74" s="69"/>
      <c r="BC74" s="156"/>
      <c r="BD74" s="232"/>
      <c r="BE74" s="156"/>
      <c r="BF74" s="232"/>
      <c r="BG74" s="156"/>
      <c r="BH74" s="232"/>
      <c r="BI74" s="69"/>
      <c r="BJ74" s="156"/>
      <c r="BK74" s="257"/>
      <c r="BL74" s="62">
        <f t="shared" si="27"/>
      </c>
      <c r="BM74" s="160"/>
      <c r="BN74" s="233"/>
      <c r="BO74" s="163"/>
      <c r="BP74" s="233"/>
      <c r="BQ74" s="163"/>
      <c r="BR74" s="75"/>
      <c r="BS74" s="233"/>
      <c r="BT74" s="163"/>
      <c r="BU74" s="233"/>
      <c r="BV74" s="163"/>
      <c r="BW74" s="233"/>
      <c r="BX74" s="163"/>
      <c r="BY74" s="75"/>
      <c r="BZ74" s="233"/>
      <c r="CA74" s="163"/>
      <c r="CB74" s="233"/>
      <c r="CC74" s="163"/>
      <c r="CD74" s="233"/>
      <c r="CE74" s="163"/>
      <c r="CF74" s="75"/>
      <c r="CG74" s="233"/>
      <c r="CH74" s="163"/>
      <c r="CI74" s="233"/>
      <c r="CJ74" s="163"/>
      <c r="CK74" s="233"/>
      <c r="CL74" s="163"/>
      <c r="CM74" s="75"/>
      <c r="CN74" s="233"/>
      <c r="CO74" s="191"/>
      <c r="CP74" s="238"/>
      <c r="CQ74" s="194"/>
    </row>
    <row r="75" spans="1:95" ht="21" customHeight="1">
      <c r="A75" s="260"/>
      <c r="B75" s="261"/>
      <c r="C75" s="271"/>
      <c r="D75" s="317"/>
      <c r="E75" s="268"/>
      <c r="F75" s="269"/>
      <c r="G75" s="359">
        <f t="shared" si="13"/>
      </c>
      <c r="H75" s="360">
        <f t="shared" si="14"/>
      </c>
      <c r="I75" s="281">
        <f t="shared" si="15"/>
        <v>0</v>
      </c>
      <c r="J75" s="339">
        <f t="shared" si="16"/>
        <v>0</v>
      </c>
      <c r="K75" s="285">
        <f t="shared" si="17"/>
        <v>0</v>
      </c>
      <c r="L75" s="285">
        <f t="shared" si="18"/>
        <v>0</v>
      </c>
      <c r="M75" s="131">
        <f t="shared" si="19"/>
        <v>0</v>
      </c>
      <c r="N75" s="132">
        <f t="shared" si="20"/>
        <v>0</v>
      </c>
      <c r="O75" s="288">
        <f t="shared" si="21"/>
        <v>0</v>
      </c>
      <c r="P75" s="353">
        <f t="shared" si="22"/>
        <v>0</v>
      </c>
      <c r="Q75" s="368">
        <f t="shared" si="23"/>
        <v>0</v>
      </c>
      <c r="R75" s="369"/>
      <c r="S75" s="101">
        <f t="shared" si="12"/>
        <v>0</v>
      </c>
      <c r="T75" s="102">
        <f t="shared" si="12"/>
        <v>0</v>
      </c>
      <c r="U75" s="103">
        <f t="shared" si="12"/>
        <v>0</v>
      </c>
      <c r="V75" s="104">
        <f t="shared" si="12"/>
        <v>0</v>
      </c>
      <c r="W75" s="101">
        <f t="shared" si="12"/>
        <v>0</v>
      </c>
      <c r="X75" s="102">
        <f t="shared" si="12"/>
        <v>0</v>
      </c>
      <c r="Y75" s="103">
        <f t="shared" si="12"/>
        <v>0</v>
      </c>
      <c r="Z75" s="105">
        <f t="shared" si="24"/>
        <v>0</v>
      </c>
      <c r="AA75" s="105">
        <f t="shared" si="25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6"/>
      </c>
      <c r="AG75" s="137"/>
      <c r="AH75" s="156"/>
      <c r="AI75" s="232"/>
      <c r="AJ75" s="156"/>
      <c r="AK75" s="232"/>
      <c r="AL75" s="156"/>
      <c r="AM75" s="232"/>
      <c r="AN75" s="69"/>
      <c r="AO75" s="156"/>
      <c r="AP75" s="232"/>
      <c r="AQ75" s="156"/>
      <c r="AR75" s="232"/>
      <c r="AS75" s="156"/>
      <c r="AT75" s="232"/>
      <c r="AU75" s="69"/>
      <c r="AV75" s="156"/>
      <c r="AW75" s="232"/>
      <c r="AX75" s="156"/>
      <c r="AY75" s="232"/>
      <c r="AZ75" s="156"/>
      <c r="BA75" s="232"/>
      <c r="BB75" s="69"/>
      <c r="BC75" s="156"/>
      <c r="BD75" s="232"/>
      <c r="BE75" s="156"/>
      <c r="BF75" s="234"/>
      <c r="BG75" s="158"/>
      <c r="BH75" s="234"/>
      <c r="BI75" s="84"/>
      <c r="BJ75" s="158"/>
      <c r="BK75" s="258"/>
      <c r="BL75" s="22">
        <f t="shared" si="27"/>
      </c>
      <c r="BM75" s="161"/>
      <c r="BN75" s="236"/>
      <c r="BO75" s="164"/>
      <c r="BP75" s="236"/>
      <c r="BQ75" s="164"/>
      <c r="BR75" s="72"/>
      <c r="BS75" s="236"/>
      <c r="BT75" s="164"/>
      <c r="BU75" s="236"/>
      <c r="BV75" s="164"/>
      <c r="BW75" s="236"/>
      <c r="BX75" s="164"/>
      <c r="BY75" s="72"/>
      <c r="BZ75" s="236"/>
      <c r="CA75" s="164"/>
      <c r="CB75" s="236"/>
      <c r="CC75" s="164"/>
      <c r="CD75" s="236"/>
      <c r="CE75" s="164"/>
      <c r="CF75" s="72"/>
      <c r="CG75" s="236"/>
      <c r="CH75" s="164"/>
      <c r="CI75" s="236"/>
      <c r="CJ75" s="164"/>
      <c r="CK75" s="236"/>
      <c r="CL75" s="164"/>
      <c r="CM75" s="72"/>
      <c r="CN75" s="236"/>
      <c r="CO75" s="191"/>
      <c r="CP75" s="238"/>
      <c r="CQ75" s="194"/>
    </row>
    <row r="76" spans="1:102" ht="21" customHeight="1">
      <c r="A76" s="264"/>
      <c r="B76" s="265"/>
      <c r="C76" s="270"/>
      <c r="D76" s="316"/>
      <c r="E76" s="266"/>
      <c r="F76" s="267"/>
      <c r="G76" s="357">
        <f t="shared" si="13"/>
      </c>
      <c r="H76" s="358">
        <f t="shared" si="14"/>
      </c>
      <c r="I76" s="282">
        <f t="shared" si="15"/>
        <v>0</v>
      </c>
      <c r="J76" s="352">
        <f t="shared" si="16"/>
        <v>0</v>
      </c>
      <c r="K76" s="286">
        <f t="shared" si="17"/>
        <v>0</v>
      </c>
      <c r="L76" s="286">
        <f t="shared" si="18"/>
        <v>0</v>
      </c>
      <c r="M76" s="223">
        <f t="shared" si="19"/>
        <v>0</v>
      </c>
      <c r="N76" s="224">
        <f t="shared" si="20"/>
        <v>0</v>
      </c>
      <c r="O76" s="289">
        <f t="shared" si="21"/>
        <v>0</v>
      </c>
      <c r="P76" s="354">
        <f t="shared" si="22"/>
        <v>0</v>
      </c>
      <c r="Q76" s="368">
        <f t="shared" si="23"/>
        <v>0</v>
      </c>
      <c r="R76" s="369"/>
      <c r="S76" s="101">
        <f t="shared" si="12"/>
        <v>0</v>
      </c>
      <c r="T76" s="102">
        <f t="shared" si="12"/>
        <v>0</v>
      </c>
      <c r="U76" s="103">
        <f t="shared" si="12"/>
        <v>0</v>
      </c>
      <c r="V76" s="104">
        <f t="shared" si="12"/>
        <v>0</v>
      </c>
      <c r="W76" s="101">
        <f t="shared" si="12"/>
        <v>0</v>
      </c>
      <c r="X76" s="102">
        <f t="shared" si="12"/>
        <v>0</v>
      </c>
      <c r="Y76" s="103">
        <f t="shared" si="12"/>
        <v>0</v>
      </c>
      <c r="Z76" s="105">
        <f t="shared" si="24"/>
        <v>0</v>
      </c>
      <c r="AA76" s="105">
        <f t="shared" si="25"/>
        <v>0</v>
      </c>
      <c r="AB76" s="104">
        <f t="shared" si="1"/>
        <v>0</v>
      </c>
      <c r="AC76" s="108">
        <f t="shared" si="1"/>
        <v>0</v>
      </c>
      <c r="AD76" s="109">
        <f t="shared" si="1"/>
        <v>0</v>
      </c>
      <c r="AE76" s="105">
        <f t="shared" si="1"/>
        <v>0</v>
      </c>
      <c r="AF76" s="62">
        <f t="shared" si="26"/>
      </c>
      <c r="AG76" s="137"/>
      <c r="AH76" s="156"/>
      <c r="AI76" s="232"/>
      <c r="AJ76" s="156"/>
      <c r="AK76" s="232"/>
      <c r="AL76" s="157"/>
      <c r="AM76" s="233"/>
      <c r="AN76" s="75"/>
      <c r="AO76" s="157"/>
      <c r="AP76" s="233"/>
      <c r="AQ76" s="157"/>
      <c r="AR76" s="233"/>
      <c r="AS76" s="157"/>
      <c r="AT76" s="233"/>
      <c r="AU76" s="75"/>
      <c r="AV76" s="157"/>
      <c r="AW76" s="233"/>
      <c r="AX76" s="157"/>
      <c r="AY76" s="233"/>
      <c r="AZ76" s="157"/>
      <c r="BA76" s="232"/>
      <c r="BB76" s="69"/>
      <c r="BC76" s="156"/>
      <c r="BD76" s="232"/>
      <c r="BE76" s="156"/>
      <c r="BF76" s="232"/>
      <c r="BG76" s="156"/>
      <c r="BH76" s="232"/>
      <c r="BI76" s="69"/>
      <c r="BJ76" s="156"/>
      <c r="BK76" s="257"/>
      <c r="BL76" s="62">
        <f t="shared" si="27"/>
      </c>
      <c r="BM76" s="160"/>
      <c r="BN76" s="233"/>
      <c r="BO76" s="163"/>
      <c r="BP76" s="233"/>
      <c r="BQ76" s="163"/>
      <c r="BR76" s="75"/>
      <c r="BS76" s="233"/>
      <c r="BT76" s="163"/>
      <c r="BU76" s="233"/>
      <c r="BV76" s="163"/>
      <c r="BW76" s="233"/>
      <c r="BX76" s="163"/>
      <c r="BY76" s="75"/>
      <c r="BZ76" s="233"/>
      <c r="CA76" s="163"/>
      <c r="CB76" s="233"/>
      <c r="CC76" s="163"/>
      <c r="CD76" s="233"/>
      <c r="CE76" s="163"/>
      <c r="CF76" s="75"/>
      <c r="CG76" s="233"/>
      <c r="CH76" s="163"/>
      <c r="CI76" s="233"/>
      <c r="CJ76" s="163"/>
      <c r="CK76" s="233"/>
      <c r="CL76" s="163"/>
      <c r="CM76" s="75"/>
      <c r="CN76" s="233"/>
      <c r="CO76" s="191"/>
      <c r="CP76" s="238"/>
      <c r="CQ76" s="194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59">
        <f t="shared" si="13"/>
      </c>
      <c r="H77" s="360">
        <f t="shared" si="14"/>
      </c>
      <c r="I77" s="281">
        <f t="shared" si="15"/>
        <v>0</v>
      </c>
      <c r="J77" s="339">
        <f t="shared" si="16"/>
        <v>0</v>
      </c>
      <c r="K77" s="285">
        <f t="shared" si="17"/>
        <v>0</v>
      </c>
      <c r="L77" s="285">
        <f t="shared" si="18"/>
        <v>0</v>
      </c>
      <c r="M77" s="131">
        <f t="shared" si="19"/>
        <v>0</v>
      </c>
      <c r="N77" s="132">
        <f t="shared" si="20"/>
        <v>0</v>
      </c>
      <c r="O77" s="288">
        <f t="shared" si="21"/>
        <v>0</v>
      </c>
      <c r="P77" s="353">
        <f t="shared" si="22"/>
        <v>0</v>
      </c>
      <c r="Q77" s="368">
        <f t="shared" si="23"/>
        <v>0</v>
      </c>
      <c r="R77" s="369"/>
      <c r="S77" s="101">
        <f t="shared" si="12"/>
        <v>0</v>
      </c>
      <c r="T77" s="102">
        <f t="shared" si="12"/>
        <v>0</v>
      </c>
      <c r="U77" s="103">
        <f t="shared" si="12"/>
        <v>0</v>
      </c>
      <c r="V77" s="104">
        <f t="shared" si="12"/>
        <v>0</v>
      </c>
      <c r="W77" s="101">
        <f t="shared" si="12"/>
        <v>0</v>
      </c>
      <c r="X77" s="102">
        <f t="shared" si="12"/>
        <v>0</v>
      </c>
      <c r="Y77" s="103">
        <f t="shared" si="12"/>
        <v>0</v>
      </c>
      <c r="Z77" s="105">
        <f t="shared" si="24"/>
        <v>0</v>
      </c>
      <c r="AA77" s="105">
        <f t="shared" si="25"/>
        <v>0</v>
      </c>
      <c r="AB77" s="104">
        <f t="shared" si="1"/>
        <v>0</v>
      </c>
      <c r="AC77" s="108">
        <f t="shared" si="1"/>
        <v>0</v>
      </c>
      <c r="AD77" s="109">
        <f t="shared" si="1"/>
        <v>0</v>
      </c>
      <c r="AE77" s="105">
        <f t="shared" si="1"/>
        <v>0</v>
      </c>
      <c r="AF77" s="62">
        <f t="shared" si="26"/>
      </c>
      <c r="AG77" s="137"/>
      <c r="AH77" s="156"/>
      <c r="AI77" s="232"/>
      <c r="AJ77" s="156"/>
      <c r="AK77" s="232"/>
      <c r="AL77" s="157"/>
      <c r="AM77" s="233"/>
      <c r="AN77" s="75"/>
      <c r="AO77" s="157"/>
      <c r="AP77" s="233"/>
      <c r="AQ77" s="157"/>
      <c r="AR77" s="233"/>
      <c r="AS77" s="157"/>
      <c r="AT77" s="233"/>
      <c r="AU77" s="75"/>
      <c r="AV77" s="157"/>
      <c r="AW77" s="233"/>
      <c r="AX77" s="157"/>
      <c r="AY77" s="233"/>
      <c r="AZ77" s="157"/>
      <c r="BA77" s="232"/>
      <c r="BB77" s="69"/>
      <c r="BC77" s="156"/>
      <c r="BD77" s="232"/>
      <c r="BE77" s="156"/>
      <c r="BF77" s="232"/>
      <c r="BG77" s="156"/>
      <c r="BH77" s="232"/>
      <c r="BI77" s="69"/>
      <c r="BJ77" s="156"/>
      <c r="BK77" s="257"/>
      <c r="BL77" s="62">
        <f t="shared" si="27"/>
      </c>
      <c r="BM77" s="160"/>
      <c r="BN77" s="233"/>
      <c r="BO77" s="163"/>
      <c r="BP77" s="233"/>
      <c r="BQ77" s="163"/>
      <c r="BR77" s="75"/>
      <c r="BS77" s="233"/>
      <c r="BT77" s="163"/>
      <c r="BU77" s="233"/>
      <c r="BV77" s="163"/>
      <c r="BW77" s="233"/>
      <c r="BX77" s="163"/>
      <c r="BY77" s="75"/>
      <c r="BZ77" s="233"/>
      <c r="CA77" s="163"/>
      <c r="CB77" s="233"/>
      <c r="CC77" s="163"/>
      <c r="CD77" s="233"/>
      <c r="CE77" s="163"/>
      <c r="CF77" s="75"/>
      <c r="CG77" s="233"/>
      <c r="CH77" s="163"/>
      <c r="CI77" s="233"/>
      <c r="CJ77" s="163"/>
      <c r="CK77" s="233"/>
      <c r="CL77" s="163"/>
      <c r="CM77" s="75"/>
      <c r="CN77" s="233"/>
      <c r="CO77" s="191"/>
      <c r="CP77" s="238"/>
      <c r="CQ77" s="194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57">
        <f t="shared" si="13"/>
      </c>
      <c r="H78" s="358">
        <f t="shared" si="14"/>
      </c>
      <c r="I78" s="283">
        <f t="shared" si="15"/>
        <v>0</v>
      </c>
      <c r="J78" s="352">
        <f t="shared" si="16"/>
        <v>0</v>
      </c>
      <c r="K78" s="286">
        <f t="shared" si="17"/>
        <v>0</v>
      </c>
      <c r="L78" s="286">
        <f t="shared" si="18"/>
        <v>0</v>
      </c>
      <c r="M78" s="223">
        <f t="shared" si="19"/>
        <v>0</v>
      </c>
      <c r="N78" s="224">
        <f t="shared" si="20"/>
        <v>0</v>
      </c>
      <c r="O78" s="289">
        <f t="shared" si="21"/>
        <v>0</v>
      </c>
      <c r="P78" s="354">
        <f t="shared" si="22"/>
        <v>0</v>
      </c>
      <c r="Q78" s="368">
        <f t="shared" si="23"/>
        <v>0</v>
      </c>
      <c r="R78" s="369"/>
      <c r="S78" s="101">
        <f t="shared" si="12"/>
        <v>0</v>
      </c>
      <c r="T78" s="102">
        <f t="shared" si="12"/>
        <v>0</v>
      </c>
      <c r="U78" s="103">
        <f t="shared" si="12"/>
        <v>0</v>
      </c>
      <c r="V78" s="104">
        <f t="shared" si="12"/>
        <v>0</v>
      </c>
      <c r="W78" s="101">
        <f t="shared" si="12"/>
        <v>0</v>
      </c>
      <c r="X78" s="102">
        <f t="shared" si="12"/>
        <v>0</v>
      </c>
      <c r="Y78" s="103">
        <f t="shared" si="12"/>
        <v>0</v>
      </c>
      <c r="Z78" s="105">
        <f t="shared" si="24"/>
        <v>0</v>
      </c>
      <c r="AA78" s="105">
        <f t="shared" si="25"/>
        <v>0</v>
      </c>
      <c r="AB78" s="104">
        <f t="shared" si="1"/>
        <v>0</v>
      </c>
      <c r="AC78" s="108">
        <f t="shared" si="1"/>
        <v>0</v>
      </c>
      <c r="AD78" s="109">
        <f t="shared" si="1"/>
        <v>0</v>
      </c>
      <c r="AE78" s="105">
        <f t="shared" si="1"/>
        <v>0</v>
      </c>
      <c r="AF78" s="62">
        <f t="shared" si="26"/>
      </c>
      <c r="AG78" s="137"/>
      <c r="AH78" s="156"/>
      <c r="AI78" s="232"/>
      <c r="AJ78" s="156"/>
      <c r="AK78" s="232"/>
      <c r="AL78" s="157"/>
      <c r="AM78" s="233"/>
      <c r="AN78" s="75"/>
      <c r="AO78" s="157"/>
      <c r="AP78" s="233"/>
      <c r="AQ78" s="157"/>
      <c r="AR78" s="233"/>
      <c r="AS78" s="157"/>
      <c r="AT78" s="233"/>
      <c r="AU78" s="75"/>
      <c r="AV78" s="157"/>
      <c r="AW78" s="233"/>
      <c r="AX78" s="157"/>
      <c r="AY78" s="233"/>
      <c r="AZ78" s="157"/>
      <c r="BA78" s="232"/>
      <c r="BB78" s="69"/>
      <c r="BC78" s="156"/>
      <c r="BD78" s="232"/>
      <c r="BE78" s="156"/>
      <c r="BF78" s="232"/>
      <c r="BG78" s="156"/>
      <c r="BH78" s="232"/>
      <c r="BI78" s="69"/>
      <c r="BJ78" s="156"/>
      <c r="BK78" s="257"/>
      <c r="BL78" s="62">
        <f t="shared" si="27"/>
      </c>
      <c r="BM78" s="160"/>
      <c r="BN78" s="233"/>
      <c r="BO78" s="163"/>
      <c r="BP78" s="233"/>
      <c r="BQ78" s="163"/>
      <c r="BR78" s="75"/>
      <c r="BS78" s="233"/>
      <c r="BT78" s="163"/>
      <c r="BU78" s="233"/>
      <c r="BV78" s="163"/>
      <c r="BW78" s="233"/>
      <c r="BX78" s="163"/>
      <c r="BY78" s="75"/>
      <c r="BZ78" s="233"/>
      <c r="CA78" s="163"/>
      <c r="CB78" s="233"/>
      <c r="CC78" s="163"/>
      <c r="CD78" s="233"/>
      <c r="CE78" s="163"/>
      <c r="CF78" s="75"/>
      <c r="CG78" s="233"/>
      <c r="CH78" s="163"/>
      <c r="CI78" s="233"/>
      <c r="CJ78" s="163"/>
      <c r="CK78" s="233"/>
      <c r="CL78" s="163"/>
      <c r="CM78" s="75"/>
      <c r="CN78" s="233"/>
      <c r="CO78" s="191"/>
      <c r="CP78" s="238"/>
      <c r="CQ78" s="194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59">
        <f t="shared" si="13"/>
      </c>
      <c r="H79" s="360">
        <f t="shared" si="14"/>
      </c>
      <c r="I79" s="281">
        <f t="shared" si="15"/>
        <v>0</v>
      </c>
      <c r="J79" s="339">
        <f t="shared" si="16"/>
        <v>0</v>
      </c>
      <c r="K79" s="285">
        <f t="shared" si="17"/>
        <v>0</v>
      </c>
      <c r="L79" s="285">
        <f t="shared" si="18"/>
        <v>0</v>
      </c>
      <c r="M79" s="131">
        <f t="shared" si="19"/>
        <v>0</v>
      </c>
      <c r="N79" s="132">
        <f t="shared" si="20"/>
        <v>0</v>
      </c>
      <c r="O79" s="288">
        <f t="shared" si="21"/>
        <v>0</v>
      </c>
      <c r="P79" s="353">
        <f t="shared" si="22"/>
        <v>0</v>
      </c>
      <c r="Q79" s="368">
        <f t="shared" si="23"/>
        <v>0</v>
      </c>
      <c r="R79" s="369"/>
      <c r="S79" s="101">
        <f t="shared" si="12"/>
        <v>0</v>
      </c>
      <c r="T79" s="102">
        <f t="shared" si="12"/>
        <v>0</v>
      </c>
      <c r="U79" s="103">
        <f t="shared" si="12"/>
        <v>0</v>
      </c>
      <c r="V79" s="104">
        <f t="shared" si="12"/>
        <v>0</v>
      </c>
      <c r="W79" s="101">
        <f t="shared" si="12"/>
        <v>0</v>
      </c>
      <c r="X79" s="102">
        <f t="shared" si="12"/>
        <v>0</v>
      </c>
      <c r="Y79" s="103">
        <f t="shared" si="12"/>
        <v>0</v>
      </c>
      <c r="Z79" s="105">
        <f t="shared" si="24"/>
        <v>0</v>
      </c>
      <c r="AA79" s="105">
        <f t="shared" si="25"/>
        <v>0</v>
      </c>
      <c r="AB79" s="104">
        <f t="shared" si="1"/>
        <v>0</v>
      </c>
      <c r="AC79" s="108">
        <f t="shared" si="1"/>
        <v>0</v>
      </c>
      <c r="AD79" s="109">
        <f t="shared" si="1"/>
        <v>0</v>
      </c>
      <c r="AE79" s="105">
        <f t="shared" si="1"/>
        <v>0</v>
      </c>
      <c r="AF79" s="62">
        <f t="shared" si="26"/>
      </c>
      <c r="AG79" s="137"/>
      <c r="AH79" s="156"/>
      <c r="AI79" s="232"/>
      <c r="AJ79" s="156"/>
      <c r="AK79" s="232"/>
      <c r="AL79" s="157"/>
      <c r="AM79" s="233"/>
      <c r="AN79" s="75"/>
      <c r="AO79" s="157"/>
      <c r="AP79" s="233"/>
      <c r="AQ79" s="157"/>
      <c r="AR79" s="233"/>
      <c r="AS79" s="157"/>
      <c r="AT79" s="233"/>
      <c r="AU79" s="75"/>
      <c r="AV79" s="157"/>
      <c r="AW79" s="233"/>
      <c r="AX79" s="157"/>
      <c r="AY79" s="233"/>
      <c r="AZ79" s="157"/>
      <c r="BA79" s="232"/>
      <c r="BB79" s="69"/>
      <c r="BC79" s="156"/>
      <c r="BD79" s="232"/>
      <c r="BE79" s="156"/>
      <c r="BF79" s="232"/>
      <c r="BG79" s="156"/>
      <c r="BH79" s="232"/>
      <c r="BI79" s="69"/>
      <c r="BJ79" s="156"/>
      <c r="BK79" s="257"/>
      <c r="BL79" s="62">
        <f t="shared" si="27"/>
      </c>
      <c r="BM79" s="160"/>
      <c r="BN79" s="233"/>
      <c r="BO79" s="163"/>
      <c r="BP79" s="233"/>
      <c r="BQ79" s="163"/>
      <c r="BR79" s="75"/>
      <c r="BS79" s="233"/>
      <c r="BT79" s="163"/>
      <c r="BU79" s="233"/>
      <c r="BV79" s="163"/>
      <c r="BW79" s="233"/>
      <c r="BX79" s="163"/>
      <c r="BY79" s="75"/>
      <c r="BZ79" s="233"/>
      <c r="CA79" s="163"/>
      <c r="CB79" s="233"/>
      <c r="CC79" s="163"/>
      <c r="CD79" s="233"/>
      <c r="CE79" s="163"/>
      <c r="CF79" s="75"/>
      <c r="CG79" s="233"/>
      <c r="CH79" s="163"/>
      <c r="CI79" s="233"/>
      <c r="CJ79" s="163"/>
      <c r="CK79" s="233"/>
      <c r="CL79" s="163"/>
      <c r="CM79" s="75"/>
      <c r="CN79" s="233"/>
      <c r="CO79" s="191"/>
      <c r="CP79" s="238"/>
      <c r="CQ79" s="194"/>
    </row>
    <row r="80" spans="1:102" s="12" customFormat="1" ht="21" customHeight="1">
      <c r="A80" s="264"/>
      <c r="B80" s="265"/>
      <c r="C80" s="270"/>
      <c r="D80" s="316"/>
      <c r="E80" s="266"/>
      <c r="F80" s="267"/>
      <c r="G80" s="357">
        <f t="shared" si="13"/>
      </c>
      <c r="H80" s="358">
        <f t="shared" si="14"/>
      </c>
      <c r="I80" s="283">
        <f t="shared" si="15"/>
        <v>0</v>
      </c>
      <c r="J80" s="352">
        <f t="shared" si="16"/>
        <v>0</v>
      </c>
      <c r="K80" s="286">
        <f t="shared" si="17"/>
        <v>0</v>
      </c>
      <c r="L80" s="286">
        <f t="shared" si="18"/>
        <v>0</v>
      </c>
      <c r="M80" s="223">
        <f t="shared" si="19"/>
        <v>0</v>
      </c>
      <c r="N80" s="224">
        <f t="shared" si="20"/>
        <v>0</v>
      </c>
      <c r="O80" s="289">
        <f t="shared" si="21"/>
        <v>0</v>
      </c>
      <c r="P80" s="354">
        <f t="shared" si="22"/>
        <v>0</v>
      </c>
      <c r="Q80" s="368">
        <f t="shared" si="23"/>
        <v>0</v>
      </c>
      <c r="R80" s="369"/>
      <c r="S80" s="101">
        <f t="shared" si="12"/>
        <v>0</v>
      </c>
      <c r="T80" s="102">
        <f t="shared" si="12"/>
        <v>0</v>
      </c>
      <c r="U80" s="103">
        <f t="shared" si="12"/>
        <v>0</v>
      </c>
      <c r="V80" s="104">
        <f aca="true" t="shared" si="28" ref="S80:Y97">COUNTIF($AG80:$CQ80,V$22)</f>
        <v>0</v>
      </c>
      <c r="W80" s="101">
        <f t="shared" si="28"/>
        <v>0</v>
      </c>
      <c r="X80" s="102">
        <f t="shared" si="28"/>
        <v>0</v>
      </c>
      <c r="Y80" s="103">
        <f t="shared" si="28"/>
        <v>0</v>
      </c>
      <c r="Z80" s="105">
        <f t="shared" si="24"/>
        <v>0</v>
      </c>
      <c r="AA80" s="105">
        <f t="shared" si="25"/>
        <v>0</v>
      </c>
      <c r="AB80" s="104">
        <f t="shared" si="1"/>
        <v>0</v>
      </c>
      <c r="AC80" s="108">
        <f t="shared" si="1"/>
        <v>0</v>
      </c>
      <c r="AD80" s="109">
        <f t="shared" si="1"/>
        <v>0</v>
      </c>
      <c r="AE80" s="105">
        <f t="shared" si="1"/>
        <v>0</v>
      </c>
      <c r="AF80" s="62">
        <f t="shared" si="26"/>
      </c>
      <c r="AG80" s="137"/>
      <c r="AH80" s="156"/>
      <c r="AI80" s="232"/>
      <c r="AJ80" s="156"/>
      <c r="AK80" s="232"/>
      <c r="AL80" s="157"/>
      <c r="AM80" s="233"/>
      <c r="AN80" s="75"/>
      <c r="AO80" s="157"/>
      <c r="AP80" s="233"/>
      <c r="AQ80" s="157"/>
      <c r="AR80" s="233"/>
      <c r="AS80" s="157"/>
      <c r="AT80" s="233"/>
      <c r="AU80" s="75"/>
      <c r="AV80" s="157"/>
      <c r="AW80" s="233"/>
      <c r="AX80" s="157"/>
      <c r="AY80" s="233"/>
      <c r="AZ80" s="157"/>
      <c r="BA80" s="232"/>
      <c r="BB80" s="69"/>
      <c r="BC80" s="156"/>
      <c r="BD80" s="232"/>
      <c r="BE80" s="156"/>
      <c r="BF80" s="234"/>
      <c r="BG80" s="158"/>
      <c r="BH80" s="234"/>
      <c r="BI80" s="84"/>
      <c r="BJ80" s="158"/>
      <c r="BK80" s="258"/>
      <c r="BL80" s="62">
        <f t="shared" si="27"/>
      </c>
      <c r="BM80" s="161"/>
      <c r="BN80" s="233"/>
      <c r="BO80" s="163"/>
      <c r="BP80" s="233"/>
      <c r="BQ80" s="163"/>
      <c r="BR80" s="75"/>
      <c r="BS80" s="233"/>
      <c r="BT80" s="164"/>
      <c r="BU80" s="236"/>
      <c r="BV80" s="164"/>
      <c r="BW80" s="236"/>
      <c r="BX80" s="164"/>
      <c r="BY80" s="72"/>
      <c r="BZ80" s="236"/>
      <c r="CA80" s="164"/>
      <c r="CB80" s="236"/>
      <c r="CC80" s="164"/>
      <c r="CD80" s="236"/>
      <c r="CE80" s="164"/>
      <c r="CF80" s="72"/>
      <c r="CG80" s="236"/>
      <c r="CH80" s="164"/>
      <c r="CI80" s="236"/>
      <c r="CJ80" s="164"/>
      <c r="CK80" s="236"/>
      <c r="CL80" s="164"/>
      <c r="CM80" s="72"/>
      <c r="CN80" s="236"/>
      <c r="CO80" s="191"/>
      <c r="CP80" s="238"/>
      <c r="CQ80" s="194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59">
        <f t="shared" si="13"/>
      </c>
      <c r="H81" s="360">
        <f t="shared" si="14"/>
      </c>
      <c r="I81" s="281">
        <f t="shared" si="15"/>
        <v>0</v>
      </c>
      <c r="J81" s="339">
        <f t="shared" si="16"/>
        <v>0</v>
      </c>
      <c r="K81" s="285">
        <f t="shared" si="17"/>
        <v>0</v>
      </c>
      <c r="L81" s="285">
        <f t="shared" si="18"/>
        <v>0</v>
      </c>
      <c r="M81" s="131">
        <f t="shared" si="19"/>
        <v>0</v>
      </c>
      <c r="N81" s="132">
        <f t="shared" si="20"/>
        <v>0</v>
      </c>
      <c r="O81" s="288">
        <f t="shared" si="21"/>
        <v>0</v>
      </c>
      <c r="P81" s="353">
        <f t="shared" si="22"/>
        <v>0</v>
      </c>
      <c r="Q81" s="368">
        <f t="shared" si="23"/>
        <v>0</v>
      </c>
      <c r="R81" s="369"/>
      <c r="S81" s="101">
        <f t="shared" si="28"/>
        <v>0</v>
      </c>
      <c r="T81" s="102">
        <f t="shared" si="28"/>
        <v>0</v>
      </c>
      <c r="U81" s="103">
        <f t="shared" si="28"/>
        <v>0</v>
      </c>
      <c r="V81" s="104">
        <f t="shared" si="28"/>
        <v>0</v>
      </c>
      <c r="W81" s="101">
        <f t="shared" si="28"/>
        <v>0</v>
      </c>
      <c r="X81" s="102">
        <f t="shared" si="28"/>
        <v>0</v>
      </c>
      <c r="Y81" s="103">
        <f t="shared" si="28"/>
        <v>0</v>
      </c>
      <c r="Z81" s="105">
        <f t="shared" si="24"/>
        <v>0</v>
      </c>
      <c r="AA81" s="105">
        <f t="shared" si="25"/>
        <v>0</v>
      </c>
      <c r="AB81" s="104">
        <f t="shared" si="1"/>
        <v>0</v>
      </c>
      <c r="AC81" s="108">
        <f t="shared" si="1"/>
        <v>0</v>
      </c>
      <c r="AD81" s="109">
        <f t="shared" si="1"/>
        <v>0</v>
      </c>
      <c r="AE81" s="105">
        <f t="shared" si="1"/>
        <v>0</v>
      </c>
      <c r="AF81" s="62">
        <f t="shared" si="26"/>
      </c>
      <c r="AG81" s="137"/>
      <c r="AH81" s="156"/>
      <c r="AI81" s="232"/>
      <c r="AJ81" s="156"/>
      <c r="AK81" s="232"/>
      <c r="AL81" s="157"/>
      <c r="AM81" s="233"/>
      <c r="AN81" s="75"/>
      <c r="AO81" s="157"/>
      <c r="AP81" s="233"/>
      <c r="AQ81" s="157"/>
      <c r="AR81" s="233"/>
      <c r="AS81" s="157"/>
      <c r="AT81" s="233"/>
      <c r="AU81" s="75"/>
      <c r="AV81" s="157"/>
      <c r="AW81" s="233"/>
      <c r="AX81" s="157"/>
      <c r="AY81" s="233"/>
      <c r="AZ81" s="157"/>
      <c r="BA81" s="232"/>
      <c r="BB81" s="69"/>
      <c r="BC81" s="156"/>
      <c r="BD81" s="232"/>
      <c r="BE81" s="156"/>
      <c r="BF81" s="232"/>
      <c r="BG81" s="156"/>
      <c r="BH81" s="232"/>
      <c r="BI81" s="69"/>
      <c r="BJ81" s="156"/>
      <c r="BK81" s="257"/>
      <c r="BL81" s="22">
        <f t="shared" si="27"/>
      </c>
      <c r="BM81" s="160"/>
      <c r="BN81" s="233"/>
      <c r="BO81" s="163"/>
      <c r="BP81" s="233"/>
      <c r="BQ81" s="163"/>
      <c r="BR81" s="75"/>
      <c r="BS81" s="233"/>
      <c r="BT81" s="163"/>
      <c r="BU81" s="233"/>
      <c r="BV81" s="163"/>
      <c r="BW81" s="233"/>
      <c r="BX81" s="163"/>
      <c r="BY81" s="75"/>
      <c r="BZ81" s="233"/>
      <c r="CA81" s="163"/>
      <c r="CB81" s="233"/>
      <c r="CC81" s="163"/>
      <c r="CD81" s="233"/>
      <c r="CE81" s="163"/>
      <c r="CF81" s="75"/>
      <c r="CG81" s="233"/>
      <c r="CH81" s="163"/>
      <c r="CI81" s="233"/>
      <c r="CJ81" s="163"/>
      <c r="CK81" s="233"/>
      <c r="CL81" s="163"/>
      <c r="CM81" s="75"/>
      <c r="CN81" s="233"/>
      <c r="CO81" s="191"/>
      <c r="CP81" s="238"/>
      <c r="CQ81" s="194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57">
        <f t="shared" si="13"/>
      </c>
      <c r="H82" s="358">
        <f t="shared" si="14"/>
      </c>
      <c r="I82" s="283">
        <f t="shared" si="15"/>
        <v>0</v>
      </c>
      <c r="J82" s="352">
        <f t="shared" si="16"/>
        <v>0</v>
      </c>
      <c r="K82" s="286">
        <f t="shared" si="17"/>
        <v>0</v>
      </c>
      <c r="L82" s="286">
        <f t="shared" si="18"/>
        <v>0</v>
      </c>
      <c r="M82" s="223">
        <f t="shared" si="19"/>
        <v>0</v>
      </c>
      <c r="N82" s="224">
        <f t="shared" si="20"/>
        <v>0</v>
      </c>
      <c r="O82" s="289">
        <f t="shared" si="21"/>
        <v>0</v>
      </c>
      <c r="P82" s="354">
        <f t="shared" si="22"/>
        <v>0</v>
      </c>
      <c r="Q82" s="368">
        <f t="shared" si="23"/>
        <v>0</v>
      </c>
      <c r="R82" s="369"/>
      <c r="S82" s="101">
        <f t="shared" si="28"/>
        <v>0</v>
      </c>
      <c r="T82" s="102">
        <f t="shared" si="28"/>
        <v>0</v>
      </c>
      <c r="U82" s="103">
        <f t="shared" si="28"/>
        <v>0</v>
      </c>
      <c r="V82" s="104">
        <f t="shared" si="28"/>
        <v>0</v>
      </c>
      <c r="W82" s="101">
        <f t="shared" si="28"/>
        <v>0</v>
      </c>
      <c r="X82" s="102">
        <f t="shared" si="28"/>
        <v>0</v>
      </c>
      <c r="Y82" s="103">
        <f t="shared" si="28"/>
        <v>0</v>
      </c>
      <c r="Z82" s="105">
        <f t="shared" si="24"/>
        <v>0</v>
      </c>
      <c r="AA82" s="105">
        <f t="shared" si="25"/>
        <v>0</v>
      </c>
      <c r="AB82" s="104">
        <f t="shared" si="1"/>
        <v>0</v>
      </c>
      <c r="AC82" s="108">
        <f t="shared" si="1"/>
        <v>0</v>
      </c>
      <c r="AD82" s="109">
        <f t="shared" si="1"/>
        <v>0</v>
      </c>
      <c r="AE82" s="105">
        <f t="shared" si="1"/>
        <v>0</v>
      </c>
      <c r="AF82" s="62">
        <f t="shared" si="26"/>
      </c>
      <c r="AG82" s="137"/>
      <c r="AH82" s="156"/>
      <c r="AI82" s="232"/>
      <c r="AJ82" s="156"/>
      <c r="AK82" s="232"/>
      <c r="AL82" s="157"/>
      <c r="AM82" s="233"/>
      <c r="AN82" s="75"/>
      <c r="AO82" s="157"/>
      <c r="AP82" s="233"/>
      <c r="AQ82" s="157"/>
      <c r="AR82" s="233"/>
      <c r="AS82" s="157"/>
      <c r="AT82" s="233"/>
      <c r="AU82" s="75"/>
      <c r="AV82" s="157"/>
      <c r="AW82" s="233"/>
      <c r="AX82" s="157"/>
      <c r="AY82" s="233"/>
      <c r="AZ82" s="157"/>
      <c r="BA82" s="232"/>
      <c r="BB82" s="69"/>
      <c r="BC82" s="156"/>
      <c r="BD82" s="232"/>
      <c r="BE82" s="156"/>
      <c r="BF82" s="232"/>
      <c r="BG82" s="156"/>
      <c r="BH82" s="232"/>
      <c r="BI82" s="69"/>
      <c r="BJ82" s="156"/>
      <c r="BK82" s="257"/>
      <c r="BL82" s="62">
        <f t="shared" si="27"/>
      </c>
      <c r="BM82" s="160"/>
      <c r="BN82" s="233"/>
      <c r="BO82" s="163"/>
      <c r="BP82" s="233"/>
      <c r="BQ82" s="163"/>
      <c r="BR82" s="75"/>
      <c r="BS82" s="233"/>
      <c r="BT82" s="163"/>
      <c r="BU82" s="233"/>
      <c r="BV82" s="163"/>
      <c r="BW82" s="233"/>
      <c r="BX82" s="163"/>
      <c r="BY82" s="75"/>
      <c r="BZ82" s="233"/>
      <c r="CA82" s="163"/>
      <c r="CB82" s="233"/>
      <c r="CC82" s="163"/>
      <c r="CD82" s="233"/>
      <c r="CE82" s="163"/>
      <c r="CF82" s="75"/>
      <c r="CG82" s="233"/>
      <c r="CH82" s="163"/>
      <c r="CI82" s="233"/>
      <c r="CJ82" s="163"/>
      <c r="CK82" s="233"/>
      <c r="CL82" s="163"/>
      <c r="CM82" s="75"/>
      <c r="CN82" s="233"/>
      <c r="CO82" s="191"/>
      <c r="CP82" s="238"/>
      <c r="CQ82" s="194"/>
    </row>
    <row r="83" spans="1:102" ht="21" customHeight="1">
      <c r="A83" s="260"/>
      <c r="B83" s="261"/>
      <c r="C83" s="271"/>
      <c r="D83" s="317"/>
      <c r="E83" s="268"/>
      <c r="F83" s="269"/>
      <c r="G83" s="359">
        <f t="shared" si="13"/>
      </c>
      <c r="H83" s="360">
        <f t="shared" si="14"/>
      </c>
      <c r="I83" s="284">
        <f t="shared" si="15"/>
        <v>0</v>
      </c>
      <c r="J83" s="339">
        <f t="shared" si="16"/>
        <v>0</v>
      </c>
      <c r="K83" s="285">
        <f t="shared" si="17"/>
        <v>0</v>
      </c>
      <c r="L83" s="285">
        <f t="shared" si="18"/>
        <v>0</v>
      </c>
      <c r="M83" s="131">
        <f t="shared" si="19"/>
        <v>0</v>
      </c>
      <c r="N83" s="133">
        <f t="shared" si="20"/>
        <v>0</v>
      </c>
      <c r="O83" s="288">
        <f t="shared" si="21"/>
        <v>0</v>
      </c>
      <c r="P83" s="353">
        <f t="shared" si="22"/>
        <v>0</v>
      </c>
      <c r="Q83" s="368">
        <f t="shared" si="23"/>
        <v>0</v>
      </c>
      <c r="R83" s="369"/>
      <c r="S83" s="101">
        <f t="shared" si="28"/>
        <v>0</v>
      </c>
      <c r="T83" s="102">
        <f t="shared" si="28"/>
        <v>0</v>
      </c>
      <c r="U83" s="103">
        <f t="shared" si="28"/>
        <v>0</v>
      </c>
      <c r="V83" s="104">
        <f t="shared" si="28"/>
        <v>0</v>
      </c>
      <c r="W83" s="101">
        <f t="shared" si="28"/>
        <v>0</v>
      </c>
      <c r="X83" s="102">
        <f t="shared" si="28"/>
        <v>0</v>
      </c>
      <c r="Y83" s="103">
        <f t="shared" si="28"/>
        <v>0</v>
      </c>
      <c r="Z83" s="105">
        <f t="shared" si="24"/>
        <v>0</v>
      </c>
      <c r="AA83" s="105">
        <f t="shared" si="25"/>
        <v>0</v>
      </c>
      <c r="AB83" s="104">
        <f t="shared" si="1"/>
        <v>0</v>
      </c>
      <c r="AC83" s="108">
        <f t="shared" si="1"/>
        <v>0</v>
      </c>
      <c r="AD83" s="109">
        <f t="shared" si="1"/>
        <v>0</v>
      </c>
      <c r="AE83" s="105">
        <f aca="true" t="shared" si="29" ref="AB83:AE105">COUNTIF($AG83:$CQ83,AE$22)</f>
        <v>0</v>
      </c>
      <c r="AF83" s="22">
        <f t="shared" si="26"/>
      </c>
      <c r="AG83" s="137"/>
      <c r="AH83" s="156"/>
      <c r="AI83" s="232"/>
      <c r="AJ83" s="156"/>
      <c r="AK83" s="232"/>
      <c r="AL83" s="157"/>
      <c r="AM83" s="233"/>
      <c r="AN83" s="75"/>
      <c r="AO83" s="157"/>
      <c r="AP83" s="233"/>
      <c r="AQ83" s="157"/>
      <c r="AR83" s="233"/>
      <c r="AS83" s="157"/>
      <c r="AT83" s="233"/>
      <c r="AU83" s="75"/>
      <c r="AV83" s="157"/>
      <c r="AW83" s="233"/>
      <c r="AX83" s="157"/>
      <c r="AY83" s="233"/>
      <c r="AZ83" s="157"/>
      <c r="BA83" s="232"/>
      <c r="BB83" s="69"/>
      <c r="BC83" s="156"/>
      <c r="BD83" s="232"/>
      <c r="BE83" s="156"/>
      <c r="BF83" s="232"/>
      <c r="BG83" s="156"/>
      <c r="BH83" s="232"/>
      <c r="BI83" s="69"/>
      <c r="BJ83" s="156"/>
      <c r="BK83" s="257"/>
      <c r="BL83" s="63">
        <f t="shared" si="27"/>
      </c>
      <c r="BM83" s="160"/>
      <c r="BN83" s="233"/>
      <c r="BO83" s="163"/>
      <c r="BP83" s="233"/>
      <c r="BQ83" s="163"/>
      <c r="BR83" s="75"/>
      <c r="BS83" s="233"/>
      <c r="BT83" s="163"/>
      <c r="BU83" s="233"/>
      <c r="BV83" s="163"/>
      <c r="BW83" s="233"/>
      <c r="BX83" s="163"/>
      <c r="BY83" s="75"/>
      <c r="BZ83" s="233"/>
      <c r="CA83" s="163"/>
      <c r="CB83" s="233"/>
      <c r="CC83" s="163"/>
      <c r="CD83" s="233"/>
      <c r="CE83" s="163"/>
      <c r="CF83" s="75"/>
      <c r="CG83" s="233"/>
      <c r="CH83" s="163"/>
      <c r="CI83" s="233"/>
      <c r="CJ83" s="163"/>
      <c r="CK83" s="233"/>
      <c r="CL83" s="163"/>
      <c r="CM83" s="75"/>
      <c r="CN83" s="233"/>
      <c r="CO83" s="192"/>
      <c r="CP83" s="239"/>
      <c r="CQ83" s="195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57">
        <f t="shared" si="13"/>
      </c>
      <c r="H84" s="358">
        <f t="shared" si="14"/>
      </c>
      <c r="I84" s="283">
        <f t="shared" si="15"/>
        <v>0</v>
      </c>
      <c r="J84" s="352">
        <f t="shared" si="16"/>
        <v>0</v>
      </c>
      <c r="K84" s="286">
        <f t="shared" si="17"/>
        <v>0</v>
      </c>
      <c r="L84" s="286">
        <f t="shared" si="18"/>
        <v>0</v>
      </c>
      <c r="M84" s="223">
        <f t="shared" si="19"/>
        <v>0</v>
      </c>
      <c r="N84" s="224">
        <f t="shared" si="20"/>
        <v>0</v>
      </c>
      <c r="O84" s="289">
        <f t="shared" si="21"/>
        <v>0</v>
      </c>
      <c r="P84" s="354">
        <f t="shared" si="22"/>
        <v>0</v>
      </c>
      <c r="Q84" s="368">
        <f t="shared" si="23"/>
        <v>0</v>
      </c>
      <c r="R84" s="369"/>
      <c r="S84" s="101">
        <f t="shared" si="28"/>
        <v>0</v>
      </c>
      <c r="T84" s="102">
        <f t="shared" si="28"/>
        <v>0</v>
      </c>
      <c r="U84" s="103">
        <f t="shared" si="28"/>
        <v>0</v>
      </c>
      <c r="V84" s="104">
        <f t="shared" si="28"/>
        <v>0</v>
      </c>
      <c r="W84" s="101">
        <f t="shared" si="28"/>
        <v>0</v>
      </c>
      <c r="X84" s="102">
        <f t="shared" si="28"/>
        <v>0</v>
      </c>
      <c r="Y84" s="103">
        <f t="shared" si="28"/>
        <v>0</v>
      </c>
      <c r="Z84" s="105">
        <f t="shared" si="24"/>
        <v>0</v>
      </c>
      <c r="AA84" s="105">
        <f t="shared" si="25"/>
        <v>0</v>
      </c>
      <c r="AB84" s="104">
        <f t="shared" si="29"/>
        <v>0</v>
      </c>
      <c r="AC84" s="108">
        <f t="shared" si="29"/>
        <v>0</v>
      </c>
      <c r="AD84" s="109">
        <f t="shared" si="29"/>
        <v>0</v>
      </c>
      <c r="AE84" s="105">
        <f t="shared" si="29"/>
        <v>0</v>
      </c>
      <c r="AF84" s="62">
        <f t="shared" si="26"/>
      </c>
      <c r="AG84" s="137"/>
      <c r="AH84" s="156"/>
      <c r="AI84" s="232"/>
      <c r="AJ84" s="156"/>
      <c r="AK84" s="232"/>
      <c r="AL84" s="157"/>
      <c r="AM84" s="233"/>
      <c r="AN84" s="75"/>
      <c r="AO84" s="157"/>
      <c r="AP84" s="233"/>
      <c r="AQ84" s="157"/>
      <c r="AR84" s="233"/>
      <c r="AS84" s="157"/>
      <c r="AT84" s="233"/>
      <c r="AU84" s="75"/>
      <c r="AV84" s="157"/>
      <c r="AW84" s="233"/>
      <c r="AX84" s="157"/>
      <c r="AY84" s="233"/>
      <c r="AZ84" s="157"/>
      <c r="BA84" s="232"/>
      <c r="BB84" s="69"/>
      <c r="BC84" s="156"/>
      <c r="BD84" s="232"/>
      <c r="BE84" s="156"/>
      <c r="BF84" s="232"/>
      <c r="BG84" s="156"/>
      <c r="BH84" s="232"/>
      <c r="BI84" s="69"/>
      <c r="BJ84" s="156"/>
      <c r="BK84" s="257"/>
      <c r="BL84" s="22">
        <f t="shared" si="27"/>
      </c>
      <c r="BM84" s="160"/>
      <c r="BN84" s="233"/>
      <c r="BO84" s="163"/>
      <c r="BP84" s="233"/>
      <c r="BQ84" s="163"/>
      <c r="BR84" s="75"/>
      <c r="BS84" s="233"/>
      <c r="BT84" s="163"/>
      <c r="BU84" s="233"/>
      <c r="BV84" s="163"/>
      <c r="BW84" s="233"/>
      <c r="BX84" s="163"/>
      <c r="BY84" s="75"/>
      <c r="BZ84" s="233"/>
      <c r="CA84" s="163"/>
      <c r="CB84" s="233"/>
      <c r="CC84" s="163"/>
      <c r="CD84" s="233"/>
      <c r="CE84" s="163"/>
      <c r="CF84" s="75"/>
      <c r="CG84" s="233"/>
      <c r="CH84" s="163"/>
      <c r="CI84" s="233"/>
      <c r="CJ84" s="163"/>
      <c r="CK84" s="233"/>
      <c r="CL84" s="163"/>
      <c r="CM84" s="75"/>
      <c r="CN84" s="233"/>
      <c r="CO84" s="191"/>
      <c r="CP84" s="238"/>
      <c r="CQ84" s="194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59">
        <f t="shared" si="13"/>
      </c>
      <c r="H85" s="360">
        <f t="shared" si="14"/>
      </c>
      <c r="I85" s="281">
        <f t="shared" si="15"/>
        <v>0</v>
      </c>
      <c r="J85" s="339">
        <f t="shared" si="16"/>
        <v>0</v>
      </c>
      <c r="K85" s="285">
        <f t="shared" si="17"/>
        <v>0</v>
      </c>
      <c r="L85" s="285">
        <f t="shared" si="18"/>
        <v>0</v>
      </c>
      <c r="M85" s="131">
        <f t="shared" si="19"/>
        <v>0</v>
      </c>
      <c r="N85" s="132">
        <f t="shared" si="20"/>
        <v>0</v>
      </c>
      <c r="O85" s="288">
        <f t="shared" si="21"/>
        <v>0</v>
      </c>
      <c r="P85" s="353">
        <f t="shared" si="22"/>
        <v>0</v>
      </c>
      <c r="Q85" s="368">
        <f t="shared" si="23"/>
        <v>0</v>
      </c>
      <c r="R85" s="369"/>
      <c r="S85" s="101">
        <f t="shared" si="28"/>
        <v>0</v>
      </c>
      <c r="T85" s="102">
        <f t="shared" si="28"/>
        <v>0</v>
      </c>
      <c r="U85" s="103">
        <f t="shared" si="28"/>
        <v>0</v>
      </c>
      <c r="V85" s="104">
        <f t="shared" si="28"/>
        <v>0</v>
      </c>
      <c r="W85" s="101">
        <f t="shared" si="28"/>
        <v>0</v>
      </c>
      <c r="X85" s="102">
        <f t="shared" si="28"/>
        <v>0</v>
      </c>
      <c r="Y85" s="103">
        <f t="shared" si="28"/>
        <v>0</v>
      </c>
      <c r="Z85" s="105">
        <f t="shared" si="24"/>
        <v>0</v>
      </c>
      <c r="AA85" s="105">
        <f t="shared" si="25"/>
        <v>0</v>
      </c>
      <c r="AB85" s="104">
        <f t="shared" si="29"/>
        <v>0</v>
      </c>
      <c r="AC85" s="108">
        <f t="shared" si="29"/>
        <v>0</v>
      </c>
      <c r="AD85" s="109">
        <f t="shared" si="29"/>
        <v>0</v>
      </c>
      <c r="AE85" s="105">
        <f t="shared" si="29"/>
        <v>0</v>
      </c>
      <c r="AF85" s="62">
        <f t="shared" si="26"/>
      </c>
      <c r="AG85" s="137"/>
      <c r="AH85" s="156"/>
      <c r="AI85" s="232"/>
      <c r="AJ85" s="156"/>
      <c r="AK85" s="232"/>
      <c r="AL85" s="157"/>
      <c r="AM85" s="233"/>
      <c r="AN85" s="75"/>
      <c r="AO85" s="157"/>
      <c r="AP85" s="233"/>
      <c r="AQ85" s="157"/>
      <c r="AR85" s="233"/>
      <c r="AS85" s="157"/>
      <c r="AT85" s="233"/>
      <c r="AU85" s="75"/>
      <c r="AV85" s="157"/>
      <c r="AW85" s="233"/>
      <c r="AX85" s="157"/>
      <c r="AY85" s="233"/>
      <c r="AZ85" s="157"/>
      <c r="BA85" s="232"/>
      <c r="BB85" s="69"/>
      <c r="BC85" s="156"/>
      <c r="BD85" s="232"/>
      <c r="BE85" s="156"/>
      <c r="BF85" s="232"/>
      <c r="BG85" s="156"/>
      <c r="BH85" s="232"/>
      <c r="BI85" s="69"/>
      <c r="BJ85" s="156"/>
      <c r="BK85" s="257"/>
      <c r="BL85" s="22">
        <f t="shared" si="27"/>
      </c>
      <c r="BM85" s="160"/>
      <c r="BN85" s="233"/>
      <c r="BO85" s="163"/>
      <c r="BP85" s="233"/>
      <c r="BQ85" s="163"/>
      <c r="BR85" s="75"/>
      <c r="BS85" s="233"/>
      <c r="BT85" s="163"/>
      <c r="BU85" s="233"/>
      <c r="BV85" s="163"/>
      <c r="BW85" s="233"/>
      <c r="BX85" s="163"/>
      <c r="BY85" s="75"/>
      <c r="BZ85" s="233"/>
      <c r="CA85" s="163"/>
      <c r="CB85" s="233"/>
      <c r="CC85" s="163"/>
      <c r="CD85" s="233"/>
      <c r="CE85" s="163"/>
      <c r="CF85" s="75"/>
      <c r="CG85" s="233"/>
      <c r="CH85" s="163"/>
      <c r="CI85" s="233"/>
      <c r="CJ85" s="163"/>
      <c r="CK85" s="233"/>
      <c r="CL85" s="163"/>
      <c r="CM85" s="75"/>
      <c r="CN85" s="233"/>
      <c r="CO85" s="191"/>
      <c r="CP85" s="238"/>
      <c r="CQ85" s="194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57">
        <f t="shared" si="13"/>
      </c>
      <c r="H86" s="358">
        <f t="shared" si="14"/>
      </c>
      <c r="I86" s="283">
        <f t="shared" si="15"/>
        <v>0</v>
      </c>
      <c r="J86" s="352">
        <f t="shared" si="16"/>
        <v>0</v>
      </c>
      <c r="K86" s="286">
        <f t="shared" si="17"/>
        <v>0</v>
      </c>
      <c r="L86" s="286">
        <f t="shared" si="18"/>
        <v>0</v>
      </c>
      <c r="M86" s="223">
        <f t="shared" si="19"/>
        <v>0</v>
      </c>
      <c r="N86" s="224">
        <f t="shared" si="20"/>
        <v>0</v>
      </c>
      <c r="O86" s="289">
        <f t="shared" si="21"/>
        <v>0</v>
      </c>
      <c r="P86" s="354">
        <f t="shared" si="22"/>
        <v>0</v>
      </c>
      <c r="Q86" s="368">
        <f t="shared" si="23"/>
        <v>0</v>
      </c>
      <c r="R86" s="369"/>
      <c r="S86" s="101">
        <f t="shared" si="28"/>
        <v>0</v>
      </c>
      <c r="T86" s="102">
        <f t="shared" si="28"/>
        <v>0</v>
      </c>
      <c r="U86" s="103">
        <f t="shared" si="28"/>
        <v>0</v>
      </c>
      <c r="V86" s="104">
        <f t="shared" si="28"/>
        <v>0</v>
      </c>
      <c r="W86" s="101">
        <f t="shared" si="28"/>
        <v>0</v>
      </c>
      <c r="X86" s="102">
        <f t="shared" si="28"/>
        <v>0</v>
      </c>
      <c r="Y86" s="103">
        <f t="shared" si="28"/>
        <v>0</v>
      </c>
      <c r="Z86" s="105">
        <f t="shared" si="24"/>
        <v>0</v>
      </c>
      <c r="AA86" s="105">
        <f t="shared" si="25"/>
        <v>0</v>
      </c>
      <c r="AB86" s="104">
        <f t="shared" si="29"/>
        <v>0</v>
      </c>
      <c r="AC86" s="108">
        <f t="shared" si="29"/>
        <v>0</v>
      </c>
      <c r="AD86" s="109">
        <f t="shared" si="29"/>
        <v>0</v>
      </c>
      <c r="AE86" s="105">
        <f t="shared" si="29"/>
        <v>0</v>
      </c>
      <c r="AF86" s="22">
        <f t="shared" si="26"/>
      </c>
      <c r="AG86" s="137"/>
      <c r="AH86" s="156"/>
      <c r="AI86" s="232"/>
      <c r="AJ86" s="156"/>
      <c r="AK86" s="232"/>
      <c r="AL86" s="156"/>
      <c r="AM86" s="232"/>
      <c r="AN86" s="69"/>
      <c r="AO86" s="156"/>
      <c r="AP86" s="232"/>
      <c r="AQ86" s="156"/>
      <c r="AR86" s="232"/>
      <c r="AS86" s="156"/>
      <c r="AT86" s="232"/>
      <c r="AU86" s="69"/>
      <c r="AV86" s="156"/>
      <c r="AW86" s="232"/>
      <c r="AX86" s="156"/>
      <c r="AY86" s="232"/>
      <c r="AZ86" s="156"/>
      <c r="BA86" s="232"/>
      <c r="BB86" s="69"/>
      <c r="BC86" s="156"/>
      <c r="BD86" s="232"/>
      <c r="BE86" s="156"/>
      <c r="BF86" s="232"/>
      <c r="BG86" s="156"/>
      <c r="BH86" s="232"/>
      <c r="BI86" s="69"/>
      <c r="BJ86" s="156"/>
      <c r="BK86" s="257"/>
      <c r="BL86" s="22">
        <f t="shared" si="27"/>
      </c>
      <c r="BM86" s="160"/>
      <c r="BN86" s="233"/>
      <c r="BO86" s="163"/>
      <c r="BP86" s="233"/>
      <c r="BQ86" s="163"/>
      <c r="BR86" s="75"/>
      <c r="BS86" s="233"/>
      <c r="BT86" s="163"/>
      <c r="BU86" s="233"/>
      <c r="BV86" s="163"/>
      <c r="BW86" s="233"/>
      <c r="BX86" s="163"/>
      <c r="BY86" s="75"/>
      <c r="BZ86" s="233"/>
      <c r="CA86" s="163"/>
      <c r="CB86" s="233"/>
      <c r="CC86" s="163"/>
      <c r="CD86" s="233"/>
      <c r="CE86" s="163"/>
      <c r="CF86" s="75"/>
      <c r="CG86" s="233"/>
      <c r="CH86" s="163"/>
      <c r="CI86" s="233"/>
      <c r="CJ86" s="163"/>
      <c r="CK86" s="233"/>
      <c r="CL86" s="163"/>
      <c r="CM86" s="75"/>
      <c r="CN86" s="233"/>
      <c r="CO86" s="191"/>
      <c r="CP86" s="238"/>
      <c r="CQ86" s="194"/>
      <c r="CR86" s="1"/>
      <c r="CS86" s="1"/>
      <c r="CT86" s="1"/>
      <c r="CU86" s="1"/>
      <c r="CV86" s="1"/>
      <c r="CW86" s="1"/>
      <c r="CX86" s="1"/>
    </row>
    <row r="87" spans="1:102" s="12" customFormat="1" ht="21" customHeight="1">
      <c r="A87" s="260"/>
      <c r="B87" s="261"/>
      <c r="C87" s="271"/>
      <c r="D87" s="317"/>
      <c r="E87" s="268"/>
      <c r="F87" s="269"/>
      <c r="G87" s="359">
        <f t="shared" si="13"/>
      </c>
      <c r="H87" s="360">
        <f t="shared" si="14"/>
      </c>
      <c r="I87" s="281">
        <f t="shared" si="15"/>
        <v>0</v>
      </c>
      <c r="J87" s="339">
        <f t="shared" si="16"/>
        <v>0</v>
      </c>
      <c r="K87" s="285">
        <f t="shared" si="17"/>
        <v>0</v>
      </c>
      <c r="L87" s="285">
        <f t="shared" si="18"/>
        <v>0</v>
      </c>
      <c r="M87" s="131">
        <f t="shared" si="19"/>
        <v>0</v>
      </c>
      <c r="N87" s="132">
        <f t="shared" si="20"/>
        <v>0</v>
      </c>
      <c r="O87" s="288">
        <f t="shared" si="21"/>
        <v>0</v>
      </c>
      <c r="P87" s="353">
        <f t="shared" si="22"/>
        <v>0</v>
      </c>
      <c r="Q87" s="368">
        <f t="shared" si="23"/>
        <v>0</v>
      </c>
      <c r="R87" s="369"/>
      <c r="S87" s="101">
        <f t="shared" si="28"/>
        <v>0</v>
      </c>
      <c r="T87" s="102">
        <f t="shared" si="28"/>
        <v>0</v>
      </c>
      <c r="U87" s="103">
        <f t="shared" si="28"/>
        <v>0</v>
      </c>
      <c r="V87" s="104">
        <f t="shared" si="28"/>
        <v>0</v>
      </c>
      <c r="W87" s="101">
        <f t="shared" si="28"/>
        <v>0</v>
      </c>
      <c r="X87" s="102">
        <f t="shared" si="28"/>
        <v>0</v>
      </c>
      <c r="Y87" s="103">
        <f t="shared" si="28"/>
        <v>0</v>
      </c>
      <c r="Z87" s="105">
        <f t="shared" si="24"/>
        <v>0</v>
      </c>
      <c r="AA87" s="105">
        <f t="shared" si="25"/>
        <v>0</v>
      </c>
      <c r="AB87" s="104">
        <f t="shared" si="29"/>
        <v>0</v>
      </c>
      <c r="AC87" s="108">
        <f t="shared" si="29"/>
        <v>0</v>
      </c>
      <c r="AD87" s="109">
        <f t="shared" si="29"/>
        <v>0</v>
      </c>
      <c r="AE87" s="105">
        <f t="shared" si="29"/>
        <v>0</v>
      </c>
      <c r="AF87" s="22">
        <f t="shared" si="26"/>
      </c>
      <c r="AG87" s="137"/>
      <c r="AH87" s="156"/>
      <c r="AI87" s="232"/>
      <c r="AJ87" s="156"/>
      <c r="AK87" s="232"/>
      <c r="AL87" s="156"/>
      <c r="AM87" s="232"/>
      <c r="AN87" s="69"/>
      <c r="AO87" s="156"/>
      <c r="AP87" s="232"/>
      <c r="AQ87" s="156"/>
      <c r="AR87" s="232"/>
      <c r="AS87" s="156"/>
      <c r="AT87" s="232"/>
      <c r="AU87" s="69"/>
      <c r="AV87" s="156"/>
      <c r="AW87" s="232"/>
      <c r="AX87" s="156"/>
      <c r="AY87" s="232"/>
      <c r="AZ87" s="156"/>
      <c r="BA87" s="232"/>
      <c r="BB87" s="69"/>
      <c r="BC87" s="156"/>
      <c r="BD87" s="232"/>
      <c r="BE87" s="156"/>
      <c r="BF87" s="232"/>
      <c r="BG87" s="156"/>
      <c r="BH87" s="232"/>
      <c r="BI87" s="69"/>
      <c r="BJ87" s="156"/>
      <c r="BK87" s="257"/>
      <c r="BL87" s="22">
        <f t="shared" si="27"/>
      </c>
      <c r="BM87" s="160"/>
      <c r="BN87" s="233"/>
      <c r="BO87" s="163"/>
      <c r="BP87" s="233"/>
      <c r="BQ87" s="163"/>
      <c r="BR87" s="75"/>
      <c r="BS87" s="233"/>
      <c r="BT87" s="163"/>
      <c r="BU87" s="233"/>
      <c r="BV87" s="163"/>
      <c r="BW87" s="233"/>
      <c r="BX87" s="163"/>
      <c r="BY87" s="75"/>
      <c r="BZ87" s="233"/>
      <c r="CA87" s="163"/>
      <c r="CB87" s="233"/>
      <c r="CC87" s="163"/>
      <c r="CD87" s="233"/>
      <c r="CE87" s="163"/>
      <c r="CF87" s="75"/>
      <c r="CG87" s="233"/>
      <c r="CH87" s="163"/>
      <c r="CI87" s="233"/>
      <c r="CJ87" s="163"/>
      <c r="CK87" s="233"/>
      <c r="CL87" s="163"/>
      <c r="CM87" s="75"/>
      <c r="CN87" s="233"/>
      <c r="CO87" s="191"/>
      <c r="CP87" s="238"/>
      <c r="CQ87" s="194"/>
      <c r="CR87" s="1"/>
      <c r="CS87" s="1"/>
      <c r="CT87" s="1"/>
      <c r="CU87" s="1"/>
      <c r="CV87" s="1"/>
      <c r="CW87" s="1"/>
      <c r="CX87" s="1"/>
    </row>
    <row r="88" spans="1:102" s="12" customFormat="1" ht="21" customHeight="1">
      <c r="A88" s="264"/>
      <c r="B88" s="265"/>
      <c r="C88" s="270"/>
      <c r="D88" s="316"/>
      <c r="E88" s="266"/>
      <c r="F88" s="267"/>
      <c r="G88" s="357">
        <f t="shared" si="13"/>
      </c>
      <c r="H88" s="358">
        <f t="shared" si="14"/>
      </c>
      <c r="I88" s="283">
        <f t="shared" si="15"/>
        <v>0</v>
      </c>
      <c r="J88" s="352">
        <f t="shared" si="16"/>
        <v>0</v>
      </c>
      <c r="K88" s="286">
        <f t="shared" si="17"/>
        <v>0</v>
      </c>
      <c r="L88" s="286">
        <f t="shared" si="18"/>
        <v>0</v>
      </c>
      <c r="M88" s="223">
        <f t="shared" si="19"/>
        <v>0</v>
      </c>
      <c r="N88" s="224">
        <f t="shared" si="20"/>
        <v>0</v>
      </c>
      <c r="O88" s="289">
        <f t="shared" si="21"/>
        <v>0</v>
      </c>
      <c r="P88" s="354">
        <f t="shared" si="22"/>
        <v>0</v>
      </c>
      <c r="Q88" s="368">
        <f t="shared" si="23"/>
        <v>0</v>
      </c>
      <c r="R88" s="369"/>
      <c r="S88" s="101">
        <f t="shared" si="28"/>
        <v>0</v>
      </c>
      <c r="T88" s="102">
        <f t="shared" si="28"/>
        <v>0</v>
      </c>
      <c r="U88" s="103">
        <f t="shared" si="28"/>
        <v>0</v>
      </c>
      <c r="V88" s="104">
        <f t="shared" si="28"/>
        <v>0</v>
      </c>
      <c r="W88" s="101">
        <f t="shared" si="28"/>
        <v>0</v>
      </c>
      <c r="X88" s="102">
        <f t="shared" si="28"/>
        <v>0</v>
      </c>
      <c r="Y88" s="103">
        <f t="shared" si="28"/>
        <v>0</v>
      </c>
      <c r="Z88" s="105">
        <f t="shared" si="24"/>
        <v>0</v>
      </c>
      <c r="AA88" s="105">
        <f t="shared" si="25"/>
        <v>0</v>
      </c>
      <c r="AB88" s="104">
        <f t="shared" si="29"/>
        <v>0</v>
      </c>
      <c r="AC88" s="108">
        <f t="shared" si="29"/>
        <v>0</v>
      </c>
      <c r="AD88" s="109">
        <f t="shared" si="29"/>
        <v>0</v>
      </c>
      <c r="AE88" s="105">
        <f t="shared" si="29"/>
        <v>0</v>
      </c>
      <c r="AF88" s="62">
        <f t="shared" si="26"/>
      </c>
      <c r="AG88" s="137"/>
      <c r="AH88" s="156"/>
      <c r="AI88" s="232"/>
      <c r="AJ88" s="156"/>
      <c r="AK88" s="232"/>
      <c r="AL88" s="157"/>
      <c r="AM88" s="233"/>
      <c r="AN88" s="75"/>
      <c r="AO88" s="157"/>
      <c r="AP88" s="233"/>
      <c r="AQ88" s="157"/>
      <c r="AR88" s="233"/>
      <c r="AS88" s="157"/>
      <c r="AT88" s="233"/>
      <c r="AU88" s="75"/>
      <c r="AV88" s="157"/>
      <c r="AW88" s="233"/>
      <c r="AX88" s="157"/>
      <c r="AY88" s="233"/>
      <c r="AZ88" s="157"/>
      <c r="BA88" s="232"/>
      <c r="BB88" s="69"/>
      <c r="BC88" s="156"/>
      <c r="BD88" s="232"/>
      <c r="BE88" s="156"/>
      <c r="BF88" s="234"/>
      <c r="BG88" s="158"/>
      <c r="BH88" s="234"/>
      <c r="BI88" s="84"/>
      <c r="BJ88" s="158"/>
      <c r="BK88" s="258"/>
      <c r="BL88" s="62">
        <f t="shared" si="27"/>
      </c>
      <c r="BM88" s="161"/>
      <c r="BN88" s="233"/>
      <c r="BO88" s="163"/>
      <c r="BP88" s="233"/>
      <c r="BQ88" s="163"/>
      <c r="BR88" s="75"/>
      <c r="BS88" s="233"/>
      <c r="BT88" s="164"/>
      <c r="BU88" s="236"/>
      <c r="BV88" s="164"/>
      <c r="BW88" s="236"/>
      <c r="BX88" s="164"/>
      <c r="BY88" s="72"/>
      <c r="BZ88" s="236"/>
      <c r="CA88" s="164"/>
      <c r="CB88" s="236"/>
      <c r="CC88" s="164"/>
      <c r="CD88" s="236"/>
      <c r="CE88" s="164"/>
      <c r="CF88" s="72"/>
      <c r="CG88" s="236"/>
      <c r="CH88" s="164"/>
      <c r="CI88" s="236"/>
      <c r="CJ88" s="164"/>
      <c r="CK88" s="236"/>
      <c r="CL88" s="164"/>
      <c r="CM88" s="72"/>
      <c r="CN88" s="236"/>
      <c r="CO88" s="191"/>
      <c r="CP88" s="238"/>
      <c r="CQ88" s="194"/>
      <c r="CR88" s="1"/>
      <c r="CS88" s="1"/>
      <c r="CT88" s="1"/>
      <c r="CU88" s="1"/>
      <c r="CV88" s="1"/>
      <c r="CW88" s="1"/>
      <c r="CX88" s="1"/>
    </row>
    <row r="89" spans="1:102" s="12" customFormat="1" ht="21" customHeight="1">
      <c r="A89" s="260"/>
      <c r="B89" s="261"/>
      <c r="C89" s="271"/>
      <c r="D89" s="317"/>
      <c r="E89" s="268"/>
      <c r="F89" s="269"/>
      <c r="G89" s="359">
        <f t="shared" si="13"/>
      </c>
      <c r="H89" s="360">
        <f t="shared" si="14"/>
      </c>
      <c r="I89" s="281">
        <f t="shared" si="15"/>
        <v>0</v>
      </c>
      <c r="J89" s="339">
        <f t="shared" si="16"/>
        <v>0</v>
      </c>
      <c r="K89" s="285">
        <f t="shared" si="17"/>
        <v>0</v>
      </c>
      <c r="L89" s="285">
        <f t="shared" si="18"/>
        <v>0</v>
      </c>
      <c r="M89" s="131">
        <f t="shared" si="19"/>
        <v>0</v>
      </c>
      <c r="N89" s="132">
        <f t="shared" si="20"/>
        <v>0</v>
      </c>
      <c r="O89" s="288">
        <f t="shared" si="21"/>
        <v>0</v>
      </c>
      <c r="P89" s="353">
        <f t="shared" si="22"/>
        <v>0</v>
      </c>
      <c r="Q89" s="368">
        <f t="shared" si="23"/>
        <v>0</v>
      </c>
      <c r="R89" s="369"/>
      <c r="S89" s="101">
        <f t="shared" si="28"/>
        <v>0</v>
      </c>
      <c r="T89" s="102">
        <f t="shared" si="28"/>
        <v>0</v>
      </c>
      <c r="U89" s="103">
        <f t="shared" si="28"/>
        <v>0</v>
      </c>
      <c r="V89" s="104">
        <f t="shared" si="28"/>
        <v>0</v>
      </c>
      <c r="W89" s="101">
        <f t="shared" si="28"/>
        <v>0</v>
      </c>
      <c r="X89" s="102">
        <f t="shared" si="28"/>
        <v>0</v>
      </c>
      <c r="Y89" s="103">
        <f t="shared" si="28"/>
        <v>0</v>
      </c>
      <c r="Z89" s="105">
        <f t="shared" si="24"/>
        <v>0</v>
      </c>
      <c r="AA89" s="105">
        <f t="shared" si="25"/>
        <v>0</v>
      </c>
      <c r="AB89" s="104">
        <f t="shared" si="29"/>
        <v>0</v>
      </c>
      <c r="AC89" s="108">
        <f t="shared" si="29"/>
        <v>0</v>
      </c>
      <c r="AD89" s="109">
        <f t="shared" si="29"/>
        <v>0</v>
      </c>
      <c r="AE89" s="105">
        <f t="shared" si="29"/>
        <v>0</v>
      </c>
      <c r="AF89" s="62">
        <f t="shared" si="26"/>
      </c>
      <c r="AG89" s="137"/>
      <c r="AH89" s="156"/>
      <c r="AI89" s="232"/>
      <c r="AJ89" s="156"/>
      <c r="AK89" s="232"/>
      <c r="AL89" s="157"/>
      <c r="AM89" s="233"/>
      <c r="AN89" s="75"/>
      <c r="AO89" s="157"/>
      <c r="AP89" s="233"/>
      <c r="AQ89" s="157"/>
      <c r="AR89" s="233"/>
      <c r="AS89" s="157"/>
      <c r="AT89" s="233"/>
      <c r="AU89" s="75"/>
      <c r="AV89" s="157"/>
      <c r="AW89" s="233"/>
      <c r="AX89" s="157"/>
      <c r="AY89" s="233"/>
      <c r="AZ89" s="157"/>
      <c r="BA89" s="232"/>
      <c r="BB89" s="69"/>
      <c r="BC89" s="156"/>
      <c r="BD89" s="232"/>
      <c r="BE89" s="156"/>
      <c r="BF89" s="232"/>
      <c r="BG89" s="156"/>
      <c r="BH89" s="232"/>
      <c r="BI89" s="69"/>
      <c r="BJ89" s="156"/>
      <c r="BK89" s="257"/>
      <c r="BL89" s="22">
        <f t="shared" si="27"/>
      </c>
      <c r="BM89" s="160"/>
      <c r="BN89" s="233"/>
      <c r="BO89" s="163"/>
      <c r="BP89" s="233"/>
      <c r="BQ89" s="163"/>
      <c r="BR89" s="75"/>
      <c r="BS89" s="233"/>
      <c r="BT89" s="163"/>
      <c r="BU89" s="233"/>
      <c r="BV89" s="163"/>
      <c r="BW89" s="233"/>
      <c r="BX89" s="163"/>
      <c r="BY89" s="75"/>
      <c r="BZ89" s="233"/>
      <c r="CA89" s="163"/>
      <c r="CB89" s="233"/>
      <c r="CC89" s="163"/>
      <c r="CD89" s="233"/>
      <c r="CE89" s="163"/>
      <c r="CF89" s="75"/>
      <c r="CG89" s="233"/>
      <c r="CH89" s="163"/>
      <c r="CI89" s="233"/>
      <c r="CJ89" s="163"/>
      <c r="CK89" s="233"/>
      <c r="CL89" s="163"/>
      <c r="CM89" s="75"/>
      <c r="CN89" s="233"/>
      <c r="CO89" s="191"/>
      <c r="CP89" s="238"/>
      <c r="CQ89" s="194"/>
      <c r="CR89" s="1"/>
      <c r="CS89" s="1"/>
      <c r="CT89" s="1"/>
      <c r="CU89" s="1"/>
      <c r="CV89" s="1"/>
      <c r="CW89" s="1"/>
      <c r="CX89" s="1"/>
    </row>
    <row r="90" spans="1:95" s="12" customFormat="1" ht="21" customHeight="1">
      <c r="A90" s="264"/>
      <c r="B90" s="265"/>
      <c r="C90" s="270"/>
      <c r="D90" s="316"/>
      <c r="E90" s="266"/>
      <c r="F90" s="267"/>
      <c r="G90" s="357">
        <f t="shared" si="13"/>
      </c>
      <c r="H90" s="358">
        <f t="shared" si="14"/>
      </c>
      <c r="I90" s="283">
        <f t="shared" si="15"/>
        <v>0</v>
      </c>
      <c r="J90" s="352">
        <f t="shared" si="16"/>
        <v>0</v>
      </c>
      <c r="K90" s="286">
        <f t="shared" si="17"/>
        <v>0</v>
      </c>
      <c r="L90" s="286">
        <f t="shared" si="18"/>
        <v>0</v>
      </c>
      <c r="M90" s="223">
        <f t="shared" si="19"/>
        <v>0</v>
      </c>
      <c r="N90" s="224">
        <f t="shared" si="20"/>
        <v>0</v>
      </c>
      <c r="O90" s="289">
        <f t="shared" si="21"/>
        <v>0</v>
      </c>
      <c r="P90" s="354">
        <f t="shared" si="22"/>
        <v>0</v>
      </c>
      <c r="Q90" s="368">
        <f t="shared" si="23"/>
        <v>0</v>
      </c>
      <c r="R90" s="369"/>
      <c r="S90" s="101">
        <f t="shared" si="28"/>
        <v>0</v>
      </c>
      <c r="T90" s="102">
        <f t="shared" si="28"/>
        <v>0</v>
      </c>
      <c r="U90" s="103">
        <f t="shared" si="28"/>
        <v>0</v>
      </c>
      <c r="V90" s="104">
        <f t="shared" si="28"/>
        <v>0</v>
      </c>
      <c r="W90" s="101">
        <f t="shared" si="28"/>
        <v>0</v>
      </c>
      <c r="X90" s="102">
        <f t="shared" si="28"/>
        <v>0</v>
      </c>
      <c r="Y90" s="103">
        <f t="shared" si="28"/>
        <v>0</v>
      </c>
      <c r="Z90" s="105">
        <f t="shared" si="24"/>
        <v>0</v>
      </c>
      <c r="AA90" s="105">
        <f t="shared" si="25"/>
        <v>0</v>
      </c>
      <c r="AB90" s="104">
        <f t="shared" si="29"/>
        <v>0</v>
      </c>
      <c r="AC90" s="108">
        <f t="shared" si="29"/>
        <v>0</v>
      </c>
      <c r="AD90" s="109">
        <f t="shared" si="29"/>
        <v>0</v>
      </c>
      <c r="AE90" s="105">
        <f t="shared" si="29"/>
        <v>0</v>
      </c>
      <c r="AF90" s="62">
        <f t="shared" si="26"/>
      </c>
      <c r="AG90" s="137"/>
      <c r="AH90" s="156"/>
      <c r="AI90" s="232"/>
      <c r="AJ90" s="156"/>
      <c r="AK90" s="232"/>
      <c r="AL90" s="157"/>
      <c r="AM90" s="233"/>
      <c r="AN90" s="75"/>
      <c r="AO90" s="157"/>
      <c r="AP90" s="233"/>
      <c r="AQ90" s="157"/>
      <c r="AR90" s="233"/>
      <c r="AS90" s="157"/>
      <c r="AT90" s="233"/>
      <c r="AU90" s="75"/>
      <c r="AV90" s="157"/>
      <c r="AW90" s="233"/>
      <c r="AX90" s="157"/>
      <c r="AY90" s="233"/>
      <c r="AZ90" s="157"/>
      <c r="BA90" s="232"/>
      <c r="BB90" s="69"/>
      <c r="BC90" s="156"/>
      <c r="BD90" s="232"/>
      <c r="BE90" s="156"/>
      <c r="BF90" s="232"/>
      <c r="BG90" s="156"/>
      <c r="BH90" s="232"/>
      <c r="BI90" s="69"/>
      <c r="BJ90" s="156"/>
      <c r="BK90" s="257"/>
      <c r="BL90" s="62">
        <f t="shared" si="27"/>
      </c>
      <c r="BM90" s="160"/>
      <c r="BN90" s="233"/>
      <c r="BO90" s="163"/>
      <c r="BP90" s="233"/>
      <c r="BQ90" s="163"/>
      <c r="BR90" s="75"/>
      <c r="BS90" s="233"/>
      <c r="BT90" s="163"/>
      <c r="BU90" s="233"/>
      <c r="BV90" s="163"/>
      <c r="BW90" s="233"/>
      <c r="BX90" s="163"/>
      <c r="BY90" s="75"/>
      <c r="BZ90" s="233"/>
      <c r="CA90" s="163"/>
      <c r="CB90" s="233"/>
      <c r="CC90" s="163"/>
      <c r="CD90" s="233"/>
      <c r="CE90" s="163"/>
      <c r="CF90" s="75"/>
      <c r="CG90" s="233"/>
      <c r="CH90" s="163"/>
      <c r="CI90" s="233"/>
      <c r="CJ90" s="163"/>
      <c r="CK90" s="233"/>
      <c r="CL90" s="163"/>
      <c r="CM90" s="75"/>
      <c r="CN90" s="233"/>
      <c r="CO90" s="191"/>
      <c r="CP90" s="238"/>
      <c r="CQ90" s="194"/>
    </row>
    <row r="91" spans="1:102" ht="21" customHeight="1">
      <c r="A91" s="260"/>
      <c r="B91" s="261"/>
      <c r="C91" s="271"/>
      <c r="D91" s="317"/>
      <c r="E91" s="268"/>
      <c r="F91" s="269"/>
      <c r="G91" s="359">
        <f t="shared" si="13"/>
      </c>
      <c r="H91" s="360">
        <f t="shared" si="14"/>
      </c>
      <c r="I91" s="284">
        <f t="shared" si="15"/>
        <v>0</v>
      </c>
      <c r="J91" s="339">
        <f t="shared" si="16"/>
        <v>0</v>
      </c>
      <c r="K91" s="285">
        <f t="shared" si="17"/>
        <v>0</v>
      </c>
      <c r="L91" s="285">
        <f t="shared" si="18"/>
        <v>0</v>
      </c>
      <c r="M91" s="131">
        <f t="shared" si="19"/>
        <v>0</v>
      </c>
      <c r="N91" s="133">
        <f t="shared" si="20"/>
        <v>0</v>
      </c>
      <c r="O91" s="288">
        <f t="shared" si="21"/>
        <v>0</v>
      </c>
      <c r="P91" s="353">
        <f t="shared" si="22"/>
        <v>0</v>
      </c>
      <c r="Q91" s="368">
        <f t="shared" si="23"/>
        <v>0</v>
      </c>
      <c r="R91" s="369"/>
      <c r="S91" s="101">
        <f t="shared" si="28"/>
        <v>0</v>
      </c>
      <c r="T91" s="102">
        <f t="shared" si="28"/>
        <v>0</v>
      </c>
      <c r="U91" s="103">
        <f t="shared" si="28"/>
        <v>0</v>
      </c>
      <c r="V91" s="104">
        <f t="shared" si="28"/>
        <v>0</v>
      </c>
      <c r="W91" s="101">
        <f t="shared" si="28"/>
        <v>0</v>
      </c>
      <c r="X91" s="102">
        <f t="shared" si="28"/>
        <v>0</v>
      </c>
      <c r="Y91" s="103">
        <f t="shared" si="28"/>
        <v>0</v>
      </c>
      <c r="Z91" s="105">
        <f t="shared" si="24"/>
        <v>0</v>
      </c>
      <c r="AA91" s="105">
        <f t="shared" si="25"/>
        <v>0</v>
      </c>
      <c r="AB91" s="104">
        <f t="shared" si="29"/>
        <v>0</v>
      </c>
      <c r="AC91" s="108">
        <f t="shared" si="29"/>
        <v>0</v>
      </c>
      <c r="AD91" s="109">
        <f t="shared" si="29"/>
        <v>0</v>
      </c>
      <c r="AE91" s="105">
        <f t="shared" si="29"/>
        <v>0</v>
      </c>
      <c r="AF91" s="22">
        <f t="shared" si="26"/>
      </c>
      <c r="AG91" s="137"/>
      <c r="AH91" s="156"/>
      <c r="AI91" s="232"/>
      <c r="AJ91" s="156"/>
      <c r="AK91" s="232"/>
      <c r="AL91" s="157"/>
      <c r="AM91" s="233"/>
      <c r="AN91" s="75"/>
      <c r="AO91" s="157"/>
      <c r="AP91" s="233"/>
      <c r="AQ91" s="157"/>
      <c r="AR91" s="233"/>
      <c r="AS91" s="157"/>
      <c r="AT91" s="233"/>
      <c r="AU91" s="75"/>
      <c r="AV91" s="157"/>
      <c r="AW91" s="233"/>
      <c r="AX91" s="157"/>
      <c r="AY91" s="233"/>
      <c r="AZ91" s="157"/>
      <c r="BA91" s="232"/>
      <c r="BB91" s="69"/>
      <c r="BC91" s="156"/>
      <c r="BD91" s="232"/>
      <c r="BE91" s="156"/>
      <c r="BF91" s="232"/>
      <c r="BG91" s="156"/>
      <c r="BH91" s="232"/>
      <c r="BI91" s="69"/>
      <c r="BJ91" s="156"/>
      <c r="BK91" s="257"/>
      <c r="BL91" s="63">
        <f t="shared" si="27"/>
      </c>
      <c r="BM91" s="160"/>
      <c r="BN91" s="233"/>
      <c r="BO91" s="163"/>
      <c r="BP91" s="233"/>
      <c r="BQ91" s="163"/>
      <c r="BR91" s="75"/>
      <c r="BS91" s="233"/>
      <c r="BT91" s="163"/>
      <c r="BU91" s="233"/>
      <c r="BV91" s="163"/>
      <c r="BW91" s="233"/>
      <c r="BX91" s="163"/>
      <c r="BY91" s="75"/>
      <c r="BZ91" s="233"/>
      <c r="CA91" s="163"/>
      <c r="CB91" s="233"/>
      <c r="CC91" s="163"/>
      <c r="CD91" s="233"/>
      <c r="CE91" s="163"/>
      <c r="CF91" s="75"/>
      <c r="CG91" s="233"/>
      <c r="CH91" s="163"/>
      <c r="CI91" s="233"/>
      <c r="CJ91" s="163"/>
      <c r="CK91" s="233"/>
      <c r="CL91" s="163"/>
      <c r="CM91" s="75"/>
      <c r="CN91" s="233"/>
      <c r="CO91" s="192"/>
      <c r="CP91" s="239"/>
      <c r="CQ91" s="195"/>
      <c r="CR91" s="12"/>
      <c r="CS91" s="12"/>
      <c r="CT91" s="12"/>
      <c r="CU91" s="12"/>
      <c r="CV91" s="12"/>
      <c r="CW91" s="12"/>
      <c r="CX91" s="12"/>
    </row>
    <row r="92" spans="1:101" ht="21" customHeight="1">
      <c r="A92" s="264"/>
      <c r="B92" s="265"/>
      <c r="C92" s="270"/>
      <c r="D92" s="316"/>
      <c r="E92" s="266"/>
      <c r="F92" s="267"/>
      <c r="G92" s="357">
        <f t="shared" si="13"/>
      </c>
      <c r="H92" s="358">
        <f t="shared" si="14"/>
      </c>
      <c r="I92" s="283">
        <f t="shared" si="15"/>
        <v>0</v>
      </c>
      <c r="J92" s="352">
        <f t="shared" si="16"/>
        <v>0</v>
      </c>
      <c r="K92" s="286">
        <f t="shared" si="17"/>
        <v>0</v>
      </c>
      <c r="L92" s="286">
        <f t="shared" si="18"/>
        <v>0</v>
      </c>
      <c r="M92" s="223">
        <f t="shared" si="19"/>
        <v>0</v>
      </c>
      <c r="N92" s="224">
        <f t="shared" si="20"/>
        <v>0</v>
      </c>
      <c r="O92" s="289">
        <f t="shared" si="21"/>
        <v>0</v>
      </c>
      <c r="P92" s="354">
        <f t="shared" si="22"/>
        <v>0</v>
      </c>
      <c r="Q92" s="368">
        <f t="shared" si="23"/>
        <v>0</v>
      </c>
      <c r="R92" s="369"/>
      <c r="S92" s="101">
        <f t="shared" si="28"/>
        <v>0</v>
      </c>
      <c r="T92" s="102">
        <f t="shared" si="28"/>
        <v>0</v>
      </c>
      <c r="U92" s="103">
        <f t="shared" si="28"/>
        <v>0</v>
      </c>
      <c r="V92" s="104">
        <f t="shared" si="28"/>
        <v>0</v>
      </c>
      <c r="W92" s="101">
        <f t="shared" si="28"/>
        <v>0</v>
      </c>
      <c r="X92" s="102">
        <f t="shared" si="28"/>
        <v>0</v>
      </c>
      <c r="Y92" s="103">
        <f t="shared" si="28"/>
        <v>0</v>
      </c>
      <c r="Z92" s="105">
        <f t="shared" si="24"/>
        <v>0</v>
      </c>
      <c r="AA92" s="105">
        <f t="shared" si="25"/>
        <v>0</v>
      </c>
      <c r="AB92" s="104">
        <f t="shared" si="29"/>
        <v>0</v>
      </c>
      <c r="AC92" s="108">
        <f t="shared" si="29"/>
        <v>0</v>
      </c>
      <c r="AD92" s="109">
        <f t="shared" si="29"/>
        <v>0</v>
      </c>
      <c r="AE92" s="105">
        <f t="shared" si="29"/>
        <v>0</v>
      </c>
      <c r="AF92" s="62">
        <f t="shared" si="26"/>
      </c>
      <c r="AG92" s="137"/>
      <c r="AH92" s="156"/>
      <c r="AI92" s="232"/>
      <c r="AJ92" s="156"/>
      <c r="AK92" s="232"/>
      <c r="AL92" s="157"/>
      <c r="AM92" s="233"/>
      <c r="AN92" s="75"/>
      <c r="AO92" s="157"/>
      <c r="AP92" s="233"/>
      <c r="AQ92" s="157"/>
      <c r="AR92" s="233"/>
      <c r="AS92" s="157"/>
      <c r="AT92" s="233"/>
      <c r="AU92" s="75"/>
      <c r="AV92" s="157"/>
      <c r="AW92" s="233"/>
      <c r="AX92" s="157"/>
      <c r="AY92" s="233"/>
      <c r="AZ92" s="157"/>
      <c r="BA92" s="232"/>
      <c r="BB92" s="69"/>
      <c r="BC92" s="156"/>
      <c r="BD92" s="232"/>
      <c r="BE92" s="156"/>
      <c r="BF92" s="232"/>
      <c r="BG92" s="156"/>
      <c r="BH92" s="232"/>
      <c r="BI92" s="69"/>
      <c r="BJ92" s="156"/>
      <c r="BK92" s="257"/>
      <c r="BL92" s="22">
        <f t="shared" si="27"/>
      </c>
      <c r="BM92" s="160"/>
      <c r="BN92" s="233"/>
      <c r="BO92" s="163"/>
      <c r="BP92" s="233"/>
      <c r="BQ92" s="163"/>
      <c r="BR92" s="75"/>
      <c r="BS92" s="233"/>
      <c r="BT92" s="163"/>
      <c r="BU92" s="233"/>
      <c r="BV92" s="163"/>
      <c r="BW92" s="233"/>
      <c r="BX92" s="163"/>
      <c r="BY92" s="75"/>
      <c r="BZ92" s="233"/>
      <c r="CA92" s="163"/>
      <c r="CB92" s="233"/>
      <c r="CC92" s="163"/>
      <c r="CD92" s="233"/>
      <c r="CE92" s="163"/>
      <c r="CF92" s="75"/>
      <c r="CG92" s="233"/>
      <c r="CH92" s="163"/>
      <c r="CI92" s="233"/>
      <c r="CJ92" s="163"/>
      <c r="CK92" s="233"/>
      <c r="CL92" s="163"/>
      <c r="CM92" s="75"/>
      <c r="CN92" s="233"/>
      <c r="CO92" s="191"/>
      <c r="CP92" s="238"/>
      <c r="CQ92" s="194"/>
      <c r="CR92" s="12"/>
      <c r="CS92" s="12"/>
      <c r="CT92" s="12"/>
      <c r="CU92" s="12"/>
      <c r="CV92" s="12"/>
      <c r="CW92" s="12"/>
    </row>
    <row r="93" spans="1:101" ht="21" customHeight="1">
      <c r="A93" s="260"/>
      <c r="B93" s="261"/>
      <c r="C93" s="271"/>
      <c r="D93" s="317"/>
      <c r="E93" s="268"/>
      <c r="F93" s="269"/>
      <c r="G93" s="359">
        <f t="shared" si="13"/>
      </c>
      <c r="H93" s="360">
        <f t="shared" si="14"/>
      </c>
      <c r="I93" s="281">
        <f t="shared" si="15"/>
        <v>0</v>
      </c>
      <c r="J93" s="339">
        <f t="shared" si="16"/>
        <v>0</v>
      </c>
      <c r="K93" s="285">
        <f t="shared" si="17"/>
        <v>0</v>
      </c>
      <c r="L93" s="285">
        <f t="shared" si="18"/>
        <v>0</v>
      </c>
      <c r="M93" s="131">
        <f t="shared" si="19"/>
        <v>0</v>
      </c>
      <c r="N93" s="132">
        <f t="shared" si="20"/>
        <v>0</v>
      </c>
      <c r="O93" s="288">
        <f t="shared" si="21"/>
        <v>0</v>
      </c>
      <c r="P93" s="353">
        <f t="shared" si="22"/>
        <v>0</v>
      </c>
      <c r="Q93" s="368">
        <f t="shared" si="23"/>
        <v>0</v>
      </c>
      <c r="R93" s="369"/>
      <c r="S93" s="101">
        <f t="shared" si="28"/>
        <v>0</v>
      </c>
      <c r="T93" s="102">
        <f t="shared" si="28"/>
        <v>0</v>
      </c>
      <c r="U93" s="103">
        <f t="shared" si="28"/>
        <v>0</v>
      </c>
      <c r="V93" s="104">
        <f t="shared" si="28"/>
        <v>0</v>
      </c>
      <c r="W93" s="101">
        <f t="shared" si="28"/>
        <v>0</v>
      </c>
      <c r="X93" s="102">
        <f t="shared" si="28"/>
        <v>0</v>
      </c>
      <c r="Y93" s="103">
        <f t="shared" si="28"/>
        <v>0</v>
      </c>
      <c r="Z93" s="105">
        <f t="shared" si="24"/>
        <v>0</v>
      </c>
      <c r="AA93" s="105">
        <f t="shared" si="25"/>
        <v>0</v>
      </c>
      <c r="AB93" s="104">
        <f t="shared" si="29"/>
        <v>0</v>
      </c>
      <c r="AC93" s="108">
        <f t="shared" si="29"/>
        <v>0</v>
      </c>
      <c r="AD93" s="109">
        <f t="shared" si="29"/>
        <v>0</v>
      </c>
      <c r="AE93" s="105">
        <f t="shared" si="29"/>
        <v>0</v>
      </c>
      <c r="AF93" s="62">
        <f t="shared" si="26"/>
      </c>
      <c r="AG93" s="137"/>
      <c r="AH93" s="156"/>
      <c r="AI93" s="232"/>
      <c r="AJ93" s="156"/>
      <c r="AK93" s="232"/>
      <c r="AL93" s="157"/>
      <c r="AM93" s="233"/>
      <c r="AN93" s="75"/>
      <c r="AO93" s="157"/>
      <c r="AP93" s="233"/>
      <c r="AQ93" s="157"/>
      <c r="AR93" s="233"/>
      <c r="AS93" s="157"/>
      <c r="AT93" s="233"/>
      <c r="AU93" s="75"/>
      <c r="AV93" s="157"/>
      <c r="AW93" s="233"/>
      <c r="AX93" s="157"/>
      <c r="AY93" s="233"/>
      <c r="AZ93" s="157"/>
      <c r="BA93" s="232"/>
      <c r="BB93" s="69"/>
      <c r="BC93" s="156"/>
      <c r="BD93" s="232"/>
      <c r="BE93" s="156"/>
      <c r="BF93" s="232"/>
      <c r="BG93" s="156"/>
      <c r="BH93" s="232"/>
      <c r="BI93" s="69"/>
      <c r="BJ93" s="156"/>
      <c r="BK93" s="257"/>
      <c r="BL93" s="22">
        <f t="shared" si="27"/>
      </c>
      <c r="BM93" s="160"/>
      <c r="BN93" s="233"/>
      <c r="BO93" s="163"/>
      <c r="BP93" s="233"/>
      <c r="BQ93" s="163"/>
      <c r="BR93" s="75"/>
      <c r="BS93" s="233"/>
      <c r="BT93" s="163"/>
      <c r="BU93" s="233"/>
      <c r="BV93" s="163"/>
      <c r="BW93" s="233"/>
      <c r="BX93" s="163"/>
      <c r="BY93" s="75"/>
      <c r="BZ93" s="233"/>
      <c r="CA93" s="163"/>
      <c r="CB93" s="233"/>
      <c r="CC93" s="163"/>
      <c r="CD93" s="233"/>
      <c r="CE93" s="163"/>
      <c r="CF93" s="75"/>
      <c r="CG93" s="233"/>
      <c r="CH93" s="163"/>
      <c r="CI93" s="233"/>
      <c r="CJ93" s="163"/>
      <c r="CK93" s="233"/>
      <c r="CL93" s="163"/>
      <c r="CM93" s="75"/>
      <c r="CN93" s="233"/>
      <c r="CO93" s="191"/>
      <c r="CP93" s="238"/>
      <c r="CQ93" s="194"/>
      <c r="CW93" s="12"/>
    </row>
    <row r="94" spans="1:102" s="12" customFormat="1" ht="21" customHeight="1">
      <c r="A94" s="264"/>
      <c r="B94" s="265"/>
      <c r="C94" s="270"/>
      <c r="D94" s="316"/>
      <c r="E94" s="266"/>
      <c r="F94" s="267"/>
      <c r="G94" s="357">
        <f t="shared" si="13"/>
      </c>
      <c r="H94" s="358">
        <f t="shared" si="14"/>
      </c>
      <c r="I94" s="282">
        <f t="shared" si="15"/>
        <v>0</v>
      </c>
      <c r="J94" s="352">
        <f t="shared" si="16"/>
        <v>0</v>
      </c>
      <c r="K94" s="286">
        <f t="shared" si="17"/>
        <v>0</v>
      </c>
      <c r="L94" s="286">
        <f t="shared" si="18"/>
        <v>0</v>
      </c>
      <c r="M94" s="223">
        <f t="shared" si="19"/>
        <v>0</v>
      </c>
      <c r="N94" s="224">
        <f t="shared" si="20"/>
        <v>0</v>
      </c>
      <c r="O94" s="289">
        <f t="shared" si="21"/>
        <v>0</v>
      </c>
      <c r="P94" s="354">
        <f t="shared" si="22"/>
        <v>0</v>
      </c>
      <c r="Q94" s="368">
        <f t="shared" si="23"/>
        <v>0</v>
      </c>
      <c r="R94" s="369"/>
      <c r="S94" s="101">
        <f t="shared" si="28"/>
        <v>0</v>
      </c>
      <c r="T94" s="102">
        <f t="shared" si="28"/>
        <v>0</v>
      </c>
      <c r="U94" s="103">
        <f t="shared" si="28"/>
        <v>0</v>
      </c>
      <c r="V94" s="104">
        <f t="shared" si="28"/>
        <v>0</v>
      </c>
      <c r="W94" s="101">
        <f t="shared" si="28"/>
        <v>0</v>
      </c>
      <c r="X94" s="102">
        <f t="shared" si="28"/>
        <v>0</v>
      </c>
      <c r="Y94" s="103">
        <f t="shared" si="28"/>
        <v>0</v>
      </c>
      <c r="Z94" s="105">
        <f t="shared" si="24"/>
        <v>0</v>
      </c>
      <c r="AA94" s="105">
        <f t="shared" si="25"/>
        <v>0</v>
      </c>
      <c r="AB94" s="104">
        <f t="shared" si="29"/>
        <v>0</v>
      </c>
      <c r="AC94" s="108">
        <f t="shared" si="29"/>
        <v>0</v>
      </c>
      <c r="AD94" s="109">
        <f t="shared" si="29"/>
        <v>0</v>
      </c>
      <c r="AE94" s="105">
        <f t="shared" si="29"/>
        <v>0</v>
      </c>
      <c r="AF94" s="22">
        <f t="shared" si="26"/>
      </c>
      <c r="AG94" s="137"/>
      <c r="AH94" s="156"/>
      <c r="AI94" s="232"/>
      <c r="AJ94" s="156"/>
      <c r="AK94" s="232"/>
      <c r="AL94" s="156"/>
      <c r="AM94" s="232"/>
      <c r="AN94" s="69"/>
      <c r="AO94" s="156"/>
      <c r="AP94" s="232"/>
      <c r="AQ94" s="156"/>
      <c r="AR94" s="232"/>
      <c r="AS94" s="156"/>
      <c r="AT94" s="232"/>
      <c r="AU94" s="69"/>
      <c r="AV94" s="156"/>
      <c r="AW94" s="232"/>
      <c r="AX94" s="156"/>
      <c r="AY94" s="232"/>
      <c r="AZ94" s="156"/>
      <c r="BA94" s="232"/>
      <c r="BB94" s="69"/>
      <c r="BC94" s="156"/>
      <c r="BD94" s="232"/>
      <c r="BE94" s="156"/>
      <c r="BF94" s="232"/>
      <c r="BG94" s="156"/>
      <c r="BH94" s="232"/>
      <c r="BI94" s="69"/>
      <c r="BJ94" s="156"/>
      <c r="BK94" s="257"/>
      <c r="BL94" s="22">
        <f t="shared" si="27"/>
      </c>
      <c r="BM94" s="160"/>
      <c r="BN94" s="233"/>
      <c r="BO94" s="163"/>
      <c r="BP94" s="233"/>
      <c r="BQ94" s="163"/>
      <c r="BR94" s="75"/>
      <c r="BS94" s="233"/>
      <c r="BT94" s="163"/>
      <c r="BU94" s="233"/>
      <c r="BV94" s="163"/>
      <c r="BW94" s="233"/>
      <c r="BX94" s="163"/>
      <c r="BY94" s="75"/>
      <c r="BZ94" s="233"/>
      <c r="CA94" s="163"/>
      <c r="CB94" s="233"/>
      <c r="CC94" s="163"/>
      <c r="CD94" s="233"/>
      <c r="CE94" s="163"/>
      <c r="CF94" s="75"/>
      <c r="CG94" s="233"/>
      <c r="CH94" s="163"/>
      <c r="CI94" s="233"/>
      <c r="CJ94" s="163"/>
      <c r="CK94" s="233"/>
      <c r="CL94" s="163"/>
      <c r="CM94" s="75"/>
      <c r="CN94" s="233"/>
      <c r="CO94" s="191"/>
      <c r="CP94" s="238"/>
      <c r="CQ94" s="194"/>
      <c r="CR94" s="1"/>
      <c r="CS94" s="1"/>
      <c r="CT94" s="1"/>
      <c r="CU94" s="1"/>
      <c r="CV94" s="1"/>
      <c r="CW94" s="1"/>
      <c r="CX94" s="1"/>
    </row>
    <row r="95" spans="1:102" s="12" customFormat="1" ht="21" customHeight="1">
      <c r="A95" s="260"/>
      <c r="B95" s="261"/>
      <c r="C95" s="271"/>
      <c r="D95" s="317"/>
      <c r="E95" s="268"/>
      <c r="F95" s="269"/>
      <c r="G95" s="359">
        <f t="shared" si="13"/>
      </c>
      <c r="H95" s="360">
        <f t="shared" si="14"/>
      </c>
      <c r="I95" s="281">
        <f t="shared" si="15"/>
        <v>0</v>
      </c>
      <c r="J95" s="339">
        <f t="shared" si="16"/>
        <v>0</v>
      </c>
      <c r="K95" s="285">
        <f t="shared" si="17"/>
        <v>0</v>
      </c>
      <c r="L95" s="285">
        <f t="shared" si="18"/>
        <v>0</v>
      </c>
      <c r="M95" s="131">
        <f t="shared" si="19"/>
        <v>0</v>
      </c>
      <c r="N95" s="132">
        <f t="shared" si="20"/>
        <v>0</v>
      </c>
      <c r="O95" s="288">
        <f t="shared" si="21"/>
        <v>0</v>
      </c>
      <c r="P95" s="353">
        <f t="shared" si="22"/>
        <v>0</v>
      </c>
      <c r="Q95" s="368">
        <f t="shared" si="23"/>
        <v>0</v>
      </c>
      <c r="R95" s="369"/>
      <c r="S95" s="101">
        <f t="shared" si="28"/>
        <v>0</v>
      </c>
      <c r="T95" s="102">
        <f t="shared" si="28"/>
        <v>0</v>
      </c>
      <c r="U95" s="103">
        <f t="shared" si="28"/>
        <v>0</v>
      </c>
      <c r="V95" s="104">
        <f t="shared" si="28"/>
        <v>0</v>
      </c>
      <c r="W95" s="101">
        <f t="shared" si="28"/>
        <v>0</v>
      </c>
      <c r="X95" s="102">
        <f t="shared" si="28"/>
        <v>0</v>
      </c>
      <c r="Y95" s="103">
        <f t="shared" si="28"/>
        <v>0</v>
      </c>
      <c r="Z95" s="105">
        <f t="shared" si="24"/>
        <v>0</v>
      </c>
      <c r="AA95" s="105">
        <f t="shared" si="25"/>
        <v>0</v>
      </c>
      <c r="AB95" s="104">
        <f t="shared" si="29"/>
        <v>0</v>
      </c>
      <c r="AC95" s="108">
        <f t="shared" si="29"/>
        <v>0</v>
      </c>
      <c r="AD95" s="109">
        <f t="shared" si="29"/>
        <v>0</v>
      </c>
      <c r="AE95" s="105">
        <f t="shared" si="29"/>
        <v>0</v>
      </c>
      <c r="AF95" s="22">
        <f t="shared" si="26"/>
      </c>
      <c r="AG95" s="137"/>
      <c r="AH95" s="156"/>
      <c r="AI95" s="232"/>
      <c r="AJ95" s="156"/>
      <c r="AK95" s="232"/>
      <c r="AL95" s="156"/>
      <c r="AM95" s="232"/>
      <c r="AN95" s="69"/>
      <c r="AO95" s="156"/>
      <c r="AP95" s="232"/>
      <c r="AQ95" s="156"/>
      <c r="AR95" s="232"/>
      <c r="AS95" s="156"/>
      <c r="AT95" s="232"/>
      <c r="AU95" s="69"/>
      <c r="AV95" s="156"/>
      <c r="AW95" s="232"/>
      <c r="AX95" s="156"/>
      <c r="AY95" s="232"/>
      <c r="AZ95" s="156"/>
      <c r="BA95" s="232"/>
      <c r="BB95" s="69"/>
      <c r="BC95" s="156"/>
      <c r="BD95" s="232"/>
      <c r="BE95" s="156"/>
      <c r="BF95" s="232"/>
      <c r="BG95" s="156"/>
      <c r="BH95" s="232"/>
      <c r="BI95" s="69"/>
      <c r="BJ95" s="156"/>
      <c r="BK95" s="257"/>
      <c r="BL95" s="22">
        <f t="shared" si="27"/>
      </c>
      <c r="BM95" s="160"/>
      <c r="BN95" s="233"/>
      <c r="BO95" s="163"/>
      <c r="BP95" s="233"/>
      <c r="BQ95" s="163"/>
      <c r="BR95" s="75"/>
      <c r="BS95" s="233"/>
      <c r="BT95" s="163"/>
      <c r="BU95" s="233"/>
      <c r="BV95" s="163"/>
      <c r="BW95" s="233"/>
      <c r="BX95" s="163"/>
      <c r="BY95" s="75"/>
      <c r="BZ95" s="233"/>
      <c r="CA95" s="163"/>
      <c r="CB95" s="233"/>
      <c r="CC95" s="163"/>
      <c r="CD95" s="233"/>
      <c r="CE95" s="163"/>
      <c r="CF95" s="75"/>
      <c r="CG95" s="233"/>
      <c r="CH95" s="163"/>
      <c r="CI95" s="233"/>
      <c r="CJ95" s="163"/>
      <c r="CK95" s="233"/>
      <c r="CL95" s="163"/>
      <c r="CM95" s="75"/>
      <c r="CN95" s="233"/>
      <c r="CO95" s="191"/>
      <c r="CP95" s="238"/>
      <c r="CQ95" s="194"/>
      <c r="CR95" s="1"/>
      <c r="CS95" s="1"/>
      <c r="CT95" s="1"/>
      <c r="CU95" s="1"/>
      <c r="CV95" s="1"/>
      <c r="CW95" s="1"/>
      <c r="CX95" s="1"/>
    </row>
    <row r="96" spans="1:95" s="12" customFormat="1" ht="21" customHeight="1">
      <c r="A96" s="264"/>
      <c r="B96" s="265"/>
      <c r="C96" s="270"/>
      <c r="D96" s="316"/>
      <c r="E96" s="266"/>
      <c r="F96" s="267"/>
      <c r="G96" s="357">
        <f t="shared" si="13"/>
      </c>
      <c r="H96" s="358">
        <f t="shared" si="14"/>
      </c>
      <c r="I96" s="282">
        <f t="shared" si="15"/>
        <v>0</v>
      </c>
      <c r="J96" s="352">
        <f t="shared" si="16"/>
        <v>0</v>
      </c>
      <c r="K96" s="286">
        <f t="shared" si="17"/>
        <v>0</v>
      </c>
      <c r="L96" s="286">
        <f t="shared" si="18"/>
        <v>0</v>
      </c>
      <c r="M96" s="223">
        <f t="shared" si="19"/>
        <v>0</v>
      </c>
      <c r="N96" s="224">
        <f t="shared" si="20"/>
        <v>0</v>
      </c>
      <c r="O96" s="289">
        <f t="shared" si="21"/>
        <v>0</v>
      </c>
      <c r="P96" s="354">
        <f t="shared" si="22"/>
        <v>0</v>
      </c>
      <c r="Q96" s="368">
        <f t="shared" si="23"/>
        <v>0</v>
      </c>
      <c r="R96" s="369"/>
      <c r="S96" s="101">
        <f t="shared" si="28"/>
        <v>0</v>
      </c>
      <c r="T96" s="102">
        <f t="shared" si="28"/>
        <v>0</v>
      </c>
      <c r="U96" s="103">
        <f t="shared" si="28"/>
        <v>0</v>
      </c>
      <c r="V96" s="104">
        <f t="shared" si="28"/>
        <v>0</v>
      </c>
      <c r="W96" s="101">
        <f t="shared" si="28"/>
        <v>0</v>
      </c>
      <c r="X96" s="102">
        <f t="shared" si="28"/>
        <v>0</v>
      </c>
      <c r="Y96" s="103">
        <f t="shared" si="28"/>
        <v>0</v>
      </c>
      <c r="Z96" s="105">
        <f t="shared" si="24"/>
        <v>0</v>
      </c>
      <c r="AA96" s="105">
        <f t="shared" si="25"/>
        <v>0</v>
      </c>
      <c r="AB96" s="104">
        <f t="shared" si="29"/>
        <v>0</v>
      </c>
      <c r="AC96" s="108">
        <f t="shared" si="29"/>
        <v>0</v>
      </c>
      <c r="AD96" s="109">
        <f t="shared" si="29"/>
        <v>0</v>
      </c>
      <c r="AE96" s="105">
        <f t="shared" si="29"/>
        <v>0</v>
      </c>
      <c r="AF96" s="22">
        <f t="shared" si="26"/>
      </c>
      <c r="AG96" s="137"/>
      <c r="AH96" s="156"/>
      <c r="AI96" s="232"/>
      <c r="AJ96" s="156"/>
      <c r="AK96" s="232"/>
      <c r="AL96" s="156"/>
      <c r="AM96" s="232"/>
      <c r="AN96" s="69"/>
      <c r="AO96" s="156"/>
      <c r="AP96" s="232"/>
      <c r="AQ96" s="156"/>
      <c r="AR96" s="232"/>
      <c r="AS96" s="156"/>
      <c r="AT96" s="232"/>
      <c r="AU96" s="69"/>
      <c r="AV96" s="156"/>
      <c r="AW96" s="232"/>
      <c r="AX96" s="156"/>
      <c r="AY96" s="232"/>
      <c r="AZ96" s="156"/>
      <c r="BA96" s="232"/>
      <c r="BB96" s="69"/>
      <c r="BC96" s="156"/>
      <c r="BD96" s="232"/>
      <c r="BE96" s="156"/>
      <c r="BF96" s="232"/>
      <c r="BG96" s="156"/>
      <c r="BH96" s="232"/>
      <c r="BI96" s="69"/>
      <c r="BJ96" s="156"/>
      <c r="BK96" s="257"/>
      <c r="BL96" s="22">
        <f t="shared" si="27"/>
      </c>
      <c r="BM96" s="160"/>
      <c r="BN96" s="233"/>
      <c r="BO96" s="163"/>
      <c r="BP96" s="233"/>
      <c r="BQ96" s="163"/>
      <c r="BR96" s="75"/>
      <c r="BS96" s="233"/>
      <c r="BT96" s="163"/>
      <c r="BU96" s="233"/>
      <c r="BV96" s="163"/>
      <c r="BW96" s="233"/>
      <c r="BX96" s="163"/>
      <c r="BY96" s="75"/>
      <c r="BZ96" s="233"/>
      <c r="CA96" s="163"/>
      <c r="CB96" s="233"/>
      <c r="CC96" s="163"/>
      <c r="CD96" s="233"/>
      <c r="CE96" s="163"/>
      <c r="CF96" s="75"/>
      <c r="CG96" s="233"/>
      <c r="CH96" s="163"/>
      <c r="CI96" s="233"/>
      <c r="CJ96" s="163"/>
      <c r="CK96" s="233"/>
      <c r="CL96" s="163"/>
      <c r="CM96" s="75"/>
      <c r="CN96" s="233"/>
      <c r="CO96" s="191"/>
      <c r="CP96" s="238"/>
      <c r="CQ96" s="194"/>
    </row>
    <row r="97" spans="1:95" s="12" customFormat="1" ht="21" customHeight="1">
      <c r="A97" s="260"/>
      <c r="B97" s="261"/>
      <c r="C97" s="271"/>
      <c r="D97" s="317"/>
      <c r="E97" s="268"/>
      <c r="F97" s="269"/>
      <c r="G97" s="359">
        <f t="shared" si="13"/>
      </c>
      <c r="H97" s="360">
        <f t="shared" si="14"/>
      </c>
      <c r="I97" s="281">
        <f t="shared" si="15"/>
        <v>0</v>
      </c>
      <c r="J97" s="339">
        <f t="shared" si="16"/>
        <v>0</v>
      </c>
      <c r="K97" s="285">
        <f t="shared" si="17"/>
        <v>0</v>
      </c>
      <c r="L97" s="285">
        <f t="shared" si="18"/>
        <v>0</v>
      </c>
      <c r="M97" s="131">
        <f t="shared" si="19"/>
        <v>0</v>
      </c>
      <c r="N97" s="132">
        <f t="shared" si="20"/>
        <v>0</v>
      </c>
      <c r="O97" s="288">
        <f t="shared" si="21"/>
        <v>0</v>
      </c>
      <c r="P97" s="353">
        <f t="shared" si="22"/>
        <v>0</v>
      </c>
      <c r="Q97" s="368">
        <f t="shared" si="23"/>
        <v>0</v>
      </c>
      <c r="R97" s="369"/>
      <c r="S97" s="101">
        <f t="shared" si="28"/>
        <v>0</v>
      </c>
      <c r="T97" s="102">
        <f t="shared" si="28"/>
        <v>0</v>
      </c>
      <c r="U97" s="103">
        <f t="shared" si="28"/>
        <v>0</v>
      </c>
      <c r="V97" s="104">
        <f t="shared" si="28"/>
        <v>0</v>
      </c>
      <c r="W97" s="101">
        <f t="shared" si="28"/>
        <v>0</v>
      </c>
      <c r="X97" s="102">
        <f t="shared" si="28"/>
        <v>0</v>
      </c>
      <c r="Y97" s="103">
        <f t="shared" si="28"/>
        <v>0</v>
      </c>
      <c r="Z97" s="105">
        <f t="shared" si="24"/>
        <v>0</v>
      </c>
      <c r="AA97" s="105">
        <f t="shared" si="25"/>
        <v>0</v>
      </c>
      <c r="AB97" s="104">
        <f t="shared" si="29"/>
        <v>0</v>
      </c>
      <c r="AC97" s="108">
        <f t="shared" si="29"/>
        <v>0</v>
      </c>
      <c r="AD97" s="109">
        <f t="shared" si="29"/>
        <v>0</v>
      </c>
      <c r="AE97" s="105">
        <f t="shared" si="29"/>
        <v>0</v>
      </c>
      <c r="AF97" s="22">
        <f t="shared" si="26"/>
      </c>
      <c r="AG97" s="137"/>
      <c r="AH97" s="156"/>
      <c r="AI97" s="232"/>
      <c r="AJ97" s="156"/>
      <c r="AK97" s="232"/>
      <c r="AL97" s="156"/>
      <c r="AM97" s="232"/>
      <c r="AN97" s="69"/>
      <c r="AO97" s="156"/>
      <c r="AP97" s="232"/>
      <c r="AQ97" s="156"/>
      <c r="AR97" s="232"/>
      <c r="AS97" s="156"/>
      <c r="AT97" s="232"/>
      <c r="AU97" s="69"/>
      <c r="AV97" s="156"/>
      <c r="AW97" s="232"/>
      <c r="AX97" s="156"/>
      <c r="AY97" s="232"/>
      <c r="AZ97" s="156"/>
      <c r="BA97" s="232"/>
      <c r="BB97" s="69"/>
      <c r="BC97" s="156"/>
      <c r="BD97" s="232"/>
      <c r="BE97" s="156"/>
      <c r="BF97" s="232"/>
      <c r="BG97" s="156"/>
      <c r="BH97" s="232"/>
      <c r="BI97" s="69"/>
      <c r="BJ97" s="156"/>
      <c r="BK97" s="257"/>
      <c r="BL97" s="22">
        <f t="shared" si="27"/>
      </c>
      <c r="BM97" s="160"/>
      <c r="BN97" s="233"/>
      <c r="BO97" s="163"/>
      <c r="BP97" s="233"/>
      <c r="BQ97" s="163"/>
      <c r="BR97" s="75"/>
      <c r="BS97" s="233"/>
      <c r="BT97" s="163"/>
      <c r="BU97" s="233"/>
      <c r="BV97" s="163"/>
      <c r="BW97" s="233"/>
      <c r="BX97" s="163"/>
      <c r="BY97" s="75"/>
      <c r="BZ97" s="233"/>
      <c r="CA97" s="163"/>
      <c r="CB97" s="233"/>
      <c r="CC97" s="163"/>
      <c r="CD97" s="233"/>
      <c r="CE97" s="163"/>
      <c r="CF97" s="75"/>
      <c r="CG97" s="233"/>
      <c r="CH97" s="163"/>
      <c r="CI97" s="233"/>
      <c r="CJ97" s="163"/>
      <c r="CK97" s="233"/>
      <c r="CL97" s="163"/>
      <c r="CM97" s="75"/>
      <c r="CN97" s="233"/>
      <c r="CO97" s="191"/>
      <c r="CP97" s="238"/>
      <c r="CQ97" s="194"/>
    </row>
    <row r="98" spans="1:102" ht="21" customHeight="1">
      <c r="A98" s="264"/>
      <c r="B98" s="265"/>
      <c r="C98" s="270"/>
      <c r="D98" s="316"/>
      <c r="E98" s="266"/>
      <c r="F98" s="267"/>
      <c r="G98" s="357">
        <f t="shared" si="13"/>
      </c>
      <c r="H98" s="358">
        <f t="shared" si="14"/>
      </c>
      <c r="I98" s="283">
        <f t="shared" si="15"/>
        <v>0</v>
      </c>
      <c r="J98" s="352">
        <f t="shared" si="16"/>
        <v>0</v>
      </c>
      <c r="K98" s="286">
        <f t="shared" si="17"/>
        <v>0</v>
      </c>
      <c r="L98" s="286">
        <f t="shared" si="18"/>
        <v>0</v>
      </c>
      <c r="M98" s="223">
        <f t="shared" si="19"/>
        <v>0</v>
      </c>
      <c r="N98" s="224">
        <f t="shared" si="20"/>
        <v>0</v>
      </c>
      <c r="O98" s="289">
        <f t="shared" si="21"/>
        <v>0</v>
      </c>
      <c r="P98" s="354">
        <f t="shared" si="22"/>
        <v>0</v>
      </c>
      <c r="Q98" s="368">
        <f t="shared" si="23"/>
        <v>0</v>
      </c>
      <c r="R98" s="369"/>
      <c r="S98" s="101">
        <f aca="true" t="shared" si="30" ref="S98:Y105">COUNTIF($AG98:$CQ98,S$22)</f>
        <v>0</v>
      </c>
      <c r="T98" s="102">
        <f t="shared" si="30"/>
        <v>0</v>
      </c>
      <c r="U98" s="103">
        <f t="shared" si="30"/>
        <v>0</v>
      </c>
      <c r="V98" s="104">
        <f t="shared" si="30"/>
        <v>0</v>
      </c>
      <c r="W98" s="101">
        <f t="shared" si="30"/>
        <v>0</v>
      </c>
      <c r="X98" s="102">
        <f t="shared" si="30"/>
        <v>0</v>
      </c>
      <c r="Y98" s="103">
        <f t="shared" si="30"/>
        <v>0</v>
      </c>
      <c r="Z98" s="105">
        <f t="shared" si="24"/>
        <v>0</v>
      </c>
      <c r="AA98" s="105">
        <f t="shared" si="25"/>
        <v>0</v>
      </c>
      <c r="AB98" s="104">
        <f t="shared" si="29"/>
        <v>0</v>
      </c>
      <c r="AC98" s="108">
        <f t="shared" si="29"/>
        <v>0</v>
      </c>
      <c r="AD98" s="109">
        <f t="shared" si="29"/>
        <v>0</v>
      </c>
      <c r="AE98" s="105">
        <f t="shared" si="29"/>
        <v>0</v>
      </c>
      <c r="AF98" s="22">
        <f t="shared" si="26"/>
      </c>
      <c r="AG98" s="137"/>
      <c r="AH98" s="156"/>
      <c r="AI98" s="232"/>
      <c r="AJ98" s="156"/>
      <c r="AK98" s="232"/>
      <c r="AL98" s="156"/>
      <c r="AM98" s="232"/>
      <c r="AN98" s="69"/>
      <c r="AO98" s="156"/>
      <c r="AP98" s="232"/>
      <c r="AQ98" s="156"/>
      <c r="AR98" s="232"/>
      <c r="AS98" s="156"/>
      <c r="AT98" s="232"/>
      <c r="AU98" s="69"/>
      <c r="AV98" s="156"/>
      <c r="AW98" s="232"/>
      <c r="AX98" s="156"/>
      <c r="AY98" s="232"/>
      <c r="AZ98" s="156"/>
      <c r="BA98" s="232"/>
      <c r="BB98" s="69"/>
      <c r="BC98" s="156"/>
      <c r="BD98" s="232"/>
      <c r="BE98" s="156"/>
      <c r="BF98" s="232"/>
      <c r="BG98" s="156"/>
      <c r="BH98" s="232"/>
      <c r="BI98" s="69"/>
      <c r="BJ98" s="156"/>
      <c r="BK98" s="257"/>
      <c r="BL98" s="22">
        <f t="shared" si="27"/>
      </c>
      <c r="BM98" s="160"/>
      <c r="BN98" s="233"/>
      <c r="BO98" s="163"/>
      <c r="BP98" s="233"/>
      <c r="BQ98" s="163"/>
      <c r="BR98" s="75"/>
      <c r="BS98" s="233"/>
      <c r="BT98" s="163"/>
      <c r="BU98" s="233"/>
      <c r="BV98" s="163"/>
      <c r="BW98" s="233"/>
      <c r="BX98" s="163"/>
      <c r="BY98" s="75"/>
      <c r="BZ98" s="233"/>
      <c r="CA98" s="163"/>
      <c r="CB98" s="233"/>
      <c r="CC98" s="163"/>
      <c r="CD98" s="233"/>
      <c r="CE98" s="163"/>
      <c r="CF98" s="75"/>
      <c r="CG98" s="233"/>
      <c r="CH98" s="163"/>
      <c r="CI98" s="233"/>
      <c r="CJ98" s="163"/>
      <c r="CK98" s="233"/>
      <c r="CL98" s="163"/>
      <c r="CM98" s="75"/>
      <c r="CN98" s="233"/>
      <c r="CO98" s="191"/>
      <c r="CP98" s="238"/>
      <c r="CQ98" s="194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59">
        <f t="shared" si="13"/>
      </c>
      <c r="H99" s="360">
        <f t="shared" si="14"/>
      </c>
      <c r="I99" s="284">
        <f t="shared" si="15"/>
        <v>0</v>
      </c>
      <c r="J99" s="339">
        <f t="shared" si="16"/>
        <v>0</v>
      </c>
      <c r="K99" s="285">
        <f t="shared" si="17"/>
        <v>0</v>
      </c>
      <c r="L99" s="285">
        <f t="shared" si="18"/>
        <v>0</v>
      </c>
      <c r="M99" s="131">
        <f t="shared" si="19"/>
        <v>0</v>
      </c>
      <c r="N99" s="133">
        <f t="shared" si="20"/>
        <v>0</v>
      </c>
      <c r="O99" s="288">
        <f t="shared" si="21"/>
        <v>0</v>
      </c>
      <c r="P99" s="353">
        <f t="shared" si="22"/>
        <v>0</v>
      </c>
      <c r="Q99" s="368">
        <f t="shared" si="23"/>
        <v>0</v>
      </c>
      <c r="R99" s="369"/>
      <c r="S99" s="101">
        <f t="shared" si="30"/>
        <v>0</v>
      </c>
      <c r="T99" s="102">
        <f t="shared" si="30"/>
        <v>0</v>
      </c>
      <c r="U99" s="103">
        <f t="shared" si="30"/>
        <v>0</v>
      </c>
      <c r="V99" s="104">
        <f t="shared" si="30"/>
        <v>0</v>
      </c>
      <c r="W99" s="101">
        <f t="shared" si="30"/>
        <v>0</v>
      </c>
      <c r="X99" s="102">
        <f t="shared" si="30"/>
        <v>0</v>
      </c>
      <c r="Y99" s="103">
        <f t="shared" si="30"/>
        <v>0</v>
      </c>
      <c r="Z99" s="105">
        <f t="shared" si="24"/>
        <v>0</v>
      </c>
      <c r="AA99" s="105">
        <f t="shared" si="25"/>
        <v>0</v>
      </c>
      <c r="AB99" s="104">
        <f t="shared" si="29"/>
        <v>0</v>
      </c>
      <c r="AC99" s="108">
        <f t="shared" si="29"/>
        <v>0</v>
      </c>
      <c r="AD99" s="109">
        <f t="shared" si="29"/>
        <v>0</v>
      </c>
      <c r="AE99" s="105">
        <f t="shared" si="29"/>
        <v>0</v>
      </c>
      <c r="AF99" s="62">
        <f t="shared" si="26"/>
      </c>
      <c r="AG99" s="137"/>
      <c r="AH99" s="156"/>
      <c r="AI99" s="232"/>
      <c r="AJ99" s="156"/>
      <c r="AK99" s="232"/>
      <c r="AL99" s="156"/>
      <c r="AM99" s="232"/>
      <c r="AN99" s="69"/>
      <c r="AO99" s="156"/>
      <c r="AP99" s="232"/>
      <c r="AQ99" s="156"/>
      <c r="AR99" s="232"/>
      <c r="AS99" s="156"/>
      <c r="AT99" s="232"/>
      <c r="AU99" s="69"/>
      <c r="AV99" s="156"/>
      <c r="AW99" s="232"/>
      <c r="AX99" s="156"/>
      <c r="AY99" s="232"/>
      <c r="AZ99" s="156"/>
      <c r="BA99" s="232"/>
      <c r="BB99" s="69"/>
      <c r="BC99" s="156"/>
      <c r="BD99" s="232"/>
      <c r="BE99" s="156"/>
      <c r="BF99" s="232"/>
      <c r="BG99" s="156"/>
      <c r="BH99" s="232"/>
      <c r="BI99" s="69"/>
      <c r="BJ99" s="156"/>
      <c r="BK99" s="257"/>
      <c r="BL99" s="62">
        <f t="shared" si="27"/>
      </c>
      <c r="BM99" s="160"/>
      <c r="BN99" s="233"/>
      <c r="BO99" s="163"/>
      <c r="BP99" s="233"/>
      <c r="BQ99" s="163"/>
      <c r="BR99" s="75"/>
      <c r="BS99" s="233"/>
      <c r="BT99" s="163"/>
      <c r="BU99" s="233"/>
      <c r="BV99" s="163"/>
      <c r="BW99" s="233"/>
      <c r="BX99" s="163"/>
      <c r="BY99" s="75"/>
      <c r="BZ99" s="233"/>
      <c r="CA99" s="163"/>
      <c r="CB99" s="233"/>
      <c r="CC99" s="163"/>
      <c r="CD99" s="233"/>
      <c r="CE99" s="163"/>
      <c r="CF99" s="75"/>
      <c r="CG99" s="233"/>
      <c r="CH99" s="163"/>
      <c r="CI99" s="233"/>
      <c r="CJ99" s="163"/>
      <c r="CK99" s="233"/>
      <c r="CL99" s="163"/>
      <c r="CM99" s="75"/>
      <c r="CN99" s="233"/>
      <c r="CO99" s="192"/>
      <c r="CP99" s="239"/>
      <c r="CQ99" s="195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57">
        <f t="shared" si="13"/>
      </c>
      <c r="H100" s="358">
        <f t="shared" si="14"/>
      </c>
      <c r="I100" s="283">
        <f t="shared" si="15"/>
        <v>0</v>
      </c>
      <c r="J100" s="352">
        <f t="shared" si="16"/>
        <v>0</v>
      </c>
      <c r="K100" s="286">
        <f t="shared" si="17"/>
        <v>0</v>
      </c>
      <c r="L100" s="286">
        <f t="shared" si="18"/>
        <v>0</v>
      </c>
      <c r="M100" s="223">
        <f t="shared" si="19"/>
        <v>0</v>
      </c>
      <c r="N100" s="224">
        <f t="shared" si="20"/>
        <v>0</v>
      </c>
      <c r="O100" s="289">
        <f t="shared" si="21"/>
        <v>0</v>
      </c>
      <c r="P100" s="354">
        <f t="shared" si="22"/>
        <v>0</v>
      </c>
      <c r="Q100" s="368">
        <f t="shared" si="23"/>
        <v>0</v>
      </c>
      <c r="R100" s="369"/>
      <c r="S100" s="101">
        <f t="shared" si="30"/>
        <v>0</v>
      </c>
      <c r="T100" s="102">
        <f t="shared" si="30"/>
        <v>0</v>
      </c>
      <c r="U100" s="103">
        <f t="shared" si="30"/>
        <v>0</v>
      </c>
      <c r="V100" s="104">
        <f t="shared" si="30"/>
        <v>0</v>
      </c>
      <c r="W100" s="101">
        <f t="shared" si="30"/>
        <v>0</v>
      </c>
      <c r="X100" s="102">
        <f t="shared" si="30"/>
        <v>0</v>
      </c>
      <c r="Y100" s="103">
        <f t="shared" si="30"/>
        <v>0</v>
      </c>
      <c r="Z100" s="105">
        <f t="shared" si="24"/>
        <v>0</v>
      </c>
      <c r="AA100" s="105">
        <f t="shared" si="25"/>
        <v>0</v>
      </c>
      <c r="AB100" s="104">
        <f t="shared" si="29"/>
        <v>0</v>
      </c>
      <c r="AC100" s="108">
        <f t="shared" si="29"/>
        <v>0</v>
      </c>
      <c r="AD100" s="109">
        <f t="shared" si="29"/>
        <v>0</v>
      </c>
      <c r="AE100" s="105">
        <f t="shared" si="29"/>
        <v>0</v>
      </c>
      <c r="AF100" s="62">
        <f t="shared" si="26"/>
      </c>
      <c r="AG100" s="137"/>
      <c r="AH100" s="156"/>
      <c r="AI100" s="232"/>
      <c r="AJ100" s="156"/>
      <c r="AK100" s="232"/>
      <c r="AL100" s="156"/>
      <c r="AM100" s="232"/>
      <c r="AN100" s="69"/>
      <c r="AO100" s="156"/>
      <c r="AP100" s="232"/>
      <c r="AQ100" s="156"/>
      <c r="AR100" s="232"/>
      <c r="AS100" s="156"/>
      <c r="AT100" s="232"/>
      <c r="AU100" s="69"/>
      <c r="AV100" s="156"/>
      <c r="AW100" s="232"/>
      <c r="AX100" s="156"/>
      <c r="AY100" s="232"/>
      <c r="AZ100" s="156"/>
      <c r="BA100" s="232"/>
      <c r="BB100" s="69"/>
      <c r="BC100" s="156"/>
      <c r="BD100" s="232"/>
      <c r="BE100" s="156"/>
      <c r="BF100" s="232"/>
      <c r="BG100" s="156"/>
      <c r="BH100" s="232"/>
      <c r="BI100" s="69"/>
      <c r="BJ100" s="156"/>
      <c r="BK100" s="257"/>
      <c r="BL100" s="62">
        <f t="shared" si="27"/>
      </c>
      <c r="BM100" s="160"/>
      <c r="BN100" s="233"/>
      <c r="BO100" s="163"/>
      <c r="BP100" s="233"/>
      <c r="BQ100" s="163"/>
      <c r="BR100" s="75"/>
      <c r="BS100" s="233"/>
      <c r="BT100" s="163"/>
      <c r="BU100" s="233"/>
      <c r="BV100" s="163"/>
      <c r="BW100" s="233"/>
      <c r="BX100" s="163"/>
      <c r="BY100" s="75"/>
      <c r="BZ100" s="233"/>
      <c r="CA100" s="163"/>
      <c r="CB100" s="233"/>
      <c r="CC100" s="163"/>
      <c r="CD100" s="233"/>
      <c r="CE100" s="163"/>
      <c r="CF100" s="75"/>
      <c r="CG100" s="233"/>
      <c r="CH100" s="163"/>
      <c r="CI100" s="233"/>
      <c r="CJ100" s="163"/>
      <c r="CK100" s="233"/>
      <c r="CL100" s="163"/>
      <c r="CM100" s="75"/>
      <c r="CN100" s="233"/>
      <c r="CO100" s="191"/>
      <c r="CP100" s="238"/>
      <c r="CQ100" s="194"/>
    </row>
    <row r="101" spans="1:95" ht="21" customHeight="1">
      <c r="A101" s="260"/>
      <c r="B101" s="261"/>
      <c r="C101" s="271"/>
      <c r="D101" s="317"/>
      <c r="E101" s="268"/>
      <c r="F101" s="269"/>
      <c r="G101" s="359">
        <f t="shared" si="13"/>
      </c>
      <c r="H101" s="360">
        <f t="shared" si="14"/>
      </c>
      <c r="I101" s="281">
        <f t="shared" si="15"/>
        <v>0</v>
      </c>
      <c r="J101" s="339">
        <f t="shared" si="16"/>
        <v>0</v>
      </c>
      <c r="K101" s="285">
        <f t="shared" si="17"/>
        <v>0</v>
      </c>
      <c r="L101" s="285">
        <f t="shared" si="18"/>
        <v>0</v>
      </c>
      <c r="M101" s="131">
        <f t="shared" si="19"/>
        <v>0</v>
      </c>
      <c r="N101" s="132">
        <f t="shared" si="20"/>
        <v>0</v>
      </c>
      <c r="O101" s="288">
        <f t="shared" si="21"/>
        <v>0</v>
      </c>
      <c r="P101" s="353">
        <f t="shared" si="22"/>
        <v>0</v>
      </c>
      <c r="Q101" s="368">
        <f t="shared" si="23"/>
        <v>0</v>
      </c>
      <c r="R101" s="369"/>
      <c r="S101" s="101">
        <f t="shared" si="30"/>
        <v>0</v>
      </c>
      <c r="T101" s="102">
        <f t="shared" si="30"/>
        <v>0</v>
      </c>
      <c r="U101" s="103">
        <f t="shared" si="30"/>
        <v>0</v>
      </c>
      <c r="V101" s="104">
        <f t="shared" si="30"/>
        <v>0</v>
      </c>
      <c r="W101" s="101">
        <f t="shared" si="30"/>
        <v>0</v>
      </c>
      <c r="X101" s="102">
        <f t="shared" si="30"/>
        <v>0</v>
      </c>
      <c r="Y101" s="103">
        <f t="shared" si="30"/>
        <v>0</v>
      </c>
      <c r="Z101" s="105">
        <f t="shared" si="24"/>
        <v>0</v>
      </c>
      <c r="AA101" s="105">
        <f t="shared" si="25"/>
        <v>0</v>
      </c>
      <c r="AB101" s="104">
        <f t="shared" si="29"/>
        <v>0</v>
      </c>
      <c r="AC101" s="108">
        <f t="shared" si="29"/>
        <v>0</v>
      </c>
      <c r="AD101" s="109">
        <f t="shared" si="29"/>
        <v>0</v>
      </c>
      <c r="AE101" s="105">
        <f t="shared" si="29"/>
        <v>0</v>
      </c>
      <c r="AF101" s="22">
        <f t="shared" si="26"/>
      </c>
      <c r="AG101" s="137"/>
      <c r="AH101" s="156"/>
      <c r="AI101" s="232"/>
      <c r="AJ101" s="156"/>
      <c r="AK101" s="232"/>
      <c r="AL101" s="156"/>
      <c r="AM101" s="232"/>
      <c r="AN101" s="69"/>
      <c r="AO101" s="156"/>
      <c r="AP101" s="232"/>
      <c r="AQ101" s="156"/>
      <c r="AR101" s="232"/>
      <c r="AS101" s="156"/>
      <c r="AT101" s="232"/>
      <c r="AU101" s="69"/>
      <c r="AV101" s="156"/>
      <c r="AW101" s="232"/>
      <c r="AX101" s="156"/>
      <c r="AY101" s="232"/>
      <c r="AZ101" s="156"/>
      <c r="BA101" s="232"/>
      <c r="BB101" s="69"/>
      <c r="BC101" s="156"/>
      <c r="BD101" s="232"/>
      <c r="BE101" s="156"/>
      <c r="BF101" s="234"/>
      <c r="BG101" s="158"/>
      <c r="BH101" s="234"/>
      <c r="BI101" s="84"/>
      <c r="BJ101" s="158"/>
      <c r="BK101" s="258"/>
      <c r="BL101" s="22">
        <f t="shared" si="27"/>
      </c>
      <c r="BM101" s="161"/>
      <c r="BN101" s="236"/>
      <c r="BO101" s="164"/>
      <c r="BP101" s="236"/>
      <c r="BQ101" s="164"/>
      <c r="BR101" s="72"/>
      <c r="BS101" s="236"/>
      <c r="BT101" s="164"/>
      <c r="BU101" s="236"/>
      <c r="BV101" s="164"/>
      <c r="BW101" s="236"/>
      <c r="BX101" s="164"/>
      <c r="BY101" s="72"/>
      <c r="BZ101" s="236"/>
      <c r="CA101" s="164"/>
      <c r="CB101" s="236"/>
      <c r="CC101" s="164"/>
      <c r="CD101" s="236"/>
      <c r="CE101" s="164"/>
      <c r="CF101" s="72"/>
      <c r="CG101" s="236"/>
      <c r="CH101" s="164"/>
      <c r="CI101" s="236"/>
      <c r="CJ101" s="164"/>
      <c r="CK101" s="236"/>
      <c r="CL101" s="164"/>
      <c r="CM101" s="72"/>
      <c r="CN101" s="236"/>
      <c r="CO101" s="191"/>
      <c r="CP101" s="238"/>
      <c r="CQ101" s="194"/>
    </row>
    <row r="102" spans="1:102" ht="21" customHeight="1">
      <c r="A102" s="264"/>
      <c r="B102" s="265"/>
      <c r="C102" s="270"/>
      <c r="D102" s="316"/>
      <c r="E102" s="266"/>
      <c r="F102" s="267"/>
      <c r="G102" s="357">
        <f>IF(COUNTA(AG102:BK102)&gt;0,"O","")</f>
      </c>
      <c r="H102" s="358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0"/>
        <v>0</v>
      </c>
      <c r="T102" s="102">
        <f t="shared" si="30"/>
        <v>0</v>
      </c>
      <c r="U102" s="103">
        <f t="shared" si="30"/>
        <v>0</v>
      </c>
      <c r="V102" s="104">
        <f t="shared" si="30"/>
        <v>0</v>
      </c>
      <c r="W102" s="101">
        <f t="shared" si="30"/>
        <v>0</v>
      </c>
      <c r="X102" s="102">
        <f t="shared" si="30"/>
        <v>0</v>
      </c>
      <c r="Y102" s="103">
        <f t="shared" si="30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29"/>
        <v>0</v>
      </c>
      <c r="AC102" s="108">
        <f t="shared" si="29"/>
        <v>0</v>
      </c>
      <c r="AD102" s="109">
        <f t="shared" si="29"/>
        <v>0</v>
      </c>
      <c r="AE102" s="105">
        <f t="shared" si="29"/>
        <v>0</v>
      </c>
      <c r="AF102" s="62">
        <f>IF(OR(A102="",B102=""),"",A102&amp;" "&amp;B102)</f>
      </c>
      <c r="AG102" s="137"/>
      <c r="AH102" s="156"/>
      <c r="AI102" s="232"/>
      <c r="AJ102" s="156"/>
      <c r="AK102" s="232"/>
      <c r="AL102" s="157"/>
      <c r="AM102" s="233"/>
      <c r="AN102" s="75"/>
      <c r="AO102" s="157"/>
      <c r="AP102" s="233"/>
      <c r="AQ102" s="157"/>
      <c r="AR102" s="233"/>
      <c r="AS102" s="157"/>
      <c r="AT102" s="233"/>
      <c r="AU102" s="75"/>
      <c r="AV102" s="157"/>
      <c r="AW102" s="233"/>
      <c r="AX102" s="157"/>
      <c r="AY102" s="233"/>
      <c r="AZ102" s="157"/>
      <c r="BA102" s="232"/>
      <c r="BB102" s="69"/>
      <c r="BC102" s="156"/>
      <c r="BD102" s="232"/>
      <c r="BE102" s="156"/>
      <c r="BF102" s="232"/>
      <c r="BG102" s="156"/>
      <c r="BH102" s="232"/>
      <c r="BI102" s="69"/>
      <c r="BJ102" s="156"/>
      <c r="BK102" s="257"/>
      <c r="BL102" s="62">
        <f>IF(OR(A102="",B102=""),"",A102&amp;" "&amp;B102)</f>
      </c>
      <c r="BM102" s="160"/>
      <c r="BN102" s="233"/>
      <c r="BO102" s="163"/>
      <c r="BP102" s="233"/>
      <c r="BQ102" s="163"/>
      <c r="BR102" s="75"/>
      <c r="BS102" s="233"/>
      <c r="BT102" s="163"/>
      <c r="BU102" s="233"/>
      <c r="BV102" s="163"/>
      <c r="BW102" s="233"/>
      <c r="BX102" s="163"/>
      <c r="BY102" s="75"/>
      <c r="BZ102" s="233"/>
      <c r="CA102" s="163"/>
      <c r="CB102" s="233"/>
      <c r="CC102" s="163"/>
      <c r="CD102" s="233"/>
      <c r="CE102" s="163"/>
      <c r="CF102" s="75"/>
      <c r="CG102" s="233"/>
      <c r="CH102" s="163"/>
      <c r="CI102" s="233"/>
      <c r="CJ102" s="163"/>
      <c r="CK102" s="233"/>
      <c r="CL102" s="163"/>
      <c r="CM102" s="75"/>
      <c r="CN102" s="233"/>
      <c r="CO102" s="191"/>
      <c r="CP102" s="238"/>
      <c r="CQ102" s="194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59">
        <f>IF(COUNTA(AG103:BK103)&gt;0,"O","")</f>
      </c>
      <c r="H103" s="360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0"/>
        <v>0</v>
      </c>
      <c r="T103" s="102">
        <f t="shared" si="30"/>
        <v>0</v>
      </c>
      <c r="U103" s="103">
        <f t="shared" si="30"/>
        <v>0</v>
      </c>
      <c r="V103" s="104">
        <f t="shared" si="30"/>
        <v>0</v>
      </c>
      <c r="W103" s="101">
        <f t="shared" si="30"/>
        <v>0</v>
      </c>
      <c r="X103" s="102">
        <f t="shared" si="30"/>
        <v>0</v>
      </c>
      <c r="Y103" s="103">
        <f t="shared" si="30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29"/>
        <v>0</v>
      </c>
      <c r="AC103" s="108">
        <f t="shared" si="29"/>
        <v>0</v>
      </c>
      <c r="AD103" s="109">
        <f t="shared" si="29"/>
        <v>0</v>
      </c>
      <c r="AE103" s="105">
        <f t="shared" si="29"/>
        <v>0</v>
      </c>
      <c r="AF103" s="62">
        <f>IF(OR(A103="",B103=""),"",A103&amp;" "&amp;B103)</f>
      </c>
      <c r="AG103" s="137"/>
      <c r="AH103" s="156"/>
      <c r="AI103" s="232"/>
      <c r="AJ103" s="156"/>
      <c r="AK103" s="232"/>
      <c r="AL103" s="157"/>
      <c r="AM103" s="233"/>
      <c r="AN103" s="75"/>
      <c r="AO103" s="157"/>
      <c r="AP103" s="233"/>
      <c r="AQ103" s="157"/>
      <c r="AR103" s="233"/>
      <c r="AS103" s="157"/>
      <c r="AT103" s="233"/>
      <c r="AU103" s="75"/>
      <c r="AV103" s="157"/>
      <c r="AW103" s="233"/>
      <c r="AX103" s="157"/>
      <c r="AY103" s="233"/>
      <c r="AZ103" s="157"/>
      <c r="BA103" s="232"/>
      <c r="BB103" s="69"/>
      <c r="BC103" s="156"/>
      <c r="BD103" s="232"/>
      <c r="BE103" s="156"/>
      <c r="BF103" s="232"/>
      <c r="BG103" s="156"/>
      <c r="BH103" s="232"/>
      <c r="BI103" s="69"/>
      <c r="BJ103" s="156"/>
      <c r="BK103" s="257"/>
      <c r="BL103" s="62">
        <f>IF(OR(A103="",B103=""),"",A103&amp;" "&amp;B103)</f>
      </c>
      <c r="BM103" s="160"/>
      <c r="BN103" s="233"/>
      <c r="BO103" s="163"/>
      <c r="BP103" s="233"/>
      <c r="BQ103" s="163"/>
      <c r="BR103" s="75"/>
      <c r="BS103" s="233"/>
      <c r="BT103" s="163"/>
      <c r="BU103" s="233"/>
      <c r="BV103" s="163"/>
      <c r="BW103" s="233"/>
      <c r="BX103" s="163"/>
      <c r="BY103" s="75"/>
      <c r="BZ103" s="233"/>
      <c r="CA103" s="163"/>
      <c r="CB103" s="233"/>
      <c r="CC103" s="163"/>
      <c r="CD103" s="233"/>
      <c r="CE103" s="163"/>
      <c r="CF103" s="75"/>
      <c r="CG103" s="233"/>
      <c r="CH103" s="163"/>
      <c r="CI103" s="233"/>
      <c r="CJ103" s="163"/>
      <c r="CK103" s="233"/>
      <c r="CL103" s="163"/>
      <c r="CM103" s="75"/>
      <c r="CN103" s="233"/>
      <c r="CO103" s="191"/>
      <c r="CP103" s="238"/>
      <c r="CQ103" s="194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57">
        <f>IF(COUNTA(AG104:BK104)&gt;0,"O","")</f>
      </c>
      <c r="H104" s="358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0"/>
        <v>0</v>
      </c>
      <c r="T104" s="102">
        <f t="shared" si="30"/>
        <v>0</v>
      </c>
      <c r="U104" s="103">
        <f t="shared" si="30"/>
        <v>0</v>
      </c>
      <c r="V104" s="104">
        <f t="shared" si="30"/>
        <v>0</v>
      </c>
      <c r="W104" s="101">
        <f t="shared" si="30"/>
        <v>0</v>
      </c>
      <c r="X104" s="102">
        <f t="shared" si="30"/>
        <v>0</v>
      </c>
      <c r="Y104" s="103">
        <f t="shared" si="30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29"/>
        <v>0</v>
      </c>
      <c r="AC104" s="108">
        <f t="shared" si="29"/>
        <v>0</v>
      </c>
      <c r="AD104" s="109">
        <f t="shared" si="29"/>
        <v>0</v>
      </c>
      <c r="AE104" s="105">
        <f t="shared" si="29"/>
        <v>0</v>
      </c>
      <c r="AF104" s="62">
        <f>IF(OR(A104="",B104=""),"",A104&amp;" "&amp;B104)</f>
      </c>
      <c r="AG104" s="137"/>
      <c r="AH104" s="156"/>
      <c r="AI104" s="232"/>
      <c r="AJ104" s="156"/>
      <c r="AK104" s="232"/>
      <c r="AL104" s="157"/>
      <c r="AM104" s="233"/>
      <c r="AN104" s="75"/>
      <c r="AO104" s="157"/>
      <c r="AP104" s="233"/>
      <c r="AQ104" s="157"/>
      <c r="AR104" s="233"/>
      <c r="AS104" s="157"/>
      <c r="AT104" s="233"/>
      <c r="AU104" s="75"/>
      <c r="AV104" s="157"/>
      <c r="AW104" s="233"/>
      <c r="AX104" s="157"/>
      <c r="AY104" s="233"/>
      <c r="AZ104" s="157"/>
      <c r="BA104" s="232"/>
      <c r="BB104" s="69"/>
      <c r="BC104" s="156"/>
      <c r="BD104" s="232"/>
      <c r="BE104" s="156"/>
      <c r="BF104" s="232"/>
      <c r="BG104" s="156"/>
      <c r="BH104" s="232"/>
      <c r="BI104" s="69"/>
      <c r="BJ104" s="156"/>
      <c r="BK104" s="257"/>
      <c r="BL104" s="62">
        <f>IF(OR(A104="",B104=""),"",A104&amp;" "&amp;B104)</f>
      </c>
      <c r="BM104" s="160"/>
      <c r="BN104" s="233"/>
      <c r="BO104" s="163"/>
      <c r="BP104" s="233"/>
      <c r="BQ104" s="163"/>
      <c r="BR104" s="75"/>
      <c r="BS104" s="233"/>
      <c r="BT104" s="163"/>
      <c r="BU104" s="233"/>
      <c r="BV104" s="163"/>
      <c r="BW104" s="233"/>
      <c r="BX104" s="163"/>
      <c r="BY104" s="75"/>
      <c r="BZ104" s="233"/>
      <c r="CA104" s="163"/>
      <c r="CB104" s="233"/>
      <c r="CC104" s="163"/>
      <c r="CD104" s="233"/>
      <c r="CE104" s="163"/>
      <c r="CF104" s="75"/>
      <c r="CG104" s="233"/>
      <c r="CH104" s="163"/>
      <c r="CI104" s="233"/>
      <c r="CJ104" s="163"/>
      <c r="CK104" s="233"/>
      <c r="CL104" s="163"/>
      <c r="CM104" s="75"/>
      <c r="CN104" s="233"/>
      <c r="CO104" s="191"/>
      <c r="CP104" s="238"/>
      <c r="CQ104" s="194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59">
        <f>IF(COUNTA(AG105:BK105)&gt;0,"O","")</f>
      </c>
      <c r="H105" s="360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0"/>
        <v>0</v>
      </c>
      <c r="T105" s="102">
        <f t="shared" si="30"/>
        <v>0</v>
      </c>
      <c r="U105" s="103">
        <f t="shared" si="30"/>
        <v>0</v>
      </c>
      <c r="V105" s="104">
        <f t="shared" si="30"/>
        <v>0</v>
      </c>
      <c r="W105" s="101">
        <f t="shared" si="30"/>
        <v>0</v>
      </c>
      <c r="X105" s="102">
        <f t="shared" si="30"/>
        <v>0</v>
      </c>
      <c r="Y105" s="103">
        <f t="shared" si="30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29"/>
        <v>0</v>
      </c>
      <c r="AC105" s="108">
        <f t="shared" si="29"/>
        <v>0</v>
      </c>
      <c r="AD105" s="109">
        <f t="shared" si="29"/>
        <v>0</v>
      </c>
      <c r="AE105" s="105">
        <f t="shared" si="29"/>
        <v>0</v>
      </c>
      <c r="AF105" s="62">
        <f>IF(OR(A105="",B105=""),"",A105&amp;" "&amp;B105)</f>
      </c>
      <c r="AG105" s="137"/>
      <c r="AH105" s="156"/>
      <c r="AI105" s="232"/>
      <c r="AJ105" s="156"/>
      <c r="AK105" s="232"/>
      <c r="AL105" s="157"/>
      <c r="AM105" s="233"/>
      <c r="AN105" s="75"/>
      <c r="AO105" s="157"/>
      <c r="AP105" s="233"/>
      <c r="AQ105" s="157"/>
      <c r="AR105" s="233"/>
      <c r="AS105" s="157"/>
      <c r="AT105" s="233"/>
      <c r="AU105" s="75"/>
      <c r="AV105" s="157"/>
      <c r="AW105" s="233"/>
      <c r="AX105" s="157"/>
      <c r="AY105" s="233"/>
      <c r="AZ105" s="157"/>
      <c r="BA105" s="232"/>
      <c r="BB105" s="69"/>
      <c r="BC105" s="156"/>
      <c r="BD105" s="232"/>
      <c r="BE105" s="156"/>
      <c r="BF105" s="232"/>
      <c r="BG105" s="156"/>
      <c r="BH105" s="232"/>
      <c r="BI105" s="69"/>
      <c r="BJ105" s="156"/>
      <c r="BK105" s="257"/>
      <c r="BL105" s="62">
        <f>IF(OR(A105="",B105=""),"",A105&amp;" "&amp;B105)</f>
      </c>
      <c r="BM105" s="160"/>
      <c r="BN105" s="233"/>
      <c r="BO105" s="163"/>
      <c r="BP105" s="233"/>
      <c r="BQ105" s="163"/>
      <c r="BR105" s="75"/>
      <c r="BS105" s="233"/>
      <c r="BT105" s="163"/>
      <c r="BU105" s="233"/>
      <c r="BV105" s="163"/>
      <c r="BW105" s="233"/>
      <c r="BX105" s="163"/>
      <c r="BY105" s="75"/>
      <c r="BZ105" s="233"/>
      <c r="CA105" s="163"/>
      <c r="CB105" s="233"/>
      <c r="CC105" s="163"/>
      <c r="CD105" s="233"/>
      <c r="CE105" s="163"/>
      <c r="CF105" s="75"/>
      <c r="CG105" s="233"/>
      <c r="CH105" s="163"/>
      <c r="CI105" s="233"/>
      <c r="CJ105" s="163"/>
      <c r="CK105" s="233"/>
      <c r="CL105" s="163"/>
      <c r="CM105" s="75"/>
      <c r="CN105" s="233"/>
      <c r="CO105" s="191"/>
      <c r="CP105" s="238"/>
      <c r="CQ105" s="194"/>
    </row>
    <row r="106" spans="1:95" ht="21" customHeight="1">
      <c r="A106" s="264"/>
      <c r="B106" s="265"/>
      <c r="C106" s="270"/>
      <c r="D106" s="316"/>
      <c r="E106" s="266"/>
      <c r="F106" s="267"/>
      <c r="G106" s="357">
        <f>IF(COUNTA(AG106:BK106)&gt;0,"O","")</f>
      </c>
      <c r="H106" s="358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 t="shared" si="12"/>
        <v>0</v>
      </c>
      <c r="T106" s="102">
        <f t="shared" si="12"/>
        <v>0</v>
      </c>
      <c r="U106" s="103">
        <f t="shared" si="12"/>
        <v>0</v>
      </c>
      <c r="V106" s="104">
        <f t="shared" si="12"/>
        <v>0</v>
      </c>
      <c r="W106" s="101">
        <f t="shared" si="12"/>
        <v>0</v>
      </c>
      <c r="X106" s="102">
        <f t="shared" si="12"/>
        <v>0</v>
      </c>
      <c r="Y106" s="103">
        <f t="shared" si="12"/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37"/>
      <c r="AH106" s="156"/>
      <c r="AI106" s="232"/>
      <c r="AJ106" s="156"/>
      <c r="AK106" s="232"/>
      <c r="AL106" s="156"/>
      <c r="AM106" s="232"/>
      <c r="AN106" s="69"/>
      <c r="AO106" s="156"/>
      <c r="AP106" s="232"/>
      <c r="AQ106" s="156"/>
      <c r="AR106" s="232"/>
      <c r="AS106" s="156"/>
      <c r="AT106" s="232"/>
      <c r="AU106" s="69"/>
      <c r="AV106" s="156"/>
      <c r="AW106" s="232"/>
      <c r="AX106" s="156"/>
      <c r="AY106" s="232"/>
      <c r="AZ106" s="156"/>
      <c r="BA106" s="232"/>
      <c r="BB106" s="69"/>
      <c r="BC106" s="156"/>
      <c r="BD106" s="232"/>
      <c r="BE106" s="156"/>
      <c r="BF106" s="232"/>
      <c r="BG106" s="156"/>
      <c r="BH106" s="232"/>
      <c r="BI106" s="69"/>
      <c r="BJ106" s="156"/>
      <c r="BK106" s="257"/>
      <c r="BL106" s="22">
        <f>IF(OR(A106="",B106=""),"",A106&amp;" "&amp;B106)</f>
      </c>
      <c r="BM106" s="160"/>
      <c r="BN106" s="233"/>
      <c r="BO106" s="163"/>
      <c r="BP106" s="233"/>
      <c r="BQ106" s="163"/>
      <c r="BR106" s="75"/>
      <c r="BS106" s="233"/>
      <c r="BT106" s="163"/>
      <c r="BU106" s="233"/>
      <c r="BV106" s="163"/>
      <c r="BW106" s="233"/>
      <c r="BX106" s="163"/>
      <c r="BY106" s="75"/>
      <c r="BZ106" s="233"/>
      <c r="CA106" s="163"/>
      <c r="CB106" s="233"/>
      <c r="CC106" s="163"/>
      <c r="CD106" s="233"/>
      <c r="CE106" s="163"/>
      <c r="CF106" s="75"/>
      <c r="CG106" s="233"/>
      <c r="CH106" s="163"/>
      <c r="CI106" s="233"/>
      <c r="CJ106" s="163"/>
      <c r="CK106" s="233"/>
      <c r="CL106" s="163"/>
      <c r="CM106" s="75"/>
      <c r="CN106" s="233"/>
      <c r="CO106" s="191"/>
      <c r="CP106" s="238"/>
      <c r="CQ106" s="194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59">
        <f>IF(COUNTA(AG107:BK107)&gt;0,"O","")</f>
      </c>
      <c r="H107" s="360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 t="shared" si="12"/>
        <v>0</v>
      </c>
      <c r="T107" s="102">
        <f t="shared" si="12"/>
        <v>0</v>
      </c>
      <c r="U107" s="103">
        <f t="shared" si="12"/>
        <v>0</v>
      </c>
      <c r="V107" s="104">
        <f t="shared" si="12"/>
        <v>0</v>
      </c>
      <c r="W107" s="101">
        <f t="shared" si="12"/>
        <v>0</v>
      </c>
      <c r="X107" s="102">
        <f t="shared" si="12"/>
        <v>0</v>
      </c>
      <c r="Y107" s="103">
        <f t="shared" si="12"/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37"/>
      <c r="AH107" s="156"/>
      <c r="AI107" s="232"/>
      <c r="AJ107" s="156"/>
      <c r="AK107" s="232"/>
      <c r="AL107" s="156"/>
      <c r="AM107" s="232"/>
      <c r="AN107" s="69"/>
      <c r="AO107" s="156"/>
      <c r="AP107" s="232"/>
      <c r="AQ107" s="156"/>
      <c r="AR107" s="232"/>
      <c r="AS107" s="156"/>
      <c r="AT107" s="232"/>
      <c r="AU107" s="69"/>
      <c r="AV107" s="156"/>
      <c r="AW107" s="232"/>
      <c r="AX107" s="156"/>
      <c r="AY107" s="232"/>
      <c r="AZ107" s="156"/>
      <c r="BA107" s="232"/>
      <c r="BB107" s="69"/>
      <c r="BC107" s="156"/>
      <c r="BD107" s="232"/>
      <c r="BE107" s="156"/>
      <c r="BF107" s="232"/>
      <c r="BG107" s="156"/>
      <c r="BH107" s="232"/>
      <c r="BI107" s="69"/>
      <c r="BJ107" s="156"/>
      <c r="BK107" s="257"/>
      <c r="BL107" s="22">
        <f>IF(OR(A107="",B107=""),"",A107&amp;" "&amp;B107)</f>
      </c>
      <c r="BM107" s="160"/>
      <c r="BN107" s="233"/>
      <c r="BO107" s="163"/>
      <c r="BP107" s="233"/>
      <c r="BQ107" s="163"/>
      <c r="BR107" s="75"/>
      <c r="BS107" s="233"/>
      <c r="BT107" s="163"/>
      <c r="BU107" s="233"/>
      <c r="BV107" s="163"/>
      <c r="BW107" s="233"/>
      <c r="BX107" s="163"/>
      <c r="BY107" s="75"/>
      <c r="BZ107" s="233"/>
      <c r="CA107" s="163"/>
      <c r="CB107" s="233"/>
      <c r="CC107" s="163"/>
      <c r="CD107" s="233"/>
      <c r="CE107" s="163"/>
      <c r="CF107" s="75"/>
      <c r="CG107" s="233"/>
      <c r="CH107" s="163"/>
      <c r="CI107" s="233"/>
      <c r="CJ107" s="163"/>
      <c r="CK107" s="233"/>
      <c r="CL107" s="163"/>
      <c r="CM107" s="75"/>
      <c r="CN107" s="233"/>
      <c r="CO107" s="191"/>
      <c r="CP107" s="238"/>
      <c r="CQ107" s="194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57">
        <f>IF(COUNTA(AG108:BK108)&gt;0,"O","")</f>
      </c>
      <c r="H108" s="358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 t="shared" si="12"/>
        <v>0</v>
      </c>
      <c r="T108" s="102">
        <f t="shared" si="12"/>
        <v>0</v>
      </c>
      <c r="U108" s="103">
        <f t="shared" si="12"/>
        <v>0</v>
      </c>
      <c r="V108" s="104">
        <f t="shared" si="12"/>
        <v>0</v>
      </c>
      <c r="W108" s="101">
        <f t="shared" si="12"/>
        <v>0</v>
      </c>
      <c r="X108" s="102">
        <f t="shared" si="12"/>
        <v>0</v>
      </c>
      <c r="Y108" s="103">
        <f t="shared" si="12"/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37"/>
      <c r="AH108" s="156"/>
      <c r="AI108" s="232"/>
      <c r="AJ108" s="156"/>
      <c r="AK108" s="232"/>
      <c r="AL108" s="156"/>
      <c r="AM108" s="232"/>
      <c r="AN108" s="69"/>
      <c r="AO108" s="156"/>
      <c r="AP108" s="232"/>
      <c r="AQ108" s="156"/>
      <c r="AR108" s="232"/>
      <c r="AS108" s="156"/>
      <c r="AT108" s="232"/>
      <c r="AU108" s="69"/>
      <c r="AV108" s="156"/>
      <c r="AW108" s="232"/>
      <c r="AX108" s="156"/>
      <c r="AY108" s="232"/>
      <c r="AZ108" s="156"/>
      <c r="BA108" s="232"/>
      <c r="BB108" s="69"/>
      <c r="BC108" s="156"/>
      <c r="BD108" s="232"/>
      <c r="BE108" s="156"/>
      <c r="BF108" s="232"/>
      <c r="BG108" s="156"/>
      <c r="BH108" s="232"/>
      <c r="BI108" s="69"/>
      <c r="BJ108" s="156"/>
      <c r="BK108" s="257"/>
      <c r="BL108" s="22">
        <f>IF(OR(A108="",B108=""),"",A108&amp;" "&amp;B108)</f>
      </c>
      <c r="BM108" s="160"/>
      <c r="BN108" s="233"/>
      <c r="BO108" s="163"/>
      <c r="BP108" s="233"/>
      <c r="BQ108" s="163"/>
      <c r="BR108" s="75"/>
      <c r="BS108" s="233"/>
      <c r="BT108" s="163"/>
      <c r="BU108" s="233"/>
      <c r="BV108" s="163"/>
      <c r="BW108" s="233"/>
      <c r="BX108" s="163"/>
      <c r="BY108" s="75"/>
      <c r="BZ108" s="233"/>
      <c r="CA108" s="163"/>
      <c r="CB108" s="233"/>
      <c r="CC108" s="163"/>
      <c r="CD108" s="233"/>
      <c r="CE108" s="163"/>
      <c r="CF108" s="75"/>
      <c r="CG108" s="233"/>
      <c r="CH108" s="163"/>
      <c r="CI108" s="233"/>
      <c r="CJ108" s="163"/>
      <c r="CK108" s="233"/>
      <c r="CL108" s="163"/>
      <c r="CM108" s="75"/>
      <c r="CN108" s="233"/>
      <c r="CO108" s="191"/>
      <c r="CP108" s="238"/>
      <c r="CQ108" s="194"/>
      <c r="CX108" s="12"/>
    </row>
    <row r="109" spans="1:95" ht="6.75" customHeight="1" thickBot="1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1" ref="S110:AE110">SUM(S23:S109)</f>
        <v>0</v>
      </c>
      <c r="T110" s="122">
        <f t="shared" si="31"/>
        <v>0</v>
      </c>
      <c r="U110" s="123">
        <f t="shared" si="31"/>
        <v>0</v>
      </c>
      <c r="V110" s="124">
        <f t="shared" si="31"/>
        <v>0</v>
      </c>
      <c r="W110" s="121">
        <f t="shared" si="31"/>
        <v>0</v>
      </c>
      <c r="X110" s="122">
        <f t="shared" si="31"/>
        <v>0</v>
      </c>
      <c r="Y110" s="125">
        <f t="shared" si="31"/>
        <v>0</v>
      </c>
      <c r="Z110" s="126">
        <f>SUM(Z23:Z109)</f>
        <v>0</v>
      </c>
      <c r="AA110" s="126">
        <f t="shared" si="31"/>
        <v>0</v>
      </c>
      <c r="AB110" s="127">
        <f t="shared" si="31"/>
        <v>0</v>
      </c>
      <c r="AC110" s="128">
        <f t="shared" si="31"/>
        <v>0</v>
      </c>
      <c r="AD110" s="128">
        <f t="shared" si="31"/>
        <v>0</v>
      </c>
      <c r="AE110" s="128">
        <f t="shared" si="31"/>
        <v>0</v>
      </c>
      <c r="AF110" s="227"/>
      <c r="AG110" s="135">
        <f aca="true" t="shared" si="32" ref="AG110:BK110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 t="shared" si="32"/>
      </c>
      <c r="AI110" s="135">
        <f t="shared" si="32"/>
      </c>
      <c r="AJ110" s="135">
        <f t="shared" si="32"/>
      </c>
      <c r="AK110" s="135">
        <f t="shared" si="32"/>
      </c>
      <c r="AL110" s="135">
        <f t="shared" si="32"/>
      </c>
      <c r="AM110" s="135">
        <f t="shared" si="32"/>
      </c>
      <c r="AN110" s="135">
        <f t="shared" si="32"/>
      </c>
      <c r="AO110" s="135">
        <f t="shared" si="32"/>
      </c>
      <c r="AP110" s="135">
        <f t="shared" si="32"/>
      </c>
      <c r="AQ110" s="135">
        <f t="shared" si="32"/>
      </c>
      <c r="AR110" s="135">
        <f t="shared" si="32"/>
      </c>
      <c r="AS110" s="135">
        <f t="shared" si="32"/>
      </c>
      <c r="AT110" s="135">
        <f t="shared" si="32"/>
      </c>
      <c r="AU110" s="135">
        <f t="shared" si="32"/>
      </c>
      <c r="AV110" s="135">
        <f t="shared" si="32"/>
      </c>
      <c r="AW110" s="135">
        <f t="shared" si="32"/>
      </c>
      <c r="AX110" s="135">
        <f t="shared" si="32"/>
      </c>
      <c r="AY110" s="135">
        <f t="shared" si="32"/>
      </c>
      <c r="AZ110" s="135">
        <f t="shared" si="32"/>
      </c>
      <c r="BA110" s="135">
        <f t="shared" si="32"/>
      </c>
      <c r="BB110" s="135">
        <f t="shared" si="32"/>
      </c>
      <c r="BC110" s="135">
        <f t="shared" si="32"/>
      </c>
      <c r="BD110" s="135">
        <f t="shared" si="32"/>
      </c>
      <c r="BE110" s="135">
        <f t="shared" si="32"/>
      </c>
      <c r="BF110" s="135">
        <f t="shared" si="32"/>
      </c>
      <c r="BG110" s="135">
        <f t="shared" si="32"/>
      </c>
      <c r="BH110" s="135">
        <f t="shared" si="32"/>
      </c>
      <c r="BI110" s="135">
        <f t="shared" si="32"/>
      </c>
      <c r="BJ110" s="135">
        <f t="shared" si="32"/>
      </c>
      <c r="BK110" s="135">
        <f t="shared" si="32"/>
      </c>
      <c r="BL110" s="227"/>
      <c r="BM110" s="135">
        <f aca="true" t="shared" si="33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3"/>
      </c>
      <c r="BO110" s="135">
        <f t="shared" si="33"/>
      </c>
      <c r="BP110" s="135">
        <f t="shared" si="33"/>
      </c>
      <c r="BQ110" s="135">
        <f t="shared" si="33"/>
      </c>
      <c r="BR110" s="135">
        <f t="shared" si="33"/>
      </c>
      <c r="BS110" s="135">
        <f t="shared" si="33"/>
      </c>
      <c r="BT110" s="135">
        <f t="shared" si="33"/>
      </c>
      <c r="BU110" s="135">
        <f t="shared" si="33"/>
      </c>
      <c r="BV110" s="135">
        <f t="shared" si="33"/>
      </c>
      <c r="BW110" s="135">
        <f t="shared" si="33"/>
      </c>
      <c r="BX110" s="135">
        <f t="shared" si="33"/>
      </c>
      <c r="BY110" s="135">
        <f t="shared" si="33"/>
      </c>
      <c r="BZ110" s="135">
        <f t="shared" si="33"/>
      </c>
      <c r="CA110" s="135">
        <f t="shared" si="33"/>
      </c>
      <c r="CB110" s="135">
        <f t="shared" si="33"/>
      </c>
      <c r="CC110" s="135">
        <f t="shared" si="33"/>
      </c>
      <c r="CD110" s="135">
        <f t="shared" si="33"/>
      </c>
      <c r="CE110" s="135">
        <f t="shared" si="33"/>
      </c>
      <c r="CF110" s="135">
        <f t="shared" si="33"/>
      </c>
      <c r="CG110" s="135">
        <f t="shared" si="33"/>
      </c>
      <c r="CH110" s="135">
        <f t="shared" si="33"/>
      </c>
      <c r="CI110" s="135">
        <f t="shared" si="33"/>
      </c>
      <c r="CJ110" s="135">
        <f t="shared" si="33"/>
      </c>
      <c r="CK110" s="135">
        <f t="shared" si="33"/>
      </c>
      <c r="CL110" s="135">
        <f t="shared" si="33"/>
      </c>
      <c r="CM110" s="135">
        <f t="shared" si="33"/>
      </c>
      <c r="CN110" s="135">
        <f t="shared" si="33"/>
      </c>
      <c r="CO110" s="135">
        <f t="shared" si="33"/>
      </c>
      <c r="CP110" s="135">
        <f t="shared" si="33"/>
      </c>
      <c r="CQ110" s="135">
        <f t="shared" si="33"/>
      </c>
    </row>
    <row r="111" spans="1:101" ht="19.5" customHeight="1" thickBot="1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>
        <f>IF(COUNTIF(AG110:BK110,"X")=0,"","ERREUR DE VALEUR DANS LA COLONNE AVEC X")</f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>
        <f>IF(COUNTIF(BM110:CQ110,"X")=0,"","ERREUR DE VALEUR DANS LA COLONNE AVEC X")</f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="3" customFormat="1" ht="13.5" hidden="1">
      <c r="A120" s="3" t="s">
        <v>83</v>
      </c>
    </row>
    <row r="121" s="3" customFormat="1" ht="13.5" hidden="1">
      <c r="A121" s="3" t="s">
        <v>88</v>
      </c>
    </row>
    <row r="122" s="3" customFormat="1" ht="13.5" hidden="1">
      <c r="A122" s="3" t="s">
        <v>84</v>
      </c>
    </row>
    <row r="123" s="3" customFormat="1" ht="13.5" hidden="1">
      <c r="A123" s="3" t="s">
        <v>85</v>
      </c>
    </row>
    <row r="124" s="3" customFormat="1" ht="13.5" hidden="1">
      <c r="A124" s="3" t="s">
        <v>86</v>
      </c>
    </row>
    <row r="125" s="3" customFormat="1" ht="13.5" hidden="1">
      <c r="A125" s="3" t="s">
        <v>87</v>
      </c>
    </row>
  </sheetData>
  <sheetProtection sheet="1" selectLockedCells="1" sort="0"/>
  <mergeCells count="188">
    <mergeCell ref="Q101:R101"/>
    <mergeCell ref="Q102:R102"/>
    <mergeCell ref="Q103:R103"/>
    <mergeCell ref="Q104:R104"/>
    <mergeCell ref="Q105:R105"/>
    <mergeCell ref="Q92:R92"/>
    <mergeCell ref="Q93:R93"/>
    <mergeCell ref="Q94:R94"/>
    <mergeCell ref="Q95:R95"/>
    <mergeCell ref="Q96:R96"/>
    <mergeCell ref="Q97:R97"/>
    <mergeCell ref="Q98:R98"/>
    <mergeCell ref="Q99:R99"/>
    <mergeCell ref="Q100:R100"/>
    <mergeCell ref="Q83:R83"/>
    <mergeCell ref="Q84:R84"/>
    <mergeCell ref="Q85:R85"/>
    <mergeCell ref="Q86:R86"/>
    <mergeCell ref="Q87:R87"/>
    <mergeCell ref="Q88:R88"/>
    <mergeCell ref="Q89:R89"/>
    <mergeCell ref="Q90:R90"/>
    <mergeCell ref="Q91:R91"/>
    <mergeCell ref="Q74:R74"/>
    <mergeCell ref="Q75:R75"/>
    <mergeCell ref="Q76:R76"/>
    <mergeCell ref="Q77:R77"/>
    <mergeCell ref="Q78:R78"/>
    <mergeCell ref="Q79:R79"/>
    <mergeCell ref="Q80:R80"/>
    <mergeCell ref="Q81:R81"/>
    <mergeCell ref="Q82:R82"/>
    <mergeCell ref="Q65:R65"/>
    <mergeCell ref="Q66:R66"/>
    <mergeCell ref="Q67:R67"/>
    <mergeCell ref="Q68:R68"/>
    <mergeCell ref="Q69:R69"/>
    <mergeCell ref="Q70:R70"/>
    <mergeCell ref="Q71:R71"/>
    <mergeCell ref="Q72:R72"/>
    <mergeCell ref="Q73:R73"/>
    <mergeCell ref="A1:R1"/>
    <mergeCell ref="A2:R2"/>
    <mergeCell ref="A19:C19"/>
    <mergeCell ref="A17:C17"/>
    <mergeCell ref="E17:F17"/>
    <mergeCell ref="Q17:R17"/>
    <mergeCell ref="A3:B3"/>
    <mergeCell ref="F3:R4"/>
    <mergeCell ref="AY113:BA113"/>
    <mergeCell ref="Q106:R106"/>
    <mergeCell ref="Q107:R107"/>
    <mergeCell ref="Q108:R108"/>
    <mergeCell ref="Q47:R47"/>
    <mergeCell ref="Q48:R48"/>
    <mergeCell ref="Q49:R49"/>
    <mergeCell ref="O110:P111"/>
    <mergeCell ref="G13:O13"/>
    <mergeCell ref="G14:J14"/>
    <mergeCell ref="G15:R15"/>
    <mergeCell ref="G16:R16"/>
    <mergeCell ref="G17:I17"/>
    <mergeCell ref="G18:I18"/>
    <mergeCell ref="G21:G22"/>
    <mergeCell ref="H21:H22"/>
    <mergeCell ref="Q46:R46"/>
    <mergeCell ref="Q41:R41"/>
    <mergeCell ref="Q42:R42"/>
    <mergeCell ref="Q43:R43"/>
    <mergeCell ref="Q38:R38"/>
    <mergeCell ref="Q39:R39"/>
    <mergeCell ref="Q40:R40"/>
    <mergeCell ref="I113:J113"/>
    <mergeCell ref="AT113:AX113"/>
    <mergeCell ref="Q50:R50"/>
    <mergeCell ref="Q51:R51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Q61:R61"/>
    <mergeCell ref="Q62:R62"/>
    <mergeCell ref="Q63:R63"/>
    <mergeCell ref="Q64:R64"/>
    <mergeCell ref="Q36:R36"/>
    <mergeCell ref="Q37:R37"/>
    <mergeCell ref="Q30:R30"/>
    <mergeCell ref="Q31:R31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Q110:R111"/>
    <mergeCell ref="AG111:AI111"/>
    <mergeCell ref="AJ111:AJ112"/>
    <mergeCell ref="AK111:AK112"/>
    <mergeCell ref="AL111:AO111"/>
    <mergeCell ref="O112:R113"/>
    <mergeCell ref="Q32:R32"/>
    <mergeCell ref="Q33:R33"/>
    <mergeCell ref="Q34:R34"/>
    <mergeCell ref="Q35:R35"/>
    <mergeCell ref="Q44:R44"/>
    <mergeCell ref="Q45:R45"/>
    <mergeCell ref="Q24:R24"/>
    <mergeCell ref="Q25:R25"/>
    <mergeCell ref="Q26:R26"/>
    <mergeCell ref="Q28:R28"/>
    <mergeCell ref="Q29:R29"/>
    <mergeCell ref="Q27:R27"/>
    <mergeCell ref="M21:P21"/>
    <mergeCell ref="Q21:R21"/>
    <mergeCell ref="Q22:R22"/>
    <mergeCell ref="Q23:R23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0:I10"/>
    <mergeCell ref="G11:I11"/>
    <mergeCell ref="G12:L12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  <mergeCell ref="BS12:BX12"/>
    <mergeCell ref="A10:C10"/>
  </mergeCells>
  <dataValidations count="1"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E125"/>
  <sheetViews>
    <sheetView showGridLines="0" zoomScale="80" zoomScaleNormal="80" zoomScalePageLayoutView="80" workbookViewId="0" topLeftCell="A1">
      <pane ySplit="22" topLeftCell="A23" activePane="bottomLeft" state="frozen"/>
      <selection pane="topLeft" activeCell="A1" sqref="A1"/>
      <selection pane="bottomLeft" activeCell="C5" sqref="C5"/>
    </sheetView>
  </sheetViews>
  <sheetFormatPr defaultColWidth="11.421875" defaultRowHeight="12.75"/>
  <cols>
    <col min="1" max="2" width="16.7109375" style="1" customWidth="1"/>
    <col min="3" max="3" width="14.7109375" style="1" customWidth="1"/>
    <col min="4" max="4" width="21.7109375" style="1" customWidth="1"/>
    <col min="5" max="6" width="9.57421875" style="1" customWidth="1"/>
    <col min="7" max="8" width="2.7109375" style="1" customWidth="1"/>
    <col min="9" max="9" width="6.00390625" style="1" customWidth="1"/>
    <col min="10" max="10" width="6.7109375" style="1" customWidth="1"/>
    <col min="11" max="12" width="3.7109375" style="1" customWidth="1"/>
    <col min="13" max="14" width="3.7109375" style="3" customWidth="1"/>
    <col min="15" max="15" width="6.00390625" style="1" customWidth="1"/>
    <col min="16" max="16" width="6.7109375" style="1" customWidth="1"/>
    <col min="17" max="17" width="4.7109375" style="1" customWidth="1"/>
    <col min="18" max="18" width="5.7109375" style="1" customWidth="1"/>
    <col min="19" max="21" width="9.7109375" style="1" hidden="1" customWidth="1"/>
    <col min="22" max="25" width="7.8515625" style="1" hidden="1" customWidth="1"/>
    <col min="26" max="31" width="4.57421875" style="1" hidden="1" customWidth="1"/>
    <col min="32" max="32" width="29.00390625" style="1" customWidth="1"/>
    <col min="33" max="63" width="3.7109375" style="1" customWidth="1"/>
    <col min="64" max="64" width="29.00390625" style="1" customWidth="1"/>
    <col min="65" max="95" width="3.7109375" style="1" customWidth="1"/>
    <col min="96" max="96" width="17.28125" style="1" hidden="1" customWidth="1"/>
    <col min="97" max="97" width="37.00390625" style="1" hidden="1" customWidth="1"/>
    <col min="98" max="98" width="22.28125" style="1" hidden="1" customWidth="1"/>
    <col min="99" max="99" width="23.8515625" style="1" hidden="1" customWidth="1"/>
    <col min="100" max="100" width="25.140625" style="1" hidden="1" customWidth="1"/>
    <col min="101" max="101" width="24.00390625" style="1" hidden="1" customWidth="1"/>
    <col min="102" max="102" width="18.421875" style="1" hidden="1" customWidth="1"/>
    <col min="103" max="16384" width="11.421875" style="1" customWidth="1"/>
  </cols>
  <sheetData>
    <row r="1" spans="1:18" ht="23.25" customHeight="1">
      <c r="A1" s="448" t="s">
        <v>90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</row>
    <row r="2" spans="1:18" ht="31.5" customHeight="1">
      <c r="A2" s="450" t="s">
        <v>92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</row>
    <row r="3" spans="1:109" ht="16.5" customHeight="1">
      <c r="A3" s="461"/>
      <c r="B3" s="461"/>
      <c r="F3" s="441">
        <f>IF(A5="","",LOOKUP($A$5,CR$6:CR$14,CS6:CS14))</f>
      </c>
      <c r="G3" s="441"/>
      <c r="H3" s="441"/>
      <c r="I3" s="441"/>
      <c r="J3" s="441"/>
      <c r="K3" s="441"/>
      <c r="L3" s="441"/>
      <c r="M3" s="441"/>
      <c r="N3" s="441"/>
      <c r="O3" s="441"/>
      <c r="P3" s="441"/>
      <c r="Q3" s="441"/>
      <c r="R3" s="441"/>
      <c r="S3" s="204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206"/>
      <c r="AH3" s="426" t="s">
        <v>74</v>
      </c>
      <c r="AI3" s="426"/>
      <c r="AJ3" s="426"/>
      <c r="AK3" s="426"/>
      <c r="AL3" s="426"/>
      <c r="AM3" s="426"/>
      <c r="AN3" s="426"/>
      <c r="AO3" s="426"/>
      <c r="AP3" s="426"/>
      <c r="AQ3" s="426"/>
      <c r="AR3" s="426"/>
      <c r="AS3" s="426"/>
      <c r="AT3" s="426"/>
      <c r="BL3" s="206"/>
      <c r="BN3" s="425" t="s">
        <v>74</v>
      </c>
      <c r="BO3" s="425"/>
      <c r="BP3" s="425"/>
      <c r="BQ3" s="425"/>
      <c r="BR3" s="425"/>
      <c r="BS3" s="425"/>
      <c r="BT3" s="425"/>
      <c r="BU3" s="425"/>
      <c r="BV3" s="425"/>
      <c r="BW3" s="425"/>
      <c r="BX3" s="425"/>
      <c r="BY3" s="425"/>
      <c r="BZ3" s="425"/>
      <c r="DE3" s="204"/>
    </row>
    <row r="4" spans="1:78" ht="16.5" customHeight="1">
      <c r="A4" s="459" t="s">
        <v>91</v>
      </c>
      <c r="B4" s="459"/>
      <c r="C4" s="203" t="s">
        <v>73</v>
      </c>
      <c r="D4" s="320" t="s">
        <v>7</v>
      </c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204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51" t="s">
        <v>91</v>
      </c>
      <c r="AH4" s="426"/>
      <c r="AI4" s="426"/>
      <c r="AJ4" s="426"/>
      <c r="AK4" s="426"/>
      <c r="AL4" s="426"/>
      <c r="AM4" s="426"/>
      <c r="AN4" s="426"/>
      <c r="AO4" s="426"/>
      <c r="AP4" s="426"/>
      <c r="AQ4" s="426"/>
      <c r="AR4" s="426"/>
      <c r="AS4" s="426"/>
      <c r="AT4" s="426"/>
      <c r="BL4" s="151" t="s">
        <v>91</v>
      </c>
      <c r="BN4" s="425"/>
      <c r="BO4" s="425"/>
      <c r="BP4" s="425"/>
      <c r="BQ4" s="425"/>
      <c r="BR4" s="425"/>
      <c r="BS4" s="425"/>
      <c r="BT4" s="425"/>
      <c r="BU4" s="425"/>
      <c r="BV4" s="425"/>
      <c r="BW4" s="425"/>
      <c r="BX4" s="425"/>
      <c r="BY4" s="425"/>
      <c r="BZ4" s="425"/>
    </row>
    <row r="5" spans="1:100" ht="30.75" customHeight="1">
      <c r="A5" s="498">
        <f>IF('janvier-février'!A5="","",'janvier-février'!A5)</f>
      </c>
      <c r="B5" s="498"/>
      <c r="C5" s="362"/>
      <c r="D5" s="363"/>
      <c r="F5" s="442">
        <f>IF(A5="","",LOOKUP($A$5,CR$6:CR$14,CT6:CT14))</f>
      </c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205"/>
      <c r="T5" s="205"/>
      <c r="U5" s="205"/>
      <c r="V5" s="205"/>
      <c r="W5" s="205"/>
      <c r="X5" s="205"/>
      <c r="Y5" s="205"/>
      <c r="Z5" s="259"/>
      <c r="AA5" s="205"/>
      <c r="AB5" s="205"/>
      <c r="AC5" s="205"/>
      <c r="AD5" s="205"/>
      <c r="AE5" s="205"/>
      <c r="AF5" s="202">
        <f>IF(A5="","",A5)</f>
      </c>
      <c r="AH5" s="434">
        <f>IF(A10="","",A10)</f>
      </c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BD5" s="5"/>
      <c r="BL5" s="202">
        <f>IF(A5="","",A5)</f>
      </c>
      <c r="BN5" s="427">
        <f>IF(A10="","",A10)</f>
      </c>
      <c r="BO5" s="427"/>
      <c r="BP5" s="427"/>
      <c r="BQ5" s="427"/>
      <c r="BR5" s="427"/>
      <c r="BS5" s="427"/>
      <c r="BT5" s="427"/>
      <c r="BU5" s="427"/>
      <c r="BV5" s="427"/>
      <c r="BW5" s="427"/>
      <c r="BX5" s="427"/>
      <c r="BY5" s="427"/>
      <c r="BZ5" s="427"/>
      <c r="CJ5" s="5"/>
      <c r="CS5" s="6"/>
      <c r="CT5" s="6"/>
      <c r="CU5" s="7"/>
      <c r="CV5" s="7"/>
    </row>
    <row r="6" spans="6:102" ht="26.25" customHeight="1">
      <c r="F6" s="442">
        <f>IF(A5="","",LOOKUP($A$5,CR$6:CR$14,CU$6:CU$14))</f>
      </c>
      <c r="G6" s="442"/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259"/>
      <c r="T6" s="259"/>
      <c r="U6" s="259"/>
      <c r="V6" s="259"/>
      <c r="W6" s="205"/>
      <c r="X6" s="205"/>
      <c r="Y6" s="205"/>
      <c r="Z6" s="259"/>
      <c r="AA6" s="205"/>
      <c r="AB6" s="205"/>
      <c r="AC6" s="205"/>
      <c r="AD6" s="205"/>
      <c r="AE6" s="205"/>
      <c r="AH6" s="434">
        <f>IF(A11="","",A11)</f>
      </c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BN6" s="427">
        <f>IF(A11="","",A11)</f>
      </c>
      <c r="BO6" s="427"/>
      <c r="BP6" s="427"/>
      <c r="BQ6" s="427"/>
      <c r="BR6" s="427"/>
      <c r="BS6" s="427"/>
      <c r="BT6" s="427"/>
      <c r="BU6" s="427"/>
      <c r="BV6" s="427"/>
      <c r="BW6" s="427"/>
      <c r="BX6" s="427"/>
      <c r="BY6" s="427"/>
      <c r="BZ6" s="427"/>
      <c r="CR6" s="1" t="s">
        <v>25</v>
      </c>
      <c r="CS6" s="6" t="s">
        <v>24</v>
      </c>
      <c r="CT6" s="6" t="s">
        <v>24</v>
      </c>
      <c r="CU6" s="7" t="s">
        <v>24</v>
      </c>
      <c r="CV6" s="7" t="s">
        <v>24</v>
      </c>
      <c r="CW6" s="53" t="s">
        <v>49</v>
      </c>
      <c r="CX6" s="49" t="s">
        <v>50</v>
      </c>
    </row>
    <row r="7" spans="6:103" ht="26.25" customHeight="1">
      <c r="F7" s="442">
        <f>IF(A5="","",IF(LOOKUP($A$5,CR$6:CR$14,CV$6:CV$14)="","",LOOKUP($A$5,CR$6:CR$14,CV$6:CV$14)))</f>
      </c>
      <c r="G7" s="442"/>
      <c r="H7" s="442"/>
      <c r="I7" s="442"/>
      <c r="J7" s="442"/>
      <c r="K7" s="442"/>
      <c r="L7" s="442"/>
      <c r="M7" s="442"/>
      <c r="N7" s="442"/>
      <c r="O7" s="442"/>
      <c r="P7" s="442"/>
      <c r="Q7" s="442"/>
      <c r="R7" s="442"/>
      <c r="T7" s="205"/>
      <c r="U7" s="205"/>
      <c r="V7" s="205"/>
      <c r="W7" s="205"/>
      <c r="X7" s="205"/>
      <c r="Y7" s="205"/>
      <c r="Z7" s="259"/>
      <c r="AA7" s="205"/>
      <c r="AB7" s="205"/>
      <c r="AC7" s="205"/>
      <c r="AD7" s="205"/>
      <c r="AE7" s="205"/>
      <c r="AF7" s="205"/>
      <c r="AG7" s="5"/>
      <c r="AH7" s="434">
        <f>IF(A12="","",A12)</f>
      </c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BG7" s="5"/>
      <c r="BH7" s="5"/>
      <c r="BL7" s="205"/>
      <c r="BN7" s="427">
        <f>IF(A12="","",A12)</f>
      </c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M7" s="5"/>
      <c r="CN7" s="5"/>
      <c r="CR7" s="8" t="s">
        <v>8</v>
      </c>
      <c r="CS7" s="1" t="s">
        <v>33</v>
      </c>
      <c r="CT7" s="1" t="s">
        <v>53</v>
      </c>
      <c r="CU7" s="1" t="s">
        <v>9</v>
      </c>
      <c r="CV7"/>
      <c r="CW7" s="6">
        <v>1385</v>
      </c>
      <c r="CX7" s="1">
        <v>183000024</v>
      </c>
      <c r="CY7" s="50"/>
    </row>
    <row r="8" spans="1:103" ht="23.25" customHeight="1">
      <c r="A8" s="145" t="s">
        <v>74</v>
      </c>
      <c r="T8" s="205"/>
      <c r="U8" s="205"/>
      <c r="V8" s="205"/>
      <c r="W8" s="205"/>
      <c r="X8" s="205"/>
      <c r="Y8" s="205"/>
      <c r="Z8" s="259"/>
      <c r="AA8" s="205"/>
      <c r="AB8" s="205"/>
      <c r="AC8" s="205"/>
      <c r="AD8" s="205"/>
      <c r="AE8" s="205"/>
      <c r="AF8" s="205"/>
      <c r="AG8" s="5"/>
      <c r="AH8" s="429">
        <f>IF(A13="","",A13)</f>
      </c>
      <c r="AI8" s="429"/>
      <c r="AJ8" s="429"/>
      <c r="AK8" s="429"/>
      <c r="AL8" s="429"/>
      <c r="AM8" s="429"/>
      <c r="AN8" s="429"/>
      <c r="AO8" s="429"/>
      <c r="AP8" s="429"/>
      <c r="AQ8" s="429"/>
      <c r="AR8" s="429"/>
      <c r="AS8" s="429"/>
      <c r="AT8" s="429"/>
      <c r="BG8" s="5"/>
      <c r="BH8" s="5"/>
      <c r="BL8" s="205"/>
      <c r="BN8" s="428">
        <f>IF(AI13="","",AI13)</f>
      </c>
      <c r="BO8" s="428"/>
      <c r="BP8" s="428"/>
      <c r="BQ8" s="428"/>
      <c r="BR8" s="428"/>
      <c r="BS8" s="428"/>
      <c r="BT8" s="428"/>
      <c r="BU8" s="428"/>
      <c r="BV8" s="428"/>
      <c r="BW8" s="428"/>
      <c r="BX8" s="428"/>
      <c r="BY8" s="428"/>
      <c r="BZ8" s="428"/>
      <c r="CM8" s="5"/>
      <c r="CN8" s="5"/>
      <c r="CR8" s="8" t="s">
        <v>61</v>
      </c>
      <c r="CS8" s="1" t="s">
        <v>133</v>
      </c>
      <c r="CT8" s="8" t="s">
        <v>78</v>
      </c>
      <c r="CU8" s="1" t="s">
        <v>3</v>
      </c>
      <c r="CV8"/>
      <c r="CW8" s="1">
        <v>1389</v>
      </c>
      <c r="CX8" s="1">
        <v>183000034</v>
      </c>
      <c r="CY8" s="50"/>
    </row>
    <row r="9" spans="1:103" ht="19.5" customHeight="1">
      <c r="A9" s="459" t="s">
        <v>75</v>
      </c>
      <c r="B9" s="459"/>
      <c r="C9" s="459"/>
      <c r="E9" s="443" t="s">
        <v>28</v>
      </c>
      <c r="F9" s="444"/>
      <c r="G9" s="444"/>
      <c r="H9" s="444"/>
      <c r="I9" s="444"/>
      <c r="J9" s="444"/>
      <c r="K9" s="444"/>
      <c r="L9" s="444"/>
      <c r="M9" s="444"/>
      <c r="N9" s="444"/>
      <c r="O9" s="444"/>
      <c r="P9" s="444"/>
      <c r="Q9" s="444"/>
      <c r="R9" s="445"/>
      <c r="T9" s="205"/>
      <c r="U9" s="205"/>
      <c r="V9" s="205"/>
      <c r="W9" s="205"/>
      <c r="X9" s="205"/>
      <c r="Y9" s="205"/>
      <c r="Z9" s="259"/>
      <c r="AA9" s="205"/>
      <c r="AB9" s="205"/>
      <c r="AC9" s="205"/>
      <c r="AD9" s="205"/>
      <c r="AE9" s="205"/>
      <c r="AF9" s="205"/>
      <c r="AG9" s="5"/>
      <c r="AH9" s="173"/>
      <c r="AI9" s="183"/>
      <c r="AJ9" s="183"/>
      <c r="AK9" s="183"/>
      <c r="AL9" s="183"/>
      <c r="AM9" s="183"/>
      <c r="AN9" s="183"/>
      <c r="AO9" s="183"/>
      <c r="AP9" s="183"/>
      <c r="AQ9" s="183"/>
      <c r="AR9" s="9"/>
      <c r="AS9" s="9"/>
      <c r="AT9" s="9"/>
      <c r="BL9" s="205"/>
      <c r="BN9" s="165"/>
      <c r="BZ9" s="12"/>
      <c r="CR9" s="8" t="s">
        <v>13</v>
      </c>
      <c r="CS9" s="1" t="s">
        <v>11</v>
      </c>
      <c r="CT9" s="1" t="s">
        <v>10</v>
      </c>
      <c r="CU9" s="1" t="s">
        <v>12</v>
      </c>
      <c r="CV9"/>
      <c r="CW9" s="1">
        <v>1387</v>
      </c>
      <c r="CX9" s="1">
        <v>183000029</v>
      </c>
      <c r="CY9" s="50"/>
    </row>
    <row r="10" spans="1:103" ht="26.25" customHeight="1">
      <c r="A10" s="499">
        <f>IF('janvier-février'!A10="","",'janvier-février'!A10)</f>
      </c>
      <c r="B10" s="500"/>
      <c r="C10" s="501"/>
      <c r="D10" s="9"/>
      <c r="E10" s="446" t="s">
        <v>52</v>
      </c>
      <c r="F10" s="447"/>
      <c r="G10" s="483" t="s">
        <v>35</v>
      </c>
      <c r="H10" s="484"/>
      <c r="I10" s="484"/>
      <c r="J10" s="438"/>
      <c r="K10" s="438"/>
      <c r="L10" s="438"/>
      <c r="M10" s="438"/>
      <c r="N10" s="438"/>
      <c r="O10" s="337" t="s">
        <v>34</v>
      </c>
      <c r="P10" s="338"/>
      <c r="Q10" s="55"/>
      <c r="R10" s="56"/>
      <c r="T10" s="205"/>
      <c r="U10" s="205"/>
      <c r="V10" s="205"/>
      <c r="W10" s="205"/>
      <c r="X10" s="205"/>
      <c r="Y10" s="205"/>
      <c r="Z10" s="259"/>
      <c r="AA10" s="205"/>
      <c r="AB10" s="205"/>
      <c r="AC10" s="205"/>
      <c r="AD10" s="205"/>
      <c r="AE10" s="205"/>
      <c r="AF10" s="205"/>
      <c r="AG10" s="5"/>
      <c r="AH10" s="430"/>
      <c r="AI10" s="430"/>
      <c r="AJ10" s="430"/>
      <c r="AK10" s="430"/>
      <c r="AL10" s="430"/>
      <c r="AM10" s="430"/>
      <c r="AN10" s="430"/>
      <c r="AO10" s="430"/>
      <c r="AP10" s="430"/>
      <c r="AQ10" s="430"/>
      <c r="AR10" s="173"/>
      <c r="AS10" s="173"/>
      <c r="AT10" s="179"/>
      <c r="BF10" s="11"/>
      <c r="BG10" s="11"/>
      <c r="BH10" s="11"/>
      <c r="BI10" s="11"/>
      <c r="BJ10" s="11"/>
      <c r="BL10" s="205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Z10" s="12"/>
      <c r="CB10" s="10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R10" s="8" t="s">
        <v>14</v>
      </c>
      <c r="CS10" s="1" t="s">
        <v>15</v>
      </c>
      <c r="CT10" s="1" t="s">
        <v>16</v>
      </c>
      <c r="CU10" s="1" t="s">
        <v>17</v>
      </c>
      <c r="CV10"/>
      <c r="CW10" s="1">
        <v>1391</v>
      </c>
      <c r="CX10" s="1">
        <v>183000038</v>
      </c>
      <c r="CY10" s="50"/>
    </row>
    <row r="11" spans="1:103" ht="26.25" customHeight="1">
      <c r="A11" s="502">
        <f>IF('janvier-février'!A11="","",'janvier-février'!A11)</f>
      </c>
      <c r="B11" s="503"/>
      <c r="C11" s="504"/>
      <c r="D11" s="505"/>
      <c r="E11" s="465" t="s">
        <v>45</v>
      </c>
      <c r="F11" s="447"/>
      <c r="G11" s="483" t="s">
        <v>35</v>
      </c>
      <c r="H11" s="484"/>
      <c r="I11" s="484"/>
      <c r="J11" s="438"/>
      <c r="K11" s="438"/>
      <c r="L11" s="438"/>
      <c r="M11" s="438"/>
      <c r="N11" s="438"/>
      <c r="O11" s="337" t="s">
        <v>34</v>
      </c>
      <c r="P11" s="338"/>
      <c r="Q11" s="55"/>
      <c r="R11" s="56"/>
      <c r="AH11" s="184" t="s">
        <v>73</v>
      </c>
      <c r="AI11" s="9"/>
      <c r="AJ11" s="9"/>
      <c r="AK11" s="9"/>
      <c r="AL11" s="9"/>
      <c r="AM11" s="173" t="s">
        <v>7</v>
      </c>
      <c r="AN11" s="9"/>
      <c r="AO11" s="9"/>
      <c r="AP11" s="9"/>
      <c r="AQ11" s="9"/>
      <c r="AR11" s="9"/>
      <c r="AS11" s="185"/>
      <c r="AT11" s="185"/>
      <c r="AU11" s="149"/>
      <c r="BM11" s="9"/>
      <c r="BN11" s="173" t="s">
        <v>73</v>
      </c>
      <c r="BO11" s="173"/>
      <c r="BP11" s="173"/>
      <c r="BQ11" s="173"/>
      <c r="BR11" s="171"/>
      <c r="BS11" s="165" t="s">
        <v>7</v>
      </c>
      <c r="BT11" s="171"/>
      <c r="BU11" s="171"/>
      <c r="BV11" s="172"/>
      <c r="BW11" s="172"/>
      <c r="BX11" s="172"/>
      <c r="BY11" s="172"/>
      <c r="BZ11" s="172"/>
      <c r="CA11" s="179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9"/>
      <c r="CR11" s="8" t="s">
        <v>59</v>
      </c>
      <c r="CS11" s="1" t="s">
        <v>60</v>
      </c>
      <c r="CT11" s="8" t="s">
        <v>54</v>
      </c>
      <c r="CU11" s="8" t="s">
        <v>55</v>
      </c>
      <c r="CV11" s="1" t="s">
        <v>20</v>
      </c>
      <c r="CW11" s="1">
        <v>1386</v>
      </c>
      <c r="CX11" s="1">
        <v>183000026</v>
      </c>
      <c r="CY11" s="50"/>
    </row>
    <row r="12" spans="1:103" ht="26.25" customHeight="1">
      <c r="A12" s="506">
        <f>IF('janvier-février'!A12="","",'janvier-février'!A12)</f>
      </c>
      <c r="B12" s="507"/>
      <c r="C12" s="508"/>
      <c r="D12" s="505"/>
      <c r="E12" s="52" t="s">
        <v>48</v>
      </c>
      <c r="F12" s="51" t="s">
        <v>46</v>
      </c>
      <c r="G12" s="431" t="s">
        <v>47</v>
      </c>
      <c r="H12" s="485"/>
      <c r="I12" s="485"/>
      <c r="J12" s="485"/>
      <c r="K12" s="485"/>
      <c r="L12" s="486"/>
      <c r="M12" s="431" t="s">
        <v>118</v>
      </c>
      <c r="N12" s="432"/>
      <c r="O12" s="432"/>
      <c r="P12" s="432"/>
      <c r="Q12" s="432"/>
      <c r="R12" s="433"/>
      <c r="AH12" s="439">
        <f>IF(C5="","",C5)</f>
      </c>
      <c r="AI12" s="440"/>
      <c r="AJ12" s="440"/>
      <c r="AK12" s="440"/>
      <c r="AL12" s="186"/>
      <c r="AM12" s="430">
        <f>IF(D5="","",D5)</f>
      </c>
      <c r="AN12" s="430"/>
      <c r="AO12" s="430"/>
      <c r="AP12" s="430"/>
      <c r="AQ12" s="430"/>
      <c r="AR12" s="430"/>
      <c r="AS12" s="9"/>
      <c r="AT12" s="9"/>
      <c r="BM12" s="9"/>
      <c r="BN12" s="435">
        <f>IF(C5="","",C5)</f>
      </c>
      <c r="BO12" s="436"/>
      <c r="BP12" s="436"/>
      <c r="BQ12" s="436"/>
      <c r="BR12" s="179"/>
      <c r="BS12" s="437">
        <f>IF(D5="","",D5)</f>
      </c>
      <c r="BT12" s="437"/>
      <c r="BU12" s="437"/>
      <c r="BV12" s="437"/>
      <c r="BW12" s="437"/>
      <c r="BX12" s="437"/>
      <c r="BY12" s="179"/>
      <c r="BZ12" s="179"/>
      <c r="CA12" s="179"/>
      <c r="CB12" s="179"/>
      <c r="CC12" s="179"/>
      <c r="CD12" s="179"/>
      <c r="CE12" s="179"/>
      <c r="CF12" s="179"/>
      <c r="CG12" s="179"/>
      <c r="CH12" s="179"/>
      <c r="CI12" s="179"/>
      <c r="CJ12" s="179"/>
      <c r="CK12" s="179"/>
      <c r="CL12" s="9"/>
      <c r="CR12" s="8" t="s">
        <v>18</v>
      </c>
      <c r="CS12" s="8" t="s">
        <v>51</v>
      </c>
      <c r="CT12" s="1" t="s">
        <v>62</v>
      </c>
      <c r="CU12" s="1" t="s">
        <v>21</v>
      </c>
      <c r="CV12"/>
      <c r="CW12" s="1">
        <v>1392</v>
      </c>
      <c r="CX12" s="1">
        <v>183000040</v>
      </c>
      <c r="CY12" s="50"/>
    </row>
    <row r="13" spans="1:103" ht="25.5" customHeight="1">
      <c r="A13" s="509">
        <f>IF('janvier-février'!A13="","",'janvier-février'!A13)</f>
      </c>
      <c r="B13" s="519"/>
      <c r="C13" s="520"/>
      <c r="D13" s="505"/>
      <c r="E13" s="413" t="s">
        <v>27</v>
      </c>
      <c r="F13" s="414"/>
      <c r="G13" s="413" t="s">
        <v>40</v>
      </c>
      <c r="H13" s="487"/>
      <c r="I13" s="487"/>
      <c r="J13" s="487"/>
      <c r="K13" s="487"/>
      <c r="L13" s="487"/>
      <c r="M13" s="487"/>
      <c r="N13" s="487"/>
      <c r="O13" s="488"/>
      <c r="P13" s="413" t="s">
        <v>0</v>
      </c>
      <c r="Q13" s="422"/>
      <c r="R13" s="414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BA13" s="3"/>
      <c r="BB13" s="3"/>
      <c r="BM13" s="9"/>
      <c r="BN13" s="167"/>
      <c r="BO13" s="167"/>
      <c r="BP13" s="167"/>
      <c r="BQ13" s="168"/>
      <c r="BR13" s="175"/>
      <c r="BS13" s="176"/>
      <c r="BT13" s="176"/>
      <c r="BU13" s="176"/>
      <c r="BV13" s="180"/>
      <c r="BW13" s="167"/>
      <c r="BX13" s="167"/>
      <c r="BY13" s="167"/>
      <c r="BZ13" s="168"/>
      <c r="CA13" s="209"/>
      <c r="CB13" s="209"/>
      <c r="CC13" s="209"/>
      <c r="CD13" s="209"/>
      <c r="CE13" s="209"/>
      <c r="CF13" s="209"/>
      <c r="CG13" s="180"/>
      <c r="CH13" s="180"/>
      <c r="CI13" s="180"/>
      <c r="CJ13" s="179"/>
      <c r="CK13" s="179"/>
      <c r="CL13" s="9"/>
      <c r="CR13" s="8" t="s">
        <v>72</v>
      </c>
      <c r="CS13" s="8" t="s">
        <v>71</v>
      </c>
      <c r="CT13" s="8" t="s">
        <v>56</v>
      </c>
      <c r="CU13" s="8" t="s">
        <v>57</v>
      </c>
      <c r="CV13" s="1" t="s">
        <v>58</v>
      </c>
      <c r="CW13" s="1">
        <v>1394</v>
      </c>
      <c r="CX13" s="1">
        <v>183000045</v>
      </c>
      <c r="CY13" s="50"/>
    </row>
    <row r="14" spans="1:103" ht="25.5" customHeight="1">
      <c r="A14" s="408" t="s">
        <v>76</v>
      </c>
      <c r="B14" s="409"/>
      <c r="C14" s="409"/>
      <c r="D14" s="505"/>
      <c r="E14" s="466">
        <v>3635000000</v>
      </c>
      <c r="F14" s="467"/>
      <c r="G14" s="489" t="str">
        <f>IF(A5="","CC",LOOKUP($A5,CR$6:CR$14,CW$6:CW$14))</f>
        <v>CC</v>
      </c>
      <c r="H14" s="490"/>
      <c r="I14" s="490"/>
      <c r="J14" s="491"/>
      <c r="K14" s="423" t="str">
        <f>IF(A5="","OI",LOOKUP($A5,CR$6:CR$14,CX$6:CX$14))</f>
        <v>OI</v>
      </c>
      <c r="L14" s="424"/>
      <c r="M14" s="424"/>
      <c r="N14" s="424"/>
      <c r="O14" s="424"/>
      <c r="P14" s="468">
        <f>Q110</f>
        <v>0</v>
      </c>
      <c r="Q14" s="469"/>
      <c r="R14" s="470"/>
      <c r="AH14" s="76"/>
      <c r="AL14" s="3"/>
      <c r="BM14" s="9"/>
      <c r="BN14" s="181"/>
      <c r="BO14" s="179"/>
      <c r="BP14" s="179"/>
      <c r="BQ14" s="179"/>
      <c r="BR14" s="180"/>
      <c r="BS14" s="179"/>
      <c r="BT14" s="179"/>
      <c r="BU14" s="179"/>
      <c r="BV14" s="179"/>
      <c r="BW14" s="179"/>
      <c r="BX14" s="179"/>
      <c r="BY14" s="179"/>
      <c r="BZ14" s="179"/>
      <c r="CA14" s="179"/>
      <c r="CB14" s="179"/>
      <c r="CC14" s="179"/>
      <c r="CD14" s="179"/>
      <c r="CE14" s="179"/>
      <c r="CF14" s="179"/>
      <c r="CG14" s="179"/>
      <c r="CH14" s="179"/>
      <c r="CI14" s="179"/>
      <c r="CJ14" s="179"/>
      <c r="CK14" s="179"/>
      <c r="CL14" s="9"/>
      <c r="CR14" s="8" t="s">
        <v>19</v>
      </c>
      <c r="CS14" s="1" t="s">
        <v>22</v>
      </c>
      <c r="CT14" s="1" t="s">
        <v>23</v>
      </c>
      <c r="CU14" s="1" t="s">
        <v>70</v>
      </c>
      <c r="CV14"/>
      <c r="CW14" s="1">
        <v>1395</v>
      </c>
      <c r="CX14" s="1">
        <v>183000048</v>
      </c>
      <c r="CY14" s="50"/>
    </row>
    <row r="15" spans="1:103" ht="25.5" customHeight="1">
      <c r="A15" s="521">
        <f>IF('janvier-février'!A15="","",'janvier-février'!A15)</f>
      </c>
      <c r="B15" s="522"/>
      <c r="C15" s="523"/>
      <c r="D15" s="324"/>
      <c r="E15" s="415" t="s">
        <v>41</v>
      </c>
      <c r="F15" s="395"/>
      <c r="G15" s="492"/>
      <c r="H15" s="493"/>
      <c r="I15" s="493"/>
      <c r="J15" s="493"/>
      <c r="K15" s="493"/>
      <c r="L15" s="493"/>
      <c r="M15" s="493"/>
      <c r="N15" s="493"/>
      <c r="O15" s="493"/>
      <c r="P15" s="493"/>
      <c r="Q15" s="493"/>
      <c r="R15" s="494"/>
      <c r="AH15" s="365"/>
      <c r="AI15" s="365"/>
      <c r="AJ15" s="365"/>
      <c r="AK15" s="365"/>
      <c r="AL15" s="365"/>
      <c r="AM15" s="365"/>
      <c r="AN15" s="366"/>
      <c r="AO15" s="199"/>
      <c r="AP15" s="199"/>
      <c r="AQ15" s="199"/>
      <c r="AR15" s="199"/>
      <c r="AS15" s="199"/>
      <c r="AT15" s="199"/>
      <c r="AU15" s="199"/>
      <c r="AV15" s="199"/>
      <c r="AW15" s="199"/>
      <c r="AX15" s="199"/>
      <c r="AY15" s="199"/>
      <c r="AZ15" s="199"/>
      <c r="BA15" s="199"/>
      <c r="BB15" s="199"/>
      <c r="BC15"/>
      <c r="BD15"/>
      <c r="BE15"/>
      <c r="BF15"/>
      <c r="BG15"/>
      <c r="BH15"/>
      <c r="BI15"/>
      <c r="BJ15"/>
      <c r="BK15"/>
      <c r="BM15" s="9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82"/>
      <c r="CJ15" s="182"/>
      <c r="CK15" s="182"/>
      <c r="CL15" s="170"/>
      <c r="CM15"/>
      <c r="CN15"/>
      <c r="CO15"/>
      <c r="CP15"/>
      <c r="CQ15"/>
      <c r="CY15" s="50"/>
    </row>
    <row r="16" spans="1:103" ht="25.5" customHeight="1">
      <c r="A16" s="416" t="s">
        <v>79</v>
      </c>
      <c r="B16" s="416"/>
      <c r="C16" s="416"/>
      <c r="D16" s="210"/>
      <c r="E16" s="394" t="s">
        <v>42</v>
      </c>
      <c r="F16" s="395"/>
      <c r="G16" s="492"/>
      <c r="H16" s="493"/>
      <c r="I16" s="493"/>
      <c r="J16" s="493"/>
      <c r="K16" s="493"/>
      <c r="L16" s="493"/>
      <c r="M16" s="493"/>
      <c r="N16" s="493"/>
      <c r="O16" s="493"/>
      <c r="P16" s="493"/>
      <c r="Q16" s="493"/>
      <c r="R16" s="494"/>
      <c r="AH16" s="364"/>
      <c r="AI16" s="364"/>
      <c r="AJ16" s="364"/>
      <c r="AK16" s="364"/>
      <c r="AL16" s="364"/>
      <c r="AM16" s="364"/>
      <c r="AN16" s="364"/>
      <c r="AO16" s="199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 s="78"/>
      <c r="BI16" s="78"/>
      <c r="BJ16"/>
      <c r="BK16"/>
      <c r="BM16" s="9"/>
      <c r="BN16" s="178"/>
      <c r="BO16" s="178"/>
      <c r="BP16" s="178"/>
      <c r="BQ16" s="178"/>
      <c r="BR16" s="178"/>
      <c r="BS16" s="178"/>
      <c r="BT16" s="178"/>
      <c r="BU16" s="182"/>
      <c r="BV16" s="182"/>
      <c r="BW16" s="182"/>
      <c r="BX16" s="182"/>
      <c r="BY16" s="182"/>
      <c r="BZ16" s="182"/>
      <c r="CA16" s="182"/>
      <c r="CB16" s="182"/>
      <c r="CC16" s="182"/>
      <c r="CD16" s="182"/>
      <c r="CE16" s="182"/>
      <c r="CF16" s="182"/>
      <c r="CG16" s="182"/>
      <c r="CH16" s="182"/>
      <c r="CI16" s="182"/>
      <c r="CJ16" s="182"/>
      <c r="CK16" s="182"/>
      <c r="CL16" s="170"/>
      <c r="CM16" s="78"/>
      <c r="CN16" s="78"/>
      <c r="CO16" s="78"/>
      <c r="CP16"/>
      <c r="CQ16"/>
      <c r="CY16" s="50"/>
    </row>
    <row r="17" spans="1:103" ht="25.5" customHeight="1">
      <c r="A17" s="521" t="str">
        <f>IF('janvier-février'!A17="","",'janvier-février'!A17)</f>
        <v>CH</v>
      </c>
      <c r="B17" s="522"/>
      <c r="C17" s="523"/>
      <c r="D17" s="324"/>
      <c r="E17" s="394" t="s">
        <v>43</v>
      </c>
      <c r="F17" s="395"/>
      <c r="G17" s="495" t="s">
        <v>35</v>
      </c>
      <c r="H17" s="484"/>
      <c r="I17" s="484"/>
      <c r="J17" s="54"/>
      <c r="K17" s="54"/>
      <c r="L17" s="54"/>
      <c r="M17" s="54"/>
      <c r="N17" s="54"/>
      <c r="O17" s="337" t="s">
        <v>34</v>
      </c>
      <c r="P17" s="338"/>
      <c r="Q17" s="388"/>
      <c r="R17" s="389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H17" s="364"/>
      <c r="AI17" s="364"/>
      <c r="AJ17" s="364"/>
      <c r="AK17" s="364"/>
      <c r="AL17" s="364"/>
      <c r="AM17" s="364"/>
      <c r="AN17" s="364"/>
      <c r="AO17" s="199"/>
      <c r="AP17" s="199"/>
      <c r="AQ17" s="199"/>
      <c r="AR17" s="199"/>
      <c r="AS17" s="199"/>
      <c r="AT17" s="199"/>
      <c r="AU17" s="199"/>
      <c r="AV17" s="199"/>
      <c r="AW17" s="199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  <c r="BI17" s="199"/>
      <c r="BJ17" s="199"/>
      <c r="BK17" s="199"/>
      <c r="BL17" s="13"/>
      <c r="BM17" s="9"/>
      <c r="BN17" s="178"/>
      <c r="BO17" s="178"/>
      <c r="BP17" s="178"/>
      <c r="BQ17" s="178"/>
      <c r="BR17" s="178"/>
      <c r="BS17" s="178"/>
      <c r="BT17" s="178"/>
      <c r="BU17" s="182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69"/>
      <c r="CM17" s="199"/>
      <c r="CN17" s="199"/>
      <c r="CO17" s="199"/>
      <c r="CP17" s="199"/>
      <c r="CQ17" s="199"/>
      <c r="CX17" s="12"/>
      <c r="CY17" s="50"/>
    </row>
    <row r="18" spans="1:103" ht="25.5" customHeight="1">
      <c r="A18" s="243"/>
      <c r="B18" s="147"/>
      <c r="E18" s="401" t="s">
        <v>44</v>
      </c>
      <c r="F18" s="395"/>
      <c r="G18" s="495" t="s">
        <v>35</v>
      </c>
      <c r="H18" s="484"/>
      <c r="I18" s="484"/>
      <c r="J18" s="54"/>
      <c r="K18" s="54"/>
      <c r="L18" s="54"/>
      <c r="M18" s="54"/>
      <c r="N18" s="54"/>
      <c r="O18" s="337" t="s">
        <v>34</v>
      </c>
      <c r="P18" s="338"/>
      <c r="Q18" s="381"/>
      <c r="R18" s="382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H18" s="365"/>
      <c r="AI18" s="365"/>
      <c r="AJ18" s="365"/>
      <c r="AK18" s="365"/>
      <c r="AL18" s="365"/>
      <c r="AM18" s="365"/>
      <c r="AN18" s="365"/>
      <c r="AO18" s="199"/>
      <c r="AP18" s="199"/>
      <c r="AQ18" s="199"/>
      <c r="AR18" s="199"/>
      <c r="AS18" s="199"/>
      <c r="AT18" s="199"/>
      <c r="AU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199"/>
      <c r="BL18" s="13"/>
      <c r="BM18" s="9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69"/>
      <c r="CM18" s="199"/>
      <c r="CN18" s="199"/>
      <c r="CO18" s="199"/>
      <c r="CP18" s="199"/>
      <c r="CQ18" s="199"/>
      <c r="CY18" s="50"/>
    </row>
    <row r="19" spans="1:103" ht="25.5" customHeight="1" thickBot="1">
      <c r="A19" s="421"/>
      <c r="B19" s="421"/>
      <c r="C19" s="421"/>
      <c r="D19" s="14"/>
      <c r="E19" s="15"/>
      <c r="Q19" s="16"/>
      <c r="R19" s="17"/>
      <c r="S19" s="85" t="s">
        <v>5</v>
      </c>
      <c r="T19" s="86"/>
      <c r="U19" s="86"/>
      <c r="V19" s="86"/>
      <c r="W19" s="86"/>
      <c r="X19" s="86"/>
      <c r="Y19" s="87"/>
      <c r="Z19" s="88"/>
      <c r="AA19" s="88"/>
      <c r="AB19" s="88"/>
      <c r="AC19" s="88"/>
      <c r="AD19" s="88"/>
      <c r="AE19" s="88"/>
      <c r="AF19" s="18"/>
      <c r="AH19" s="365"/>
      <c r="AI19" s="365"/>
      <c r="AJ19" s="365"/>
      <c r="AK19" s="365"/>
      <c r="AL19" s="365"/>
      <c r="AM19" s="365"/>
      <c r="AN19" s="366"/>
      <c r="AO19" s="199"/>
      <c r="AP19" s="199"/>
      <c r="AQ19" s="199"/>
      <c r="AR19" s="199"/>
      <c r="AS19" s="199"/>
      <c r="AT19" s="199"/>
      <c r="AU19" s="199"/>
      <c r="AV19" s="199"/>
      <c r="AW19" s="199"/>
      <c r="AX19"/>
      <c r="AY19"/>
      <c r="AZ19"/>
      <c r="BA19"/>
      <c r="BB19"/>
      <c r="BC19" s="199"/>
      <c r="BD19"/>
      <c r="BE19"/>
      <c r="BF19"/>
      <c r="BG19"/>
      <c r="BH19"/>
      <c r="BI19"/>
      <c r="BJ19"/>
      <c r="BK19"/>
      <c r="BL19" s="18"/>
      <c r="BN19" s="207"/>
      <c r="BO19" s="207"/>
      <c r="BP19" s="207"/>
      <c r="BQ19" s="207"/>
      <c r="BR19" s="207"/>
      <c r="BS19" s="207"/>
      <c r="BT19" s="207"/>
      <c r="BU19" s="207"/>
      <c r="BV19" s="207"/>
      <c r="BW19" s="207"/>
      <c r="BX19" s="207"/>
      <c r="BY19" s="207"/>
      <c r="BZ19" s="207"/>
      <c r="CA19" s="207"/>
      <c r="CB19" s="207"/>
      <c r="CC19" s="208"/>
      <c r="CD19" s="208"/>
      <c r="CE19" s="208"/>
      <c r="CF19" s="208"/>
      <c r="CG19" s="208"/>
      <c r="CH19" s="208"/>
      <c r="CI19" s="208"/>
      <c r="CJ19" s="208"/>
      <c r="CK19" s="208"/>
      <c r="CL19"/>
      <c r="CM19"/>
      <c r="CN19"/>
      <c r="CO19"/>
      <c r="CP19"/>
      <c r="CQ19"/>
      <c r="CR19" s="12"/>
      <c r="CS19" s="12"/>
      <c r="CT19" s="12"/>
      <c r="CU19" s="12"/>
      <c r="CV19" s="12"/>
      <c r="CW19" s="12"/>
      <c r="CX19" s="12"/>
      <c r="CY19" s="50"/>
    </row>
    <row r="20" spans="9:103" ht="28.5" customHeight="1" thickBot="1">
      <c r="I20" s="385" t="s">
        <v>32</v>
      </c>
      <c r="J20" s="386"/>
      <c r="K20" s="386"/>
      <c r="L20" s="386"/>
      <c r="M20" s="386"/>
      <c r="N20" s="386"/>
      <c r="O20" s="386"/>
      <c r="P20" s="387"/>
      <c r="Q20" s="392">
        <v>2024</v>
      </c>
      <c r="R20" s="393"/>
      <c r="S20" s="374" t="s">
        <v>63</v>
      </c>
      <c r="T20" s="375"/>
      <c r="U20" s="376"/>
      <c r="V20" s="374" t="s">
        <v>64</v>
      </c>
      <c r="W20" s="375"/>
      <c r="X20" s="375"/>
      <c r="Y20" s="376"/>
      <c r="Z20" s="377" t="s">
        <v>65</v>
      </c>
      <c r="AA20" s="377" t="s">
        <v>100</v>
      </c>
      <c r="AB20" s="374" t="s">
        <v>66</v>
      </c>
      <c r="AC20" s="375"/>
      <c r="AD20" s="375"/>
      <c r="AE20" s="376"/>
      <c r="AF20" s="64" t="s">
        <v>111</v>
      </c>
      <c r="AG20" s="10"/>
      <c r="AH20" s="79"/>
      <c r="AI20" s="80"/>
      <c r="AJ20" s="8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64" t="s">
        <v>112</v>
      </c>
      <c r="BM20" s="10"/>
      <c r="BN20" s="79"/>
      <c r="BO20" s="80"/>
      <c r="BP20" s="8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 s="12"/>
      <c r="CS20" s="12"/>
      <c r="CT20" s="12"/>
      <c r="CU20" s="12"/>
      <c r="CV20" s="12"/>
      <c r="CX20" s="12"/>
      <c r="CY20" s="50"/>
    </row>
    <row r="21" spans="1:68" ht="15.75" customHeight="1">
      <c r="A21" s="295"/>
      <c r="B21" s="296"/>
      <c r="C21" s="496" t="s">
        <v>80</v>
      </c>
      <c r="D21" s="515" t="s">
        <v>82</v>
      </c>
      <c r="E21" s="516"/>
      <c r="F21" s="517"/>
      <c r="G21" s="404" t="s">
        <v>131</v>
      </c>
      <c r="H21" s="406" t="s">
        <v>132</v>
      </c>
      <c r="I21" s="399" t="s">
        <v>77</v>
      </c>
      <c r="J21" s="400"/>
      <c r="K21" s="402" t="s">
        <v>102</v>
      </c>
      <c r="L21" s="402" t="s">
        <v>101</v>
      </c>
      <c r="M21" s="481" t="s">
        <v>67</v>
      </c>
      <c r="N21" s="481"/>
      <c r="O21" s="481"/>
      <c r="P21" s="482"/>
      <c r="Q21" s="379" t="s">
        <v>0</v>
      </c>
      <c r="R21" s="380"/>
      <c r="S21" s="89"/>
      <c r="T21" s="90"/>
      <c r="U21" s="91"/>
      <c r="V21" s="142">
        <v>1</v>
      </c>
      <c r="W21" s="141">
        <v>2</v>
      </c>
      <c r="X21" s="93">
        <v>3</v>
      </c>
      <c r="Y21" s="94">
        <v>4</v>
      </c>
      <c r="Z21" s="377"/>
      <c r="AA21" s="377"/>
      <c r="AB21" s="92">
        <v>2</v>
      </c>
      <c r="AC21" s="93">
        <v>3</v>
      </c>
      <c r="AD21" s="95">
        <v>4</v>
      </c>
      <c r="AE21" s="94">
        <v>5</v>
      </c>
      <c r="AF21" s="19"/>
      <c r="AG21" s="20"/>
      <c r="AH21" s="10"/>
      <c r="AI21" s="10"/>
      <c r="AJ21" s="10"/>
      <c r="BK21" s="12"/>
      <c r="BL21" s="19"/>
      <c r="BM21" s="20"/>
      <c r="BN21" s="10"/>
      <c r="BO21" s="10"/>
      <c r="BP21" s="10"/>
    </row>
    <row r="22" spans="1:95" ht="15.75" customHeight="1" thickBot="1">
      <c r="A22" s="297" t="s">
        <v>1</v>
      </c>
      <c r="B22" s="298" t="s">
        <v>2</v>
      </c>
      <c r="C22" s="497"/>
      <c r="D22" s="326" t="s">
        <v>81</v>
      </c>
      <c r="E22" s="298" t="s">
        <v>30</v>
      </c>
      <c r="F22" s="299" t="s">
        <v>31</v>
      </c>
      <c r="G22" s="405"/>
      <c r="H22" s="407"/>
      <c r="I22" s="280" t="s">
        <v>26</v>
      </c>
      <c r="J22" s="278" t="s">
        <v>29</v>
      </c>
      <c r="K22" s="403"/>
      <c r="L22" s="403"/>
      <c r="M22" s="129" t="s">
        <v>68</v>
      </c>
      <c r="N22" s="129" t="s">
        <v>69</v>
      </c>
      <c r="O22" s="287" t="s">
        <v>26</v>
      </c>
      <c r="P22" s="130" t="s">
        <v>29</v>
      </c>
      <c r="Q22" s="396" t="s">
        <v>4</v>
      </c>
      <c r="R22" s="397"/>
      <c r="S22" s="96">
        <v>30</v>
      </c>
      <c r="T22" s="97">
        <v>45</v>
      </c>
      <c r="U22" s="98">
        <v>60</v>
      </c>
      <c r="V22" s="143">
        <v>11</v>
      </c>
      <c r="W22" s="96">
        <v>12</v>
      </c>
      <c r="X22" s="100">
        <v>13</v>
      </c>
      <c r="Y22" s="98">
        <v>14</v>
      </c>
      <c r="Z22" s="378"/>
      <c r="AA22" s="378"/>
      <c r="AB22" s="99">
        <v>22</v>
      </c>
      <c r="AC22" s="100">
        <v>23</v>
      </c>
      <c r="AD22" s="96">
        <v>24</v>
      </c>
      <c r="AE22" s="98">
        <v>25</v>
      </c>
      <c r="AF22" s="21" t="s">
        <v>36</v>
      </c>
      <c r="AG22" s="153">
        <v>1</v>
      </c>
      <c r="AH22" s="231">
        <v>2</v>
      </c>
      <c r="AI22" s="68">
        <v>3</v>
      </c>
      <c r="AJ22" s="155">
        <v>4</v>
      </c>
      <c r="AK22" s="231">
        <v>5</v>
      </c>
      <c r="AL22" s="155">
        <v>6</v>
      </c>
      <c r="AM22" s="231">
        <v>7</v>
      </c>
      <c r="AN22" s="155">
        <v>8</v>
      </c>
      <c r="AO22" s="231">
        <v>9</v>
      </c>
      <c r="AP22" s="68">
        <v>10</v>
      </c>
      <c r="AQ22" s="155">
        <v>11</v>
      </c>
      <c r="AR22" s="231">
        <v>12</v>
      </c>
      <c r="AS22" s="155">
        <v>13</v>
      </c>
      <c r="AT22" s="231">
        <v>14</v>
      </c>
      <c r="AU22" s="155">
        <v>15</v>
      </c>
      <c r="AV22" s="231">
        <v>16</v>
      </c>
      <c r="AW22" s="68">
        <v>17</v>
      </c>
      <c r="AX22" s="155">
        <v>18</v>
      </c>
      <c r="AY22" s="231">
        <v>19</v>
      </c>
      <c r="AZ22" s="155">
        <v>20</v>
      </c>
      <c r="BA22" s="231">
        <v>21</v>
      </c>
      <c r="BB22" s="155">
        <v>22</v>
      </c>
      <c r="BC22" s="231">
        <v>23</v>
      </c>
      <c r="BD22" s="68">
        <v>24</v>
      </c>
      <c r="BE22" s="155">
        <v>25</v>
      </c>
      <c r="BF22" s="231">
        <v>26</v>
      </c>
      <c r="BG22" s="155">
        <v>27</v>
      </c>
      <c r="BH22" s="231">
        <v>28</v>
      </c>
      <c r="BI22" s="155">
        <v>29</v>
      </c>
      <c r="BJ22" s="231">
        <v>30</v>
      </c>
      <c r="BK22" s="256"/>
      <c r="BL22" s="21" t="s">
        <v>36</v>
      </c>
      <c r="BM22" s="253">
        <v>1</v>
      </c>
      <c r="BN22" s="162">
        <v>2</v>
      </c>
      <c r="BO22" s="235">
        <v>3</v>
      </c>
      <c r="BP22" s="162">
        <v>4</v>
      </c>
      <c r="BQ22" s="235">
        <v>5</v>
      </c>
      <c r="BR22" s="162">
        <v>6</v>
      </c>
      <c r="BS22" s="235">
        <v>7</v>
      </c>
      <c r="BT22" s="71">
        <v>8</v>
      </c>
      <c r="BU22" s="162">
        <v>9</v>
      </c>
      <c r="BV22" s="235">
        <v>10</v>
      </c>
      <c r="BW22" s="162">
        <v>11</v>
      </c>
      <c r="BX22" s="235">
        <v>12</v>
      </c>
      <c r="BY22" s="162">
        <v>13</v>
      </c>
      <c r="BZ22" s="235">
        <v>14</v>
      </c>
      <c r="CA22" s="71">
        <v>15</v>
      </c>
      <c r="CB22" s="162">
        <v>16</v>
      </c>
      <c r="CC22" s="235">
        <v>17</v>
      </c>
      <c r="CD22" s="162">
        <v>18</v>
      </c>
      <c r="CE22" s="235">
        <v>19</v>
      </c>
      <c r="CF22" s="162">
        <v>20</v>
      </c>
      <c r="CG22" s="235">
        <v>21</v>
      </c>
      <c r="CH22" s="71">
        <v>22</v>
      </c>
      <c r="CI22" s="162">
        <v>23</v>
      </c>
      <c r="CJ22" s="235">
        <v>24</v>
      </c>
      <c r="CK22" s="162">
        <v>25</v>
      </c>
      <c r="CL22" s="235">
        <v>26</v>
      </c>
      <c r="CM22" s="162">
        <v>27</v>
      </c>
      <c r="CN22" s="235">
        <v>28</v>
      </c>
      <c r="CO22" s="138">
        <v>29</v>
      </c>
      <c r="CP22" s="190">
        <v>30</v>
      </c>
      <c r="CQ22" s="250">
        <v>31</v>
      </c>
    </row>
    <row r="23" spans="1:102" s="12" customFormat="1" ht="21" customHeight="1">
      <c r="A23" s="260"/>
      <c r="B23" s="261"/>
      <c r="C23" s="271"/>
      <c r="D23" s="319"/>
      <c r="E23" s="262"/>
      <c r="F23" s="263"/>
      <c r="G23" s="355">
        <f>IF(COUNTA(AG23:BK23)&gt;0,"O","")</f>
      </c>
      <c r="H23" s="356">
        <f>IF(COUNTA(BM23:CK23)&gt;0,"O","")</f>
      </c>
      <c r="I23" s="281">
        <f>S23*30+T23*45+U23*60</f>
        <v>0</v>
      </c>
      <c r="J23" s="339">
        <f>S23*65+T23*97.5+U23*130</f>
        <v>0</v>
      </c>
      <c r="K23" s="285">
        <f>Z23</f>
        <v>0</v>
      </c>
      <c r="L23" s="285">
        <f>AA23</f>
        <v>0</v>
      </c>
      <c r="M23" s="131">
        <f>V23+W23+X23+Y23</f>
        <v>0</v>
      </c>
      <c r="N23" s="132">
        <f>AB23+AC23+AD23+AE23</f>
        <v>0</v>
      </c>
      <c r="O23" s="288">
        <f>SUM(M23:N23)*60</f>
        <v>0</v>
      </c>
      <c r="P23" s="353">
        <f>V23*130+W23*70+X23*50+Y23*40+AB23*65+AC23*46.7+AD23*37.5+AE23*32</f>
        <v>0</v>
      </c>
      <c r="Q23" s="368">
        <f>J23+P23+Z23*130+AA23*195</f>
        <v>0</v>
      </c>
      <c r="R23" s="369"/>
      <c r="S23" s="101">
        <f aca="true" t="shared" si="0" ref="S23:Y40">COUNTIF($AG23:$CQ23,S$22)</f>
        <v>0</v>
      </c>
      <c r="T23" s="102">
        <f t="shared" si="0"/>
        <v>0</v>
      </c>
      <c r="U23" s="103">
        <f t="shared" si="0"/>
        <v>0</v>
      </c>
      <c r="V23" s="104">
        <f t="shared" si="0"/>
        <v>0</v>
      </c>
      <c r="W23" s="101">
        <f t="shared" si="0"/>
        <v>0</v>
      </c>
      <c r="X23" s="102">
        <f t="shared" si="0"/>
        <v>0</v>
      </c>
      <c r="Y23" s="103">
        <f t="shared" si="0"/>
        <v>0</v>
      </c>
      <c r="Z23" s="105">
        <f>COUNTIF(AG23:CQ23,"RS")</f>
        <v>0</v>
      </c>
      <c r="AA23" s="105">
        <f>COUNTIF(AG23:CQ23,"PES")</f>
        <v>0</v>
      </c>
      <c r="AB23" s="104">
        <f aca="true" t="shared" si="1" ref="AB23:AE108">COUNTIF($AG23:$CQ23,AB$22)</f>
        <v>0</v>
      </c>
      <c r="AC23" s="106">
        <f t="shared" si="1"/>
        <v>0</v>
      </c>
      <c r="AD23" s="106">
        <f t="shared" si="1"/>
        <v>0</v>
      </c>
      <c r="AE23" s="107">
        <f t="shared" si="1"/>
        <v>0</v>
      </c>
      <c r="AF23" s="62">
        <f>IF(OR(A23="",B23=""),"",A23&amp;" "&amp;B23)</f>
      </c>
      <c r="AG23" s="154"/>
      <c r="AH23" s="232"/>
      <c r="AI23" s="69"/>
      <c r="AJ23" s="156"/>
      <c r="AK23" s="232"/>
      <c r="AL23" s="157"/>
      <c r="AM23" s="233"/>
      <c r="AN23" s="157"/>
      <c r="AO23" s="233"/>
      <c r="AP23" s="75"/>
      <c r="AQ23" s="157"/>
      <c r="AR23" s="233"/>
      <c r="AS23" s="157"/>
      <c r="AT23" s="233"/>
      <c r="AU23" s="157"/>
      <c r="AV23" s="233"/>
      <c r="AW23" s="75"/>
      <c r="AX23" s="157"/>
      <c r="AY23" s="233"/>
      <c r="AZ23" s="157"/>
      <c r="BA23" s="232"/>
      <c r="BB23" s="156"/>
      <c r="BC23" s="232"/>
      <c r="BD23" s="69"/>
      <c r="BE23" s="156"/>
      <c r="BF23" s="232"/>
      <c r="BG23" s="156"/>
      <c r="BH23" s="232"/>
      <c r="BI23" s="156"/>
      <c r="BJ23" s="232"/>
      <c r="BK23" s="257"/>
      <c r="BL23" s="62">
        <f>IF(OR(A23="",B23=""),"",A23&amp;" "&amp;B23)</f>
      </c>
      <c r="BM23" s="254"/>
      <c r="BN23" s="163"/>
      <c r="BO23" s="233"/>
      <c r="BP23" s="163"/>
      <c r="BQ23" s="233"/>
      <c r="BR23" s="163"/>
      <c r="BS23" s="233"/>
      <c r="BT23" s="75"/>
      <c r="BU23" s="163"/>
      <c r="BV23" s="233"/>
      <c r="BW23" s="163"/>
      <c r="BX23" s="233"/>
      <c r="BY23" s="163"/>
      <c r="BZ23" s="233"/>
      <c r="CA23" s="75"/>
      <c r="CB23" s="163"/>
      <c r="CC23" s="233"/>
      <c r="CD23" s="163"/>
      <c r="CE23" s="233"/>
      <c r="CF23" s="163"/>
      <c r="CG23" s="233"/>
      <c r="CH23" s="75"/>
      <c r="CI23" s="163"/>
      <c r="CJ23" s="233"/>
      <c r="CK23" s="163"/>
      <c r="CL23" s="233"/>
      <c r="CM23" s="163"/>
      <c r="CN23" s="233"/>
      <c r="CO23" s="139"/>
      <c r="CP23" s="191"/>
      <c r="CQ23" s="251"/>
      <c r="CR23" s="1"/>
      <c r="CS23" s="1"/>
      <c r="CT23" s="1"/>
      <c r="CU23" s="1"/>
      <c r="CV23" s="1"/>
      <c r="CW23" s="1"/>
      <c r="CX23" s="1"/>
    </row>
    <row r="24" spans="1:102" ht="21" customHeight="1">
      <c r="A24" s="264"/>
      <c r="B24" s="265"/>
      <c r="C24" s="270"/>
      <c r="D24" s="316"/>
      <c r="E24" s="266"/>
      <c r="F24" s="267"/>
      <c r="G24" s="357">
        <f>IF(COUNTA(AG24:BK24)&gt;0,"O","")</f>
      </c>
      <c r="H24" s="358">
        <f>IF(COUNTA(BM24:CK24)&gt;0,"O","")</f>
      </c>
      <c r="I24" s="282">
        <f>S24*30+T24*45+U24*60</f>
        <v>0</v>
      </c>
      <c r="J24" s="352">
        <f>S24*65+T24*97.5+U24*130</f>
        <v>0</v>
      </c>
      <c r="K24" s="286">
        <f>Z24</f>
        <v>0</v>
      </c>
      <c r="L24" s="286">
        <f>AA24</f>
        <v>0</v>
      </c>
      <c r="M24" s="223">
        <f>V24+W24+X24+Y24</f>
        <v>0</v>
      </c>
      <c r="N24" s="224">
        <f>AB24+AC24+AD24+AE24</f>
        <v>0</v>
      </c>
      <c r="O24" s="289">
        <f>SUM(M24:N24)*60</f>
        <v>0</v>
      </c>
      <c r="P24" s="354">
        <f>V24*130+W24*70+X24*50+Y24*40+AB24*65+AC24*46.7+AD24*37.5+AE24*32</f>
        <v>0</v>
      </c>
      <c r="Q24" s="368">
        <f>J24+P24+Z24*130+AA24*195</f>
        <v>0</v>
      </c>
      <c r="R24" s="369"/>
      <c r="S24" s="101">
        <f t="shared" si="0"/>
        <v>0</v>
      </c>
      <c r="T24" s="102">
        <f t="shared" si="0"/>
        <v>0</v>
      </c>
      <c r="U24" s="103">
        <f t="shared" si="0"/>
        <v>0</v>
      </c>
      <c r="V24" s="104">
        <f t="shared" si="0"/>
        <v>0</v>
      </c>
      <c r="W24" s="101">
        <f t="shared" si="0"/>
        <v>0</v>
      </c>
      <c r="X24" s="102">
        <f t="shared" si="0"/>
        <v>0</v>
      </c>
      <c r="Y24" s="103">
        <f t="shared" si="0"/>
        <v>0</v>
      </c>
      <c r="Z24" s="105">
        <f>COUNTIF(AG24:CQ24,"RS")</f>
        <v>0</v>
      </c>
      <c r="AA24" s="105">
        <f>COUNTIF(AG24:CQ24,"PES")</f>
        <v>0</v>
      </c>
      <c r="AB24" s="104">
        <f t="shared" si="1"/>
        <v>0</v>
      </c>
      <c r="AC24" s="108">
        <f t="shared" si="1"/>
        <v>0</v>
      </c>
      <c r="AD24" s="109">
        <f t="shared" si="1"/>
        <v>0</v>
      </c>
      <c r="AE24" s="105">
        <f t="shared" si="1"/>
        <v>0</v>
      </c>
      <c r="AF24" s="62">
        <f>IF(OR(A24="",B24=""),"",A24&amp;" "&amp;B24)</f>
      </c>
      <c r="AG24" s="154"/>
      <c r="AH24" s="232"/>
      <c r="AI24" s="69"/>
      <c r="AJ24" s="156"/>
      <c r="AK24" s="232"/>
      <c r="AL24" s="157"/>
      <c r="AM24" s="233"/>
      <c r="AN24" s="157"/>
      <c r="AO24" s="233"/>
      <c r="AP24" s="75"/>
      <c r="AQ24" s="157"/>
      <c r="AR24" s="233"/>
      <c r="AS24" s="157"/>
      <c r="AT24" s="233"/>
      <c r="AU24" s="157"/>
      <c r="AV24" s="233"/>
      <c r="AW24" s="75"/>
      <c r="AX24" s="157"/>
      <c r="AY24" s="233"/>
      <c r="AZ24" s="157"/>
      <c r="BA24" s="232"/>
      <c r="BB24" s="156"/>
      <c r="BC24" s="232"/>
      <c r="BD24" s="69"/>
      <c r="BE24" s="156"/>
      <c r="BF24" s="232"/>
      <c r="BG24" s="156"/>
      <c r="BH24" s="232"/>
      <c r="BI24" s="156"/>
      <c r="BJ24" s="232"/>
      <c r="BK24" s="257"/>
      <c r="BL24" s="62">
        <f>IF(OR(A24="",B24=""),"",A24&amp;" "&amp;B24)</f>
      </c>
      <c r="BM24" s="254"/>
      <c r="BN24" s="163"/>
      <c r="BO24" s="233"/>
      <c r="BP24" s="163"/>
      <c r="BQ24" s="233"/>
      <c r="BR24" s="163"/>
      <c r="BS24" s="233"/>
      <c r="BT24" s="75"/>
      <c r="BU24" s="163"/>
      <c r="BV24" s="233"/>
      <c r="BW24" s="163"/>
      <c r="BX24" s="233"/>
      <c r="BY24" s="163"/>
      <c r="BZ24" s="233"/>
      <c r="CA24" s="75"/>
      <c r="CB24" s="163"/>
      <c r="CC24" s="233"/>
      <c r="CD24" s="163"/>
      <c r="CE24" s="233"/>
      <c r="CF24" s="163"/>
      <c r="CG24" s="233"/>
      <c r="CH24" s="75"/>
      <c r="CI24" s="163"/>
      <c r="CJ24" s="233"/>
      <c r="CK24" s="163"/>
      <c r="CL24" s="233"/>
      <c r="CM24" s="163"/>
      <c r="CN24" s="233"/>
      <c r="CO24" s="139"/>
      <c r="CP24" s="191"/>
      <c r="CQ24" s="251"/>
      <c r="CR24" s="12"/>
      <c r="CS24" s="12"/>
      <c r="CT24" s="12"/>
      <c r="CU24" s="12"/>
      <c r="CV24" s="12"/>
      <c r="CW24" s="12"/>
      <c r="CX24" s="12"/>
    </row>
    <row r="25" spans="1:102" s="12" customFormat="1" ht="21" customHeight="1">
      <c r="A25" s="260"/>
      <c r="B25" s="261"/>
      <c r="C25" s="271"/>
      <c r="D25" s="317"/>
      <c r="E25" s="268"/>
      <c r="F25" s="263"/>
      <c r="G25" s="359">
        <f>IF(COUNTA(AG25:BK25)&gt;0,"O","")</f>
      </c>
      <c r="H25" s="360">
        <f>IF(COUNTA(BM25:CK25)&gt;0,"O","")</f>
      </c>
      <c r="I25" s="281">
        <f>S25*30+T25*45+U25*60</f>
        <v>0</v>
      </c>
      <c r="J25" s="339">
        <f>S25*65+T25*97.5+U25*130</f>
        <v>0</v>
      </c>
      <c r="K25" s="285">
        <f>Z25</f>
        <v>0</v>
      </c>
      <c r="L25" s="285">
        <f>AA25</f>
        <v>0</v>
      </c>
      <c r="M25" s="131">
        <f>V25+W25+X25+Y25</f>
        <v>0</v>
      </c>
      <c r="N25" s="132">
        <f>AB25+AC25+AD25+AE25</f>
        <v>0</v>
      </c>
      <c r="O25" s="288">
        <f>SUM(M25:N25)*60</f>
        <v>0</v>
      </c>
      <c r="P25" s="353">
        <f>V25*130+W25*70+X25*50+Y25*40+AB25*65+AC25*46.7+AD25*37.5+AE25*32</f>
        <v>0</v>
      </c>
      <c r="Q25" s="368">
        <f>J25+P25+Z25*130+AA25*195</f>
        <v>0</v>
      </c>
      <c r="R25" s="369"/>
      <c r="S25" s="101">
        <f t="shared" si="0"/>
        <v>0</v>
      </c>
      <c r="T25" s="102">
        <f t="shared" si="0"/>
        <v>0</v>
      </c>
      <c r="U25" s="103">
        <f t="shared" si="0"/>
        <v>0</v>
      </c>
      <c r="V25" s="104">
        <f t="shared" si="0"/>
        <v>0</v>
      </c>
      <c r="W25" s="101">
        <f t="shared" si="0"/>
        <v>0</v>
      </c>
      <c r="X25" s="102">
        <f t="shared" si="0"/>
        <v>0</v>
      </c>
      <c r="Y25" s="103">
        <f t="shared" si="0"/>
        <v>0</v>
      </c>
      <c r="Z25" s="105">
        <f>COUNTIF(AG25:CQ25,"RS")</f>
        <v>0</v>
      </c>
      <c r="AA25" s="105">
        <f>COUNTIF(AG25:CQ25,"PES")</f>
        <v>0</v>
      </c>
      <c r="AB25" s="104">
        <f t="shared" si="1"/>
        <v>0</v>
      </c>
      <c r="AC25" s="108">
        <f t="shared" si="1"/>
        <v>0</v>
      </c>
      <c r="AD25" s="109">
        <f t="shared" si="1"/>
        <v>0</v>
      </c>
      <c r="AE25" s="105">
        <f t="shared" si="1"/>
        <v>0</v>
      </c>
      <c r="AF25" s="62">
        <f>IF(OR(A25="",B25=""),"",A25&amp;" "&amp;B25)</f>
      </c>
      <c r="AG25" s="154"/>
      <c r="AH25" s="232"/>
      <c r="AI25" s="69"/>
      <c r="AJ25" s="156"/>
      <c r="AK25" s="232"/>
      <c r="AL25" s="157"/>
      <c r="AM25" s="233"/>
      <c r="AN25" s="157"/>
      <c r="AO25" s="233"/>
      <c r="AP25" s="75"/>
      <c r="AQ25" s="157"/>
      <c r="AR25" s="233"/>
      <c r="AS25" s="157"/>
      <c r="AT25" s="233"/>
      <c r="AU25" s="157"/>
      <c r="AV25" s="233"/>
      <c r="AW25" s="75"/>
      <c r="AX25" s="157"/>
      <c r="AY25" s="233"/>
      <c r="AZ25" s="157"/>
      <c r="BA25" s="232"/>
      <c r="BB25" s="156"/>
      <c r="BC25" s="232"/>
      <c r="BD25" s="69"/>
      <c r="BE25" s="156"/>
      <c r="BF25" s="232"/>
      <c r="BG25" s="156"/>
      <c r="BH25" s="232"/>
      <c r="BI25" s="156"/>
      <c r="BJ25" s="232"/>
      <c r="BK25" s="257"/>
      <c r="BL25" s="62">
        <f>IF(OR(A25="",B25=""),"",A25&amp;" "&amp;B25)</f>
      </c>
      <c r="BM25" s="254"/>
      <c r="BN25" s="163"/>
      <c r="BO25" s="233"/>
      <c r="BP25" s="163"/>
      <c r="BQ25" s="233"/>
      <c r="BR25" s="163"/>
      <c r="BS25" s="233"/>
      <c r="BT25" s="75"/>
      <c r="BU25" s="163"/>
      <c r="BV25" s="233"/>
      <c r="BW25" s="163"/>
      <c r="BX25" s="233"/>
      <c r="BY25" s="163"/>
      <c r="BZ25" s="233"/>
      <c r="CA25" s="75"/>
      <c r="CB25" s="163"/>
      <c r="CC25" s="233"/>
      <c r="CD25" s="163"/>
      <c r="CE25" s="233"/>
      <c r="CF25" s="163"/>
      <c r="CG25" s="233"/>
      <c r="CH25" s="75"/>
      <c r="CI25" s="163"/>
      <c r="CJ25" s="233"/>
      <c r="CK25" s="163"/>
      <c r="CL25" s="233"/>
      <c r="CM25" s="163"/>
      <c r="CN25" s="233"/>
      <c r="CO25" s="139"/>
      <c r="CP25" s="191"/>
      <c r="CQ25" s="251"/>
      <c r="CR25" s="1"/>
      <c r="CS25" s="1"/>
      <c r="CT25" s="1"/>
      <c r="CU25" s="1"/>
      <c r="CV25" s="1"/>
      <c r="CW25" s="1"/>
      <c r="CX25" s="1"/>
    </row>
    <row r="26" spans="1:102" s="12" customFormat="1" ht="21" customHeight="1">
      <c r="A26" s="264"/>
      <c r="B26" s="265"/>
      <c r="C26" s="270"/>
      <c r="D26" s="316"/>
      <c r="E26" s="266"/>
      <c r="F26" s="267"/>
      <c r="G26" s="357">
        <f>IF(COUNTA(AG26:BK26)&gt;0,"O","")</f>
      </c>
      <c r="H26" s="358">
        <f>IF(COUNTA(BM26:CK26)&gt;0,"O","")</f>
      </c>
      <c r="I26" s="283">
        <f>S26*30+T26*45+U26*60</f>
        <v>0</v>
      </c>
      <c r="J26" s="352">
        <f>S26*65+T26*97.5+U26*130</f>
        <v>0</v>
      </c>
      <c r="K26" s="286">
        <f>Z26</f>
        <v>0</v>
      </c>
      <c r="L26" s="286">
        <f>AA26</f>
        <v>0</v>
      </c>
      <c r="M26" s="223">
        <f>V26+W26+X26+Y26</f>
        <v>0</v>
      </c>
      <c r="N26" s="224">
        <f>AB26+AC26+AD26+AE26</f>
        <v>0</v>
      </c>
      <c r="O26" s="289">
        <f>SUM(M26:N26)*60</f>
        <v>0</v>
      </c>
      <c r="P26" s="354">
        <f>V26*130+W26*70+X26*50+Y26*40+AB26*65+AC26*46.7+AD26*37.5+AE26*32</f>
        <v>0</v>
      </c>
      <c r="Q26" s="368">
        <f>J26+P26+Z26*130+AA26*195</f>
        <v>0</v>
      </c>
      <c r="R26" s="369"/>
      <c r="S26" s="101">
        <f t="shared" si="0"/>
        <v>0</v>
      </c>
      <c r="T26" s="102">
        <f t="shared" si="0"/>
        <v>0</v>
      </c>
      <c r="U26" s="103">
        <f t="shared" si="0"/>
        <v>0</v>
      </c>
      <c r="V26" s="104">
        <f t="shared" si="0"/>
        <v>0</v>
      </c>
      <c r="W26" s="101">
        <f t="shared" si="0"/>
        <v>0</v>
      </c>
      <c r="X26" s="102">
        <f t="shared" si="0"/>
        <v>0</v>
      </c>
      <c r="Y26" s="103">
        <f t="shared" si="0"/>
        <v>0</v>
      </c>
      <c r="Z26" s="105">
        <f>COUNTIF(AG26:CQ26,"RS")</f>
        <v>0</v>
      </c>
      <c r="AA26" s="105">
        <f>COUNTIF(AG26:CQ26,"PES")</f>
        <v>0</v>
      </c>
      <c r="AB26" s="104">
        <f t="shared" si="1"/>
        <v>0</v>
      </c>
      <c r="AC26" s="108">
        <f t="shared" si="1"/>
        <v>0</v>
      </c>
      <c r="AD26" s="109">
        <f t="shared" si="1"/>
        <v>0</v>
      </c>
      <c r="AE26" s="105">
        <f t="shared" si="1"/>
        <v>0</v>
      </c>
      <c r="AF26" s="62">
        <f>IF(OR(A26="",B26=""),"",A26&amp;" "&amp;B26)</f>
      </c>
      <c r="AG26" s="154"/>
      <c r="AH26" s="232"/>
      <c r="AI26" s="69"/>
      <c r="AJ26" s="156"/>
      <c r="AK26" s="232"/>
      <c r="AL26" s="157"/>
      <c r="AM26" s="233"/>
      <c r="AN26" s="157"/>
      <c r="AO26" s="233"/>
      <c r="AP26" s="75"/>
      <c r="AQ26" s="157"/>
      <c r="AR26" s="233"/>
      <c r="AS26" s="157"/>
      <c r="AT26" s="233"/>
      <c r="AU26" s="157"/>
      <c r="AV26" s="233"/>
      <c r="AW26" s="75"/>
      <c r="AX26" s="157"/>
      <c r="AY26" s="233"/>
      <c r="AZ26" s="157"/>
      <c r="BA26" s="232"/>
      <c r="BB26" s="156"/>
      <c r="BC26" s="232"/>
      <c r="BD26" s="69"/>
      <c r="BE26" s="156"/>
      <c r="BF26" s="232"/>
      <c r="BG26" s="156"/>
      <c r="BH26" s="232"/>
      <c r="BI26" s="156"/>
      <c r="BJ26" s="232"/>
      <c r="BK26" s="257"/>
      <c r="BL26" s="62">
        <f>IF(OR(A26="",B26=""),"",A26&amp;" "&amp;B26)</f>
      </c>
      <c r="BM26" s="254"/>
      <c r="BN26" s="163"/>
      <c r="BO26" s="233"/>
      <c r="BP26" s="163"/>
      <c r="BQ26" s="233"/>
      <c r="BR26" s="163"/>
      <c r="BS26" s="233"/>
      <c r="BT26" s="75"/>
      <c r="BU26" s="163"/>
      <c r="BV26" s="233"/>
      <c r="BW26" s="163"/>
      <c r="BX26" s="233"/>
      <c r="BY26" s="163"/>
      <c r="BZ26" s="233"/>
      <c r="CA26" s="75"/>
      <c r="CB26" s="163"/>
      <c r="CC26" s="233"/>
      <c r="CD26" s="163"/>
      <c r="CE26" s="233"/>
      <c r="CF26" s="163"/>
      <c r="CG26" s="233"/>
      <c r="CH26" s="75"/>
      <c r="CI26" s="163"/>
      <c r="CJ26" s="233"/>
      <c r="CK26" s="163"/>
      <c r="CL26" s="233"/>
      <c r="CM26" s="163"/>
      <c r="CN26" s="233"/>
      <c r="CO26" s="139"/>
      <c r="CP26" s="191"/>
      <c r="CQ26" s="251"/>
      <c r="CR26" s="1"/>
      <c r="CS26" s="1"/>
      <c r="CT26" s="1"/>
      <c r="CU26" s="1"/>
      <c r="CV26" s="1"/>
      <c r="CW26" s="1"/>
      <c r="CX26" s="1"/>
    </row>
    <row r="27" spans="1:95" ht="21" customHeight="1">
      <c r="A27" s="260"/>
      <c r="B27" s="261"/>
      <c r="C27" s="271"/>
      <c r="D27" s="317"/>
      <c r="E27" s="268"/>
      <c r="F27" s="269"/>
      <c r="G27" s="359">
        <f>IF(COUNTA(AG27:BK27)&gt;0,"O","")</f>
      </c>
      <c r="H27" s="360">
        <f>IF(COUNTA(BM27:CK27)&gt;0,"O","")</f>
      </c>
      <c r="I27" s="281">
        <f aca="true" t="shared" si="2" ref="I27:I34">S27*30+T27*45+U27*60</f>
        <v>0</v>
      </c>
      <c r="J27" s="339">
        <f aca="true" t="shared" si="3" ref="J27:J34">S27*65+T27*97.5+U27*130</f>
        <v>0</v>
      </c>
      <c r="K27" s="285">
        <f>Z27</f>
        <v>0</v>
      </c>
      <c r="L27" s="285">
        <f aca="true" t="shared" si="4" ref="L27:L34">AA27</f>
        <v>0</v>
      </c>
      <c r="M27" s="131">
        <f aca="true" t="shared" si="5" ref="M27:M34">V27+W27+X27+Y27</f>
        <v>0</v>
      </c>
      <c r="N27" s="132">
        <f aca="true" t="shared" si="6" ref="N27:N34">AB27+AC27+AD27+AE27</f>
        <v>0</v>
      </c>
      <c r="O27" s="288">
        <f aca="true" t="shared" si="7" ref="O27:O34">SUM(M27:N27)*60</f>
        <v>0</v>
      </c>
      <c r="P27" s="353">
        <f aca="true" t="shared" si="8" ref="P27:P34">V27*130+W27*70+X27*50+Y27*40+AB27*65+AC27*46.7+AD27*37.5+AE27*32</f>
        <v>0</v>
      </c>
      <c r="Q27" s="368">
        <f aca="true" t="shared" si="9" ref="Q27:Q34">J27+P27+Z27*130+AA27*195</f>
        <v>0</v>
      </c>
      <c r="R27" s="369"/>
      <c r="S27" s="101">
        <f t="shared" si="0"/>
        <v>0</v>
      </c>
      <c r="T27" s="102">
        <f t="shared" si="0"/>
        <v>0</v>
      </c>
      <c r="U27" s="103">
        <f t="shared" si="0"/>
        <v>0</v>
      </c>
      <c r="V27" s="104">
        <f t="shared" si="0"/>
        <v>0</v>
      </c>
      <c r="W27" s="101">
        <f t="shared" si="0"/>
        <v>0</v>
      </c>
      <c r="X27" s="102">
        <f t="shared" si="0"/>
        <v>0</v>
      </c>
      <c r="Y27" s="103">
        <f t="shared" si="0"/>
        <v>0</v>
      </c>
      <c r="Z27" s="105">
        <f>COUNTIF(AG27:CQ27,"RS")</f>
        <v>0</v>
      </c>
      <c r="AA27" s="105">
        <f aca="true" t="shared" si="10" ref="AA27:AA34">COUNTIF(AG27:CQ27,"PES")</f>
        <v>0</v>
      </c>
      <c r="AB27" s="104">
        <f t="shared" si="1"/>
        <v>0</v>
      </c>
      <c r="AC27" s="108">
        <f t="shared" si="1"/>
        <v>0</v>
      </c>
      <c r="AD27" s="109">
        <f t="shared" si="1"/>
        <v>0</v>
      </c>
      <c r="AE27" s="105">
        <f t="shared" si="1"/>
        <v>0</v>
      </c>
      <c r="AF27" s="62">
        <f>IF(OR(A27="",B27=""),"",A27&amp;" "&amp;B27)</f>
      </c>
      <c r="AG27" s="154"/>
      <c r="AH27" s="232"/>
      <c r="AI27" s="69"/>
      <c r="AJ27" s="156"/>
      <c r="AK27" s="232"/>
      <c r="AL27" s="157"/>
      <c r="AM27" s="233"/>
      <c r="AN27" s="157"/>
      <c r="AO27" s="233"/>
      <c r="AP27" s="75"/>
      <c r="AQ27" s="157"/>
      <c r="AR27" s="233"/>
      <c r="AS27" s="157"/>
      <c r="AT27" s="233"/>
      <c r="AU27" s="157"/>
      <c r="AV27" s="233"/>
      <c r="AW27" s="75"/>
      <c r="AX27" s="157"/>
      <c r="AY27" s="233"/>
      <c r="AZ27" s="157"/>
      <c r="BA27" s="232"/>
      <c r="BB27" s="156"/>
      <c r="BC27" s="232"/>
      <c r="BD27" s="69"/>
      <c r="BE27" s="156"/>
      <c r="BF27" s="232"/>
      <c r="BG27" s="156"/>
      <c r="BH27" s="232"/>
      <c r="BI27" s="156"/>
      <c r="BJ27" s="232"/>
      <c r="BK27" s="257"/>
      <c r="BL27" s="62">
        <f>IF(OR(A27="",B27=""),"",A27&amp;" "&amp;B27)</f>
      </c>
      <c r="BM27" s="254"/>
      <c r="BN27" s="163"/>
      <c r="BO27" s="233"/>
      <c r="BP27" s="163"/>
      <c r="BQ27" s="233"/>
      <c r="BR27" s="163"/>
      <c r="BS27" s="233"/>
      <c r="BT27" s="75"/>
      <c r="BU27" s="163"/>
      <c r="BV27" s="233"/>
      <c r="BW27" s="163"/>
      <c r="BX27" s="233"/>
      <c r="BY27" s="163"/>
      <c r="BZ27" s="233"/>
      <c r="CA27" s="75"/>
      <c r="CB27" s="163"/>
      <c r="CC27" s="233"/>
      <c r="CD27" s="163"/>
      <c r="CE27" s="233"/>
      <c r="CF27" s="163"/>
      <c r="CG27" s="233"/>
      <c r="CH27" s="75"/>
      <c r="CI27" s="163"/>
      <c r="CJ27" s="233"/>
      <c r="CK27" s="163"/>
      <c r="CL27" s="233"/>
      <c r="CM27" s="163"/>
      <c r="CN27" s="233"/>
      <c r="CO27" s="139"/>
      <c r="CP27" s="191"/>
      <c r="CQ27" s="251"/>
    </row>
    <row r="28" spans="1:102" s="12" customFormat="1" ht="21" customHeight="1">
      <c r="A28" s="264"/>
      <c r="B28" s="265"/>
      <c r="C28" s="270"/>
      <c r="D28" s="316"/>
      <c r="E28" s="266"/>
      <c r="F28" s="267"/>
      <c r="G28" s="357">
        <f>IF(COUNTA(AG28:BK28)&gt;0,"O","")</f>
      </c>
      <c r="H28" s="358">
        <f>IF(COUNTA(BM28:CK28)&gt;0,"O","")</f>
      </c>
      <c r="I28" s="283">
        <f t="shared" si="2"/>
        <v>0</v>
      </c>
      <c r="J28" s="352">
        <f t="shared" si="3"/>
        <v>0</v>
      </c>
      <c r="K28" s="286">
        <f>Z28</f>
        <v>0</v>
      </c>
      <c r="L28" s="286">
        <f t="shared" si="4"/>
        <v>0</v>
      </c>
      <c r="M28" s="223">
        <f t="shared" si="5"/>
        <v>0</v>
      </c>
      <c r="N28" s="224">
        <f t="shared" si="6"/>
        <v>0</v>
      </c>
      <c r="O28" s="289">
        <f t="shared" si="7"/>
        <v>0</v>
      </c>
      <c r="P28" s="354">
        <f t="shared" si="8"/>
        <v>0</v>
      </c>
      <c r="Q28" s="368">
        <f t="shared" si="9"/>
        <v>0</v>
      </c>
      <c r="R28" s="369"/>
      <c r="S28" s="101">
        <f t="shared" si="0"/>
        <v>0</v>
      </c>
      <c r="T28" s="102">
        <f t="shared" si="0"/>
        <v>0</v>
      </c>
      <c r="U28" s="103">
        <f t="shared" si="0"/>
        <v>0</v>
      </c>
      <c r="V28" s="104">
        <f t="shared" si="0"/>
        <v>0</v>
      </c>
      <c r="W28" s="101">
        <f t="shared" si="0"/>
        <v>0</v>
      </c>
      <c r="X28" s="102">
        <f t="shared" si="0"/>
        <v>0</v>
      </c>
      <c r="Y28" s="103">
        <f t="shared" si="0"/>
        <v>0</v>
      </c>
      <c r="Z28" s="105">
        <f>COUNTIF(AG28:CQ28,"RS")</f>
        <v>0</v>
      </c>
      <c r="AA28" s="105">
        <f t="shared" si="10"/>
        <v>0</v>
      </c>
      <c r="AB28" s="104">
        <f t="shared" si="1"/>
        <v>0</v>
      </c>
      <c r="AC28" s="108">
        <f t="shared" si="1"/>
        <v>0</v>
      </c>
      <c r="AD28" s="109">
        <f t="shared" si="1"/>
        <v>0</v>
      </c>
      <c r="AE28" s="105">
        <f t="shared" si="1"/>
        <v>0</v>
      </c>
      <c r="AF28" s="62">
        <f>IF(OR(A28="",B28=""),"",A28&amp;" "&amp;B28)</f>
      </c>
      <c r="AG28" s="154"/>
      <c r="AH28" s="232"/>
      <c r="AI28" s="69"/>
      <c r="AJ28" s="156"/>
      <c r="AK28" s="232"/>
      <c r="AL28" s="157"/>
      <c r="AM28" s="233"/>
      <c r="AN28" s="157"/>
      <c r="AO28" s="233"/>
      <c r="AP28" s="75"/>
      <c r="AQ28" s="157"/>
      <c r="AR28" s="233"/>
      <c r="AS28" s="157"/>
      <c r="AT28" s="233"/>
      <c r="AU28" s="157"/>
      <c r="AV28" s="233"/>
      <c r="AW28" s="75"/>
      <c r="AX28" s="157"/>
      <c r="AY28" s="233"/>
      <c r="AZ28" s="157"/>
      <c r="BA28" s="232"/>
      <c r="BB28" s="156"/>
      <c r="BC28" s="232"/>
      <c r="BD28" s="69"/>
      <c r="BE28" s="156"/>
      <c r="BF28" s="234"/>
      <c r="BG28" s="158"/>
      <c r="BH28" s="234"/>
      <c r="BI28" s="158"/>
      <c r="BJ28" s="234"/>
      <c r="BK28" s="258"/>
      <c r="BL28" s="62">
        <f>IF(OR(A28="",B28=""),"",A28&amp;" "&amp;B28)</f>
      </c>
      <c r="BM28" s="255"/>
      <c r="BN28" s="163"/>
      <c r="BO28" s="233"/>
      <c r="BP28" s="163"/>
      <c r="BQ28" s="233"/>
      <c r="BR28" s="163"/>
      <c r="BS28" s="233"/>
      <c r="BT28" s="72"/>
      <c r="BU28" s="164"/>
      <c r="BV28" s="236"/>
      <c r="BW28" s="164"/>
      <c r="BX28" s="236"/>
      <c r="BY28" s="164"/>
      <c r="BZ28" s="236"/>
      <c r="CA28" s="72"/>
      <c r="CB28" s="164"/>
      <c r="CC28" s="236"/>
      <c r="CD28" s="164"/>
      <c r="CE28" s="236"/>
      <c r="CF28" s="164"/>
      <c r="CG28" s="236"/>
      <c r="CH28" s="72"/>
      <c r="CI28" s="164"/>
      <c r="CJ28" s="236"/>
      <c r="CK28" s="164"/>
      <c r="CL28" s="236"/>
      <c r="CM28" s="164"/>
      <c r="CN28" s="236"/>
      <c r="CO28" s="139"/>
      <c r="CP28" s="191"/>
      <c r="CQ28" s="251"/>
      <c r="CR28" s="1"/>
      <c r="CS28" s="1"/>
      <c r="CT28" s="1"/>
      <c r="CU28" s="1"/>
      <c r="CV28" s="1"/>
      <c r="CW28" s="1"/>
      <c r="CX28" s="1"/>
    </row>
    <row r="29" spans="1:102" s="12" customFormat="1" ht="21" customHeight="1">
      <c r="A29" s="260"/>
      <c r="B29" s="261"/>
      <c r="C29" s="271"/>
      <c r="D29" s="317"/>
      <c r="E29" s="268"/>
      <c r="F29" s="269"/>
      <c r="G29" s="359">
        <f>IF(COUNTA(AG29:BK29)&gt;0,"O","")</f>
      </c>
      <c r="H29" s="360">
        <f>IF(COUNTA(BM29:CK29)&gt;0,"O","")</f>
      </c>
      <c r="I29" s="281">
        <f t="shared" si="2"/>
        <v>0</v>
      </c>
      <c r="J29" s="339">
        <f t="shared" si="3"/>
        <v>0</v>
      </c>
      <c r="K29" s="285">
        <f>Z29</f>
        <v>0</v>
      </c>
      <c r="L29" s="285">
        <f t="shared" si="4"/>
        <v>0</v>
      </c>
      <c r="M29" s="131">
        <f t="shared" si="5"/>
        <v>0</v>
      </c>
      <c r="N29" s="132">
        <f t="shared" si="6"/>
        <v>0</v>
      </c>
      <c r="O29" s="288">
        <f t="shared" si="7"/>
        <v>0</v>
      </c>
      <c r="P29" s="353">
        <f t="shared" si="8"/>
        <v>0</v>
      </c>
      <c r="Q29" s="368">
        <f t="shared" si="9"/>
        <v>0</v>
      </c>
      <c r="R29" s="369"/>
      <c r="S29" s="101">
        <f t="shared" si="0"/>
        <v>0</v>
      </c>
      <c r="T29" s="102">
        <f t="shared" si="0"/>
        <v>0</v>
      </c>
      <c r="U29" s="103">
        <f t="shared" si="0"/>
        <v>0</v>
      </c>
      <c r="V29" s="104">
        <f t="shared" si="0"/>
        <v>0</v>
      </c>
      <c r="W29" s="101">
        <f t="shared" si="0"/>
        <v>0</v>
      </c>
      <c r="X29" s="102">
        <f t="shared" si="0"/>
        <v>0</v>
      </c>
      <c r="Y29" s="103">
        <f t="shared" si="0"/>
        <v>0</v>
      </c>
      <c r="Z29" s="105">
        <f>COUNTIF(AG29:CQ29,"RS")</f>
        <v>0</v>
      </c>
      <c r="AA29" s="105">
        <f t="shared" si="10"/>
        <v>0</v>
      </c>
      <c r="AB29" s="104">
        <f t="shared" si="1"/>
        <v>0</v>
      </c>
      <c r="AC29" s="108">
        <f t="shared" si="1"/>
        <v>0</v>
      </c>
      <c r="AD29" s="109">
        <f t="shared" si="1"/>
        <v>0</v>
      </c>
      <c r="AE29" s="105">
        <f t="shared" si="1"/>
        <v>0</v>
      </c>
      <c r="AF29" s="62">
        <f>IF(OR(A29="",B29=""),"",A29&amp;" "&amp;B29)</f>
      </c>
      <c r="AG29" s="154"/>
      <c r="AH29" s="232"/>
      <c r="AI29" s="69"/>
      <c r="AJ29" s="156"/>
      <c r="AK29" s="232"/>
      <c r="AL29" s="157"/>
      <c r="AM29" s="233"/>
      <c r="AN29" s="157"/>
      <c r="AO29" s="233"/>
      <c r="AP29" s="75"/>
      <c r="AQ29" s="157"/>
      <c r="AR29" s="233"/>
      <c r="AS29" s="157"/>
      <c r="AT29" s="233"/>
      <c r="AU29" s="157"/>
      <c r="AV29" s="233"/>
      <c r="AW29" s="75"/>
      <c r="AX29" s="157"/>
      <c r="AY29" s="233"/>
      <c r="AZ29" s="157"/>
      <c r="BA29" s="232"/>
      <c r="BB29" s="156"/>
      <c r="BC29" s="232"/>
      <c r="BD29" s="69"/>
      <c r="BE29" s="156"/>
      <c r="BF29" s="232"/>
      <c r="BG29" s="156"/>
      <c r="BH29" s="232"/>
      <c r="BI29" s="156"/>
      <c r="BJ29" s="232"/>
      <c r="BK29" s="257"/>
      <c r="BL29" s="22">
        <f>IF(OR(A29="",B29=""),"",A29&amp;" "&amp;B29)</f>
      </c>
      <c r="BM29" s="254"/>
      <c r="BN29" s="163"/>
      <c r="BO29" s="233"/>
      <c r="BP29" s="163"/>
      <c r="BQ29" s="233"/>
      <c r="BR29" s="163"/>
      <c r="BS29" s="233"/>
      <c r="BT29" s="75"/>
      <c r="BU29" s="163"/>
      <c r="BV29" s="233"/>
      <c r="BW29" s="163"/>
      <c r="BX29" s="233"/>
      <c r="BY29" s="163"/>
      <c r="BZ29" s="233"/>
      <c r="CA29" s="75"/>
      <c r="CB29" s="163"/>
      <c r="CC29" s="233"/>
      <c r="CD29" s="163"/>
      <c r="CE29" s="233"/>
      <c r="CF29" s="163"/>
      <c r="CG29" s="233"/>
      <c r="CH29" s="75"/>
      <c r="CI29" s="163"/>
      <c r="CJ29" s="233"/>
      <c r="CK29" s="163"/>
      <c r="CL29" s="233"/>
      <c r="CM29" s="163"/>
      <c r="CN29" s="233"/>
      <c r="CO29" s="139"/>
      <c r="CP29" s="191"/>
      <c r="CQ29" s="251"/>
      <c r="CR29" s="1"/>
      <c r="CS29" s="1"/>
      <c r="CT29" s="1"/>
      <c r="CU29" s="1"/>
      <c r="CV29" s="1"/>
      <c r="CW29" s="1"/>
      <c r="CX29" s="1"/>
    </row>
    <row r="30" spans="1:95" s="12" customFormat="1" ht="21" customHeight="1">
      <c r="A30" s="264"/>
      <c r="B30" s="265"/>
      <c r="C30" s="270"/>
      <c r="D30" s="316"/>
      <c r="E30" s="266"/>
      <c r="F30" s="267"/>
      <c r="G30" s="357">
        <f>IF(COUNTA(AG30:BK30)&gt;0,"O","")</f>
      </c>
      <c r="H30" s="358">
        <f>IF(COUNTA(BM30:CK30)&gt;0,"O","")</f>
      </c>
      <c r="I30" s="283">
        <f t="shared" si="2"/>
        <v>0</v>
      </c>
      <c r="J30" s="352">
        <f t="shared" si="3"/>
        <v>0</v>
      </c>
      <c r="K30" s="286">
        <f>Z30</f>
        <v>0</v>
      </c>
      <c r="L30" s="286">
        <f t="shared" si="4"/>
        <v>0</v>
      </c>
      <c r="M30" s="223">
        <f t="shared" si="5"/>
        <v>0</v>
      </c>
      <c r="N30" s="224">
        <f t="shared" si="6"/>
        <v>0</v>
      </c>
      <c r="O30" s="289">
        <f t="shared" si="7"/>
        <v>0</v>
      </c>
      <c r="P30" s="354">
        <f t="shared" si="8"/>
        <v>0</v>
      </c>
      <c r="Q30" s="368">
        <f t="shared" si="9"/>
        <v>0</v>
      </c>
      <c r="R30" s="369"/>
      <c r="S30" s="101">
        <f t="shared" si="0"/>
        <v>0</v>
      </c>
      <c r="T30" s="102">
        <f t="shared" si="0"/>
        <v>0</v>
      </c>
      <c r="U30" s="103">
        <f t="shared" si="0"/>
        <v>0</v>
      </c>
      <c r="V30" s="104">
        <f t="shared" si="0"/>
        <v>0</v>
      </c>
      <c r="W30" s="101">
        <f t="shared" si="0"/>
        <v>0</v>
      </c>
      <c r="X30" s="102">
        <f t="shared" si="0"/>
        <v>0</v>
      </c>
      <c r="Y30" s="103">
        <f t="shared" si="0"/>
        <v>0</v>
      </c>
      <c r="Z30" s="105">
        <f>COUNTIF(AG30:CQ30,"RS")</f>
        <v>0</v>
      </c>
      <c r="AA30" s="105">
        <f t="shared" si="10"/>
        <v>0</v>
      </c>
      <c r="AB30" s="104">
        <f t="shared" si="1"/>
        <v>0</v>
      </c>
      <c r="AC30" s="108">
        <f t="shared" si="1"/>
        <v>0</v>
      </c>
      <c r="AD30" s="109">
        <f t="shared" si="1"/>
        <v>0</v>
      </c>
      <c r="AE30" s="105">
        <f t="shared" si="1"/>
        <v>0</v>
      </c>
      <c r="AF30" s="62">
        <f>IF(OR(A30="",B30=""),"",A30&amp;" "&amp;B30)</f>
      </c>
      <c r="AG30" s="154"/>
      <c r="AH30" s="232"/>
      <c r="AI30" s="69"/>
      <c r="AJ30" s="156"/>
      <c r="AK30" s="232"/>
      <c r="AL30" s="157"/>
      <c r="AM30" s="233"/>
      <c r="AN30" s="157"/>
      <c r="AO30" s="233"/>
      <c r="AP30" s="75"/>
      <c r="AQ30" s="157"/>
      <c r="AR30" s="233"/>
      <c r="AS30" s="157"/>
      <c r="AT30" s="233"/>
      <c r="AU30" s="157"/>
      <c r="AV30" s="233"/>
      <c r="AW30" s="75"/>
      <c r="AX30" s="157"/>
      <c r="AY30" s="233"/>
      <c r="AZ30" s="157"/>
      <c r="BA30" s="232"/>
      <c r="BB30" s="156"/>
      <c r="BC30" s="232"/>
      <c r="BD30" s="69"/>
      <c r="BE30" s="156"/>
      <c r="BF30" s="232"/>
      <c r="BG30" s="156"/>
      <c r="BH30" s="232"/>
      <c r="BI30" s="156"/>
      <c r="BJ30" s="232"/>
      <c r="BK30" s="257"/>
      <c r="BL30" s="62">
        <f>IF(OR(A30="",B30=""),"",A30&amp;" "&amp;B30)</f>
      </c>
      <c r="BM30" s="254"/>
      <c r="BN30" s="163"/>
      <c r="BO30" s="233"/>
      <c r="BP30" s="163"/>
      <c r="BQ30" s="233"/>
      <c r="BR30" s="163"/>
      <c r="BS30" s="233"/>
      <c r="BT30" s="75"/>
      <c r="BU30" s="163"/>
      <c r="BV30" s="233"/>
      <c r="BW30" s="163"/>
      <c r="BX30" s="233"/>
      <c r="BY30" s="163"/>
      <c r="BZ30" s="233"/>
      <c r="CA30" s="75"/>
      <c r="CB30" s="163"/>
      <c r="CC30" s="233"/>
      <c r="CD30" s="163"/>
      <c r="CE30" s="233"/>
      <c r="CF30" s="163"/>
      <c r="CG30" s="233"/>
      <c r="CH30" s="75"/>
      <c r="CI30" s="163"/>
      <c r="CJ30" s="233"/>
      <c r="CK30" s="163"/>
      <c r="CL30" s="233"/>
      <c r="CM30" s="163"/>
      <c r="CN30" s="233"/>
      <c r="CO30" s="139"/>
      <c r="CP30" s="191"/>
      <c r="CQ30" s="251"/>
    </row>
    <row r="31" spans="1:102" ht="21" customHeight="1">
      <c r="A31" s="260"/>
      <c r="B31" s="261"/>
      <c r="C31" s="271"/>
      <c r="D31" s="317"/>
      <c r="E31" s="268"/>
      <c r="F31" s="269"/>
      <c r="G31" s="359">
        <f>IF(COUNTA(AG31:BK31)&gt;0,"O","")</f>
      </c>
      <c r="H31" s="360">
        <f>IF(COUNTA(BM31:CK31)&gt;0,"O","")</f>
      </c>
      <c r="I31" s="284">
        <f t="shared" si="2"/>
        <v>0</v>
      </c>
      <c r="J31" s="339">
        <f t="shared" si="3"/>
        <v>0</v>
      </c>
      <c r="K31" s="285">
        <f>Z31</f>
        <v>0</v>
      </c>
      <c r="L31" s="285">
        <f t="shared" si="4"/>
        <v>0</v>
      </c>
      <c r="M31" s="131">
        <f t="shared" si="5"/>
        <v>0</v>
      </c>
      <c r="N31" s="133">
        <f t="shared" si="6"/>
        <v>0</v>
      </c>
      <c r="O31" s="288">
        <f t="shared" si="7"/>
        <v>0</v>
      </c>
      <c r="P31" s="353">
        <f t="shared" si="8"/>
        <v>0</v>
      </c>
      <c r="Q31" s="368">
        <f t="shared" si="9"/>
        <v>0</v>
      </c>
      <c r="R31" s="369"/>
      <c r="S31" s="101">
        <f t="shared" si="0"/>
        <v>0</v>
      </c>
      <c r="T31" s="102">
        <f t="shared" si="0"/>
        <v>0</v>
      </c>
      <c r="U31" s="103">
        <f t="shared" si="0"/>
        <v>0</v>
      </c>
      <c r="V31" s="104">
        <f t="shared" si="0"/>
        <v>0</v>
      </c>
      <c r="W31" s="101">
        <f t="shared" si="0"/>
        <v>0</v>
      </c>
      <c r="X31" s="102">
        <f t="shared" si="0"/>
        <v>0</v>
      </c>
      <c r="Y31" s="103">
        <f t="shared" si="0"/>
        <v>0</v>
      </c>
      <c r="Z31" s="105">
        <f>COUNTIF(AG31:CQ31,"RS")</f>
        <v>0</v>
      </c>
      <c r="AA31" s="105">
        <f t="shared" si="10"/>
        <v>0</v>
      </c>
      <c r="AB31" s="104">
        <f t="shared" si="1"/>
        <v>0</v>
      </c>
      <c r="AC31" s="108">
        <f t="shared" si="1"/>
        <v>0</v>
      </c>
      <c r="AD31" s="109">
        <f t="shared" si="1"/>
        <v>0</v>
      </c>
      <c r="AE31" s="105">
        <f t="shared" si="1"/>
        <v>0</v>
      </c>
      <c r="AF31" s="22">
        <f>IF(OR(A31="",B31=""),"",A31&amp;" "&amp;B31)</f>
      </c>
      <c r="AG31" s="154"/>
      <c r="AH31" s="232"/>
      <c r="AI31" s="69"/>
      <c r="AJ31" s="156"/>
      <c r="AK31" s="232"/>
      <c r="AL31" s="157"/>
      <c r="AM31" s="233"/>
      <c r="AN31" s="157"/>
      <c r="AO31" s="233"/>
      <c r="AP31" s="75"/>
      <c r="AQ31" s="157"/>
      <c r="AR31" s="233"/>
      <c r="AS31" s="157"/>
      <c r="AT31" s="233"/>
      <c r="AU31" s="157"/>
      <c r="AV31" s="233"/>
      <c r="AW31" s="75"/>
      <c r="AX31" s="157"/>
      <c r="AY31" s="233"/>
      <c r="AZ31" s="157"/>
      <c r="BA31" s="232"/>
      <c r="BB31" s="156"/>
      <c r="BC31" s="232"/>
      <c r="BD31" s="69"/>
      <c r="BE31" s="156"/>
      <c r="BF31" s="232"/>
      <c r="BG31" s="156"/>
      <c r="BH31" s="232"/>
      <c r="BI31" s="156"/>
      <c r="BJ31" s="232"/>
      <c r="BK31" s="257"/>
      <c r="BL31" s="63">
        <f>IF(OR(A31="",B31=""),"",A31&amp;" "&amp;B31)</f>
      </c>
      <c r="BM31" s="254"/>
      <c r="BN31" s="163"/>
      <c r="BO31" s="233"/>
      <c r="BP31" s="163"/>
      <c r="BQ31" s="233"/>
      <c r="BR31" s="163"/>
      <c r="BS31" s="233"/>
      <c r="BT31" s="75"/>
      <c r="BU31" s="163"/>
      <c r="BV31" s="233"/>
      <c r="BW31" s="163"/>
      <c r="BX31" s="233"/>
      <c r="BY31" s="163"/>
      <c r="BZ31" s="233"/>
      <c r="CA31" s="75"/>
      <c r="CB31" s="163"/>
      <c r="CC31" s="233"/>
      <c r="CD31" s="163"/>
      <c r="CE31" s="233"/>
      <c r="CF31" s="163"/>
      <c r="CG31" s="233"/>
      <c r="CH31" s="75"/>
      <c r="CI31" s="163"/>
      <c r="CJ31" s="233"/>
      <c r="CK31" s="163"/>
      <c r="CL31" s="233"/>
      <c r="CM31" s="163"/>
      <c r="CN31" s="233"/>
      <c r="CO31" s="140"/>
      <c r="CP31" s="192"/>
      <c r="CQ31" s="252"/>
      <c r="CR31" s="12"/>
      <c r="CS31" s="12"/>
      <c r="CT31" s="12"/>
      <c r="CU31" s="12"/>
      <c r="CV31" s="12"/>
      <c r="CW31" s="12"/>
      <c r="CX31" s="12"/>
    </row>
    <row r="32" spans="1:101" ht="21" customHeight="1">
      <c r="A32" s="264"/>
      <c r="B32" s="265"/>
      <c r="C32" s="270"/>
      <c r="D32" s="316"/>
      <c r="E32" s="266"/>
      <c r="F32" s="267"/>
      <c r="G32" s="357">
        <f>IF(COUNTA(AG32:BK32)&gt;0,"O","")</f>
      </c>
      <c r="H32" s="358">
        <f>IF(COUNTA(BM32:CK32)&gt;0,"O","")</f>
      </c>
      <c r="I32" s="283">
        <f t="shared" si="2"/>
        <v>0</v>
      </c>
      <c r="J32" s="352">
        <f t="shared" si="3"/>
        <v>0</v>
      </c>
      <c r="K32" s="286">
        <f>Z32</f>
        <v>0</v>
      </c>
      <c r="L32" s="286">
        <f t="shared" si="4"/>
        <v>0</v>
      </c>
      <c r="M32" s="223">
        <f t="shared" si="5"/>
        <v>0</v>
      </c>
      <c r="N32" s="224">
        <f t="shared" si="6"/>
        <v>0</v>
      </c>
      <c r="O32" s="289">
        <f t="shared" si="7"/>
        <v>0</v>
      </c>
      <c r="P32" s="354">
        <f t="shared" si="8"/>
        <v>0</v>
      </c>
      <c r="Q32" s="368">
        <f t="shared" si="9"/>
        <v>0</v>
      </c>
      <c r="R32" s="369"/>
      <c r="S32" s="101">
        <f t="shared" si="0"/>
        <v>0</v>
      </c>
      <c r="T32" s="102">
        <f t="shared" si="0"/>
        <v>0</v>
      </c>
      <c r="U32" s="103">
        <f t="shared" si="0"/>
        <v>0</v>
      </c>
      <c r="V32" s="104">
        <f t="shared" si="0"/>
        <v>0</v>
      </c>
      <c r="W32" s="101">
        <f t="shared" si="0"/>
        <v>0</v>
      </c>
      <c r="X32" s="102">
        <f t="shared" si="0"/>
        <v>0</v>
      </c>
      <c r="Y32" s="103">
        <f t="shared" si="0"/>
        <v>0</v>
      </c>
      <c r="Z32" s="105">
        <f>COUNTIF(AG32:CQ32,"RS")</f>
        <v>0</v>
      </c>
      <c r="AA32" s="105">
        <f t="shared" si="10"/>
        <v>0</v>
      </c>
      <c r="AB32" s="104">
        <f t="shared" si="1"/>
        <v>0</v>
      </c>
      <c r="AC32" s="108">
        <f t="shared" si="1"/>
        <v>0</v>
      </c>
      <c r="AD32" s="109">
        <f t="shared" si="1"/>
        <v>0</v>
      </c>
      <c r="AE32" s="105">
        <f t="shared" si="1"/>
        <v>0</v>
      </c>
      <c r="AF32" s="62">
        <f>IF(OR(A32="",B32=""),"",A32&amp;" "&amp;B32)</f>
      </c>
      <c r="AG32" s="154"/>
      <c r="AH32" s="232"/>
      <c r="AI32" s="69"/>
      <c r="AJ32" s="156"/>
      <c r="AK32" s="232"/>
      <c r="AL32" s="157"/>
      <c r="AM32" s="233"/>
      <c r="AN32" s="157"/>
      <c r="AO32" s="233"/>
      <c r="AP32" s="75"/>
      <c r="AQ32" s="157"/>
      <c r="AR32" s="233"/>
      <c r="AS32" s="157"/>
      <c r="AT32" s="233"/>
      <c r="AU32" s="157"/>
      <c r="AV32" s="233"/>
      <c r="AW32" s="75"/>
      <c r="AX32" s="157"/>
      <c r="AY32" s="233"/>
      <c r="AZ32" s="157"/>
      <c r="BA32" s="232"/>
      <c r="BB32" s="156"/>
      <c r="BC32" s="232"/>
      <c r="BD32" s="69"/>
      <c r="BE32" s="156"/>
      <c r="BF32" s="232"/>
      <c r="BG32" s="156"/>
      <c r="BH32" s="232"/>
      <c r="BI32" s="156"/>
      <c r="BJ32" s="232"/>
      <c r="BK32" s="257"/>
      <c r="BL32" s="22">
        <f>IF(OR(A32="",B32=""),"",A32&amp;" "&amp;B32)</f>
      </c>
      <c r="BM32" s="254"/>
      <c r="BN32" s="163"/>
      <c r="BO32" s="233"/>
      <c r="BP32" s="163"/>
      <c r="BQ32" s="233"/>
      <c r="BR32" s="163"/>
      <c r="BS32" s="233"/>
      <c r="BT32" s="75"/>
      <c r="BU32" s="163"/>
      <c r="BV32" s="233"/>
      <c r="BW32" s="163"/>
      <c r="BX32" s="233"/>
      <c r="BY32" s="163"/>
      <c r="BZ32" s="233"/>
      <c r="CA32" s="75"/>
      <c r="CB32" s="163"/>
      <c r="CC32" s="233"/>
      <c r="CD32" s="163"/>
      <c r="CE32" s="233"/>
      <c r="CF32" s="163"/>
      <c r="CG32" s="233"/>
      <c r="CH32" s="75"/>
      <c r="CI32" s="163"/>
      <c r="CJ32" s="233"/>
      <c r="CK32" s="163"/>
      <c r="CL32" s="233"/>
      <c r="CM32" s="163"/>
      <c r="CN32" s="233"/>
      <c r="CO32" s="139"/>
      <c r="CP32" s="191"/>
      <c r="CQ32" s="251"/>
      <c r="CR32" s="12"/>
      <c r="CS32" s="12"/>
      <c r="CT32" s="12"/>
      <c r="CU32" s="12"/>
      <c r="CV32" s="12"/>
      <c r="CW32" s="12"/>
    </row>
    <row r="33" spans="1:101" ht="21" customHeight="1">
      <c r="A33" s="260"/>
      <c r="B33" s="261"/>
      <c r="C33" s="271"/>
      <c r="D33" s="317"/>
      <c r="E33" s="268"/>
      <c r="F33" s="269"/>
      <c r="G33" s="359">
        <f>IF(COUNTA(AG33:BK33)&gt;0,"O","")</f>
      </c>
      <c r="H33" s="360">
        <f>IF(COUNTA(BM33:CK33)&gt;0,"O","")</f>
      </c>
      <c r="I33" s="281">
        <f t="shared" si="2"/>
        <v>0</v>
      </c>
      <c r="J33" s="339">
        <f t="shared" si="3"/>
        <v>0</v>
      </c>
      <c r="K33" s="285">
        <f>Z33</f>
        <v>0</v>
      </c>
      <c r="L33" s="285">
        <f t="shared" si="4"/>
        <v>0</v>
      </c>
      <c r="M33" s="131">
        <f t="shared" si="5"/>
        <v>0</v>
      </c>
      <c r="N33" s="132">
        <f t="shared" si="6"/>
        <v>0</v>
      </c>
      <c r="O33" s="288">
        <f t="shared" si="7"/>
        <v>0</v>
      </c>
      <c r="P33" s="353">
        <f t="shared" si="8"/>
        <v>0</v>
      </c>
      <c r="Q33" s="368">
        <f t="shared" si="9"/>
        <v>0</v>
      </c>
      <c r="R33" s="369"/>
      <c r="S33" s="101">
        <f t="shared" si="0"/>
        <v>0</v>
      </c>
      <c r="T33" s="102">
        <f t="shared" si="0"/>
        <v>0</v>
      </c>
      <c r="U33" s="103">
        <f t="shared" si="0"/>
        <v>0</v>
      </c>
      <c r="V33" s="104">
        <f t="shared" si="0"/>
        <v>0</v>
      </c>
      <c r="W33" s="101">
        <f t="shared" si="0"/>
        <v>0</v>
      </c>
      <c r="X33" s="102">
        <f t="shared" si="0"/>
        <v>0</v>
      </c>
      <c r="Y33" s="103">
        <f t="shared" si="0"/>
        <v>0</v>
      </c>
      <c r="Z33" s="105">
        <f>COUNTIF(AG33:CQ33,"RS")</f>
        <v>0</v>
      </c>
      <c r="AA33" s="105">
        <f t="shared" si="10"/>
        <v>0</v>
      </c>
      <c r="AB33" s="104">
        <f t="shared" si="1"/>
        <v>0</v>
      </c>
      <c r="AC33" s="108">
        <f t="shared" si="1"/>
        <v>0</v>
      </c>
      <c r="AD33" s="109">
        <f t="shared" si="1"/>
        <v>0</v>
      </c>
      <c r="AE33" s="105">
        <f t="shared" si="1"/>
        <v>0</v>
      </c>
      <c r="AF33" s="62">
        <f>IF(OR(A33="",B33=""),"",A33&amp;" "&amp;B33)</f>
      </c>
      <c r="AG33" s="154"/>
      <c r="AH33" s="232"/>
      <c r="AI33" s="69"/>
      <c r="AJ33" s="156"/>
      <c r="AK33" s="232"/>
      <c r="AL33" s="157"/>
      <c r="AM33" s="233"/>
      <c r="AN33" s="157"/>
      <c r="AO33" s="233"/>
      <c r="AP33" s="75"/>
      <c r="AQ33" s="157"/>
      <c r="AR33" s="233"/>
      <c r="AS33" s="157"/>
      <c r="AT33" s="233"/>
      <c r="AU33" s="157"/>
      <c r="AV33" s="233"/>
      <c r="AW33" s="75"/>
      <c r="AX33" s="157"/>
      <c r="AY33" s="233"/>
      <c r="AZ33" s="157"/>
      <c r="BA33" s="232"/>
      <c r="BB33" s="156"/>
      <c r="BC33" s="232"/>
      <c r="BD33" s="69"/>
      <c r="BE33" s="156"/>
      <c r="BF33" s="232"/>
      <c r="BG33" s="156"/>
      <c r="BH33" s="232"/>
      <c r="BI33" s="156"/>
      <c r="BJ33" s="232"/>
      <c r="BK33" s="257"/>
      <c r="BL33" s="22">
        <f>IF(OR(A33="",B33=""),"",A33&amp;" "&amp;B33)</f>
      </c>
      <c r="BM33" s="254"/>
      <c r="BN33" s="163"/>
      <c r="BO33" s="233"/>
      <c r="BP33" s="163"/>
      <c r="BQ33" s="233"/>
      <c r="BR33" s="163"/>
      <c r="BS33" s="233"/>
      <c r="BT33" s="75"/>
      <c r="BU33" s="163"/>
      <c r="BV33" s="233"/>
      <c r="BW33" s="163"/>
      <c r="BX33" s="233"/>
      <c r="BY33" s="163"/>
      <c r="BZ33" s="233"/>
      <c r="CA33" s="75"/>
      <c r="CB33" s="163"/>
      <c r="CC33" s="233"/>
      <c r="CD33" s="163"/>
      <c r="CE33" s="233"/>
      <c r="CF33" s="163"/>
      <c r="CG33" s="233"/>
      <c r="CH33" s="75"/>
      <c r="CI33" s="163"/>
      <c r="CJ33" s="233"/>
      <c r="CK33" s="163"/>
      <c r="CL33" s="233"/>
      <c r="CM33" s="163"/>
      <c r="CN33" s="233"/>
      <c r="CO33" s="139"/>
      <c r="CP33" s="191"/>
      <c r="CQ33" s="251"/>
      <c r="CW33" s="12"/>
    </row>
    <row r="34" spans="1:102" s="12" customFormat="1" ht="21" customHeight="1">
      <c r="A34" s="264"/>
      <c r="B34" s="265"/>
      <c r="C34" s="270"/>
      <c r="D34" s="316"/>
      <c r="E34" s="266"/>
      <c r="F34" s="267"/>
      <c r="G34" s="357">
        <f>IF(COUNTA(AG34:BK34)&gt;0,"O","")</f>
      </c>
      <c r="H34" s="358">
        <f>IF(COUNTA(BM34:CK34)&gt;0,"O","")</f>
      </c>
      <c r="I34" s="283">
        <f t="shared" si="2"/>
        <v>0</v>
      </c>
      <c r="J34" s="352">
        <f t="shared" si="3"/>
        <v>0</v>
      </c>
      <c r="K34" s="286">
        <f>Z34</f>
        <v>0</v>
      </c>
      <c r="L34" s="286">
        <f t="shared" si="4"/>
        <v>0</v>
      </c>
      <c r="M34" s="223">
        <f t="shared" si="5"/>
        <v>0</v>
      </c>
      <c r="N34" s="224">
        <f t="shared" si="6"/>
        <v>0</v>
      </c>
      <c r="O34" s="289">
        <f t="shared" si="7"/>
        <v>0</v>
      </c>
      <c r="P34" s="354">
        <f t="shared" si="8"/>
        <v>0</v>
      </c>
      <c r="Q34" s="368">
        <f t="shared" si="9"/>
        <v>0</v>
      </c>
      <c r="R34" s="369"/>
      <c r="S34" s="101">
        <f t="shared" si="0"/>
        <v>0</v>
      </c>
      <c r="T34" s="102">
        <f t="shared" si="0"/>
        <v>0</v>
      </c>
      <c r="U34" s="103">
        <f t="shared" si="0"/>
        <v>0</v>
      </c>
      <c r="V34" s="104">
        <f t="shared" si="0"/>
        <v>0</v>
      </c>
      <c r="W34" s="101">
        <f t="shared" si="0"/>
        <v>0</v>
      </c>
      <c r="X34" s="102">
        <f t="shared" si="0"/>
        <v>0</v>
      </c>
      <c r="Y34" s="103">
        <f t="shared" si="0"/>
        <v>0</v>
      </c>
      <c r="Z34" s="105">
        <f>COUNTIF(AG34:CQ34,"RS")</f>
        <v>0</v>
      </c>
      <c r="AA34" s="105">
        <f t="shared" si="10"/>
        <v>0</v>
      </c>
      <c r="AB34" s="104">
        <f t="shared" si="1"/>
        <v>0</v>
      </c>
      <c r="AC34" s="108">
        <f t="shared" si="1"/>
        <v>0</v>
      </c>
      <c r="AD34" s="109">
        <f t="shared" si="1"/>
        <v>0</v>
      </c>
      <c r="AE34" s="105">
        <f t="shared" si="1"/>
        <v>0</v>
      </c>
      <c r="AF34" s="22">
        <f>IF(OR(A34="",B34=""),"",A34&amp;" "&amp;B34)</f>
      </c>
      <c r="AG34" s="154"/>
      <c r="AH34" s="232"/>
      <c r="AI34" s="69"/>
      <c r="AJ34" s="156"/>
      <c r="AK34" s="232"/>
      <c r="AL34" s="156"/>
      <c r="AM34" s="232"/>
      <c r="AN34" s="156"/>
      <c r="AO34" s="232"/>
      <c r="AP34" s="69"/>
      <c r="AQ34" s="156"/>
      <c r="AR34" s="232"/>
      <c r="AS34" s="156"/>
      <c r="AT34" s="232"/>
      <c r="AU34" s="156"/>
      <c r="AV34" s="232"/>
      <c r="AW34" s="69"/>
      <c r="AX34" s="156"/>
      <c r="AY34" s="232"/>
      <c r="AZ34" s="156"/>
      <c r="BA34" s="232"/>
      <c r="BB34" s="156"/>
      <c r="BC34" s="232"/>
      <c r="BD34" s="69"/>
      <c r="BE34" s="156"/>
      <c r="BF34" s="232"/>
      <c r="BG34" s="156"/>
      <c r="BH34" s="232"/>
      <c r="BI34" s="156"/>
      <c r="BJ34" s="232"/>
      <c r="BK34" s="257"/>
      <c r="BL34" s="22">
        <f>IF(OR(A34="",B34=""),"",A34&amp;" "&amp;B34)</f>
      </c>
      <c r="BM34" s="254"/>
      <c r="BN34" s="163"/>
      <c r="BO34" s="233"/>
      <c r="BP34" s="163"/>
      <c r="BQ34" s="233"/>
      <c r="BR34" s="163"/>
      <c r="BS34" s="233"/>
      <c r="BT34" s="75"/>
      <c r="BU34" s="163"/>
      <c r="BV34" s="233"/>
      <c r="BW34" s="163"/>
      <c r="BX34" s="233"/>
      <c r="BY34" s="163"/>
      <c r="BZ34" s="233"/>
      <c r="CA34" s="75"/>
      <c r="CB34" s="163"/>
      <c r="CC34" s="233"/>
      <c r="CD34" s="163"/>
      <c r="CE34" s="233"/>
      <c r="CF34" s="163"/>
      <c r="CG34" s="233"/>
      <c r="CH34" s="75"/>
      <c r="CI34" s="163"/>
      <c r="CJ34" s="233"/>
      <c r="CK34" s="163"/>
      <c r="CL34" s="233"/>
      <c r="CM34" s="163"/>
      <c r="CN34" s="233"/>
      <c r="CO34" s="139"/>
      <c r="CP34" s="191"/>
      <c r="CQ34" s="251"/>
      <c r="CR34" s="1"/>
      <c r="CS34" s="1"/>
      <c r="CT34" s="1"/>
      <c r="CU34" s="1"/>
      <c r="CV34" s="1"/>
      <c r="CW34" s="1"/>
      <c r="CX34" s="1"/>
    </row>
    <row r="35" spans="1:95" ht="21" customHeight="1">
      <c r="A35" s="260"/>
      <c r="B35" s="261"/>
      <c r="C35" s="271"/>
      <c r="D35" s="317"/>
      <c r="E35" s="268"/>
      <c r="F35" s="269"/>
      <c r="G35" s="359">
        <f>IF(COUNTA(AG35:BK35)&gt;0,"O","")</f>
      </c>
      <c r="H35" s="360">
        <f>IF(COUNTA(BM35:CK35)&gt;0,"O","")</f>
      </c>
      <c r="I35" s="281">
        <f>S35*30+T35*45+U35*60</f>
        <v>0</v>
      </c>
      <c r="J35" s="339">
        <f>S35*65+T35*97.5+U35*130</f>
        <v>0</v>
      </c>
      <c r="K35" s="285">
        <f>Z35</f>
        <v>0</v>
      </c>
      <c r="L35" s="285">
        <f>AA35</f>
        <v>0</v>
      </c>
      <c r="M35" s="131">
        <f>V35+W35+X35+Y35</f>
        <v>0</v>
      </c>
      <c r="N35" s="132">
        <f>AB35+AC35+AD35+AE35</f>
        <v>0</v>
      </c>
      <c r="O35" s="288">
        <f>SUM(M35:N35)*60</f>
        <v>0</v>
      </c>
      <c r="P35" s="353">
        <f>V35*130+W35*70+X35*50+Y35*40+AB35*65+AC35*46.7+AD35*37.5+AE35*32</f>
        <v>0</v>
      </c>
      <c r="Q35" s="368">
        <f>J35+P35+Z35*130+AA35*195</f>
        <v>0</v>
      </c>
      <c r="R35" s="369"/>
      <c r="S35" s="101">
        <f t="shared" si="0"/>
        <v>0</v>
      </c>
      <c r="T35" s="102">
        <f t="shared" si="0"/>
        <v>0</v>
      </c>
      <c r="U35" s="103">
        <f t="shared" si="0"/>
        <v>0</v>
      </c>
      <c r="V35" s="104">
        <f t="shared" si="0"/>
        <v>0</v>
      </c>
      <c r="W35" s="101">
        <f t="shared" si="0"/>
        <v>0</v>
      </c>
      <c r="X35" s="102">
        <f t="shared" si="0"/>
        <v>0</v>
      </c>
      <c r="Y35" s="103">
        <f t="shared" si="0"/>
        <v>0</v>
      </c>
      <c r="Z35" s="105">
        <f>COUNTIF(AG35:CQ35,"RS")</f>
        <v>0</v>
      </c>
      <c r="AA35" s="105">
        <f>COUNTIF(AG35:CQ35,"PES")</f>
        <v>0</v>
      </c>
      <c r="AB35" s="104">
        <f t="shared" si="1"/>
        <v>0</v>
      </c>
      <c r="AC35" s="108">
        <f t="shared" si="1"/>
        <v>0</v>
      </c>
      <c r="AD35" s="109">
        <f t="shared" si="1"/>
        <v>0</v>
      </c>
      <c r="AE35" s="105">
        <f t="shared" si="1"/>
        <v>0</v>
      </c>
      <c r="AF35" s="62">
        <f>IF(OR(A35="",B35=""),"",A35&amp;" "&amp;B35)</f>
      </c>
      <c r="AG35" s="154"/>
      <c r="AH35" s="232"/>
      <c r="AI35" s="69"/>
      <c r="AJ35" s="156"/>
      <c r="AK35" s="232"/>
      <c r="AL35" s="157"/>
      <c r="AM35" s="233"/>
      <c r="AN35" s="157"/>
      <c r="AO35" s="233"/>
      <c r="AP35" s="75"/>
      <c r="AQ35" s="157"/>
      <c r="AR35" s="233"/>
      <c r="AS35" s="157"/>
      <c r="AT35" s="233"/>
      <c r="AU35" s="157"/>
      <c r="AV35" s="233"/>
      <c r="AW35" s="75"/>
      <c r="AX35" s="157"/>
      <c r="AY35" s="233"/>
      <c r="AZ35" s="157"/>
      <c r="BA35" s="232"/>
      <c r="BB35" s="156"/>
      <c r="BC35" s="232"/>
      <c r="BD35" s="69"/>
      <c r="BE35" s="156"/>
      <c r="BF35" s="232"/>
      <c r="BG35" s="156"/>
      <c r="BH35" s="232"/>
      <c r="BI35" s="156"/>
      <c r="BJ35" s="232"/>
      <c r="BK35" s="257"/>
      <c r="BL35" s="62">
        <f>IF(OR(A35="",B35=""),"",A35&amp;" "&amp;B35)</f>
      </c>
      <c r="BM35" s="254"/>
      <c r="BN35" s="163"/>
      <c r="BO35" s="233"/>
      <c r="BP35" s="163"/>
      <c r="BQ35" s="233"/>
      <c r="BR35" s="163"/>
      <c r="BS35" s="233"/>
      <c r="BT35" s="75"/>
      <c r="BU35" s="163"/>
      <c r="BV35" s="233"/>
      <c r="BW35" s="163"/>
      <c r="BX35" s="233"/>
      <c r="BY35" s="163"/>
      <c r="BZ35" s="233"/>
      <c r="CA35" s="75"/>
      <c r="CB35" s="163"/>
      <c r="CC35" s="233"/>
      <c r="CD35" s="163"/>
      <c r="CE35" s="233"/>
      <c r="CF35" s="163"/>
      <c r="CG35" s="233"/>
      <c r="CH35" s="75"/>
      <c r="CI35" s="163"/>
      <c r="CJ35" s="233"/>
      <c r="CK35" s="163"/>
      <c r="CL35" s="233"/>
      <c r="CM35" s="163"/>
      <c r="CN35" s="233"/>
      <c r="CO35" s="139"/>
      <c r="CP35" s="191"/>
      <c r="CQ35" s="251"/>
    </row>
    <row r="36" spans="1:102" s="12" customFormat="1" ht="21" customHeight="1">
      <c r="A36" s="264"/>
      <c r="B36" s="265"/>
      <c r="C36" s="270"/>
      <c r="D36" s="316"/>
      <c r="E36" s="266"/>
      <c r="F36" s="267"/>
      <c r="G36" s="357">
        <f>IF(COUNTA(AG36:BK36)&gt;0,"O","")</f>
      </c>
      <c r="H36" s="358">
        <f>IF(COUNTA(BM36:CK36)&gt;0,"O","")</f>
      </c>
      <c r="I36" s="283">
        <f>S36*30+T36*45+U36*60</f>
        <v>0</v>
      </c>
      <c r="J36" s="352">
        <f>S36*65+T36*97.5+U36*130</f>
        <v>0</v>
      </c>
      <c r="K36" s="286">
        <f>Z36</f>
        <v>0</v>
      </c>
      <c r="L36" s="286">
        <f>AA36</f>
        <v>0</v>
      </c>
      <c r="M36" s="223">
        <f>V36+W36+X36+Y36</f>
        <v>0</v>
      </c>
      <c r="N36" s="224">
        <f>AB36+AC36+AD36+AE36</f>
        <v>0</v>
      </c>
      <c r="O36" s="289">
        <f>SUM(M36:N36)*60</f>
        <v>0</v>
      </c>
      <c r="P36" s="354">
        <f>V36*130+W36*70+X36*50+Y36*40+AB36*65+AC36*46.7+AD36*37.5+AE36*32</f>
        <v>0</v>
      </c>
      <c r="Q36" s="368">
        <f>J36+P36+Z36*130+AA36*195</f>
        <v>0</v>
      </c>
      <c r="R36" s="369"/>
      <c r="S36" s="101">
        <f t="shared" si="0"/>
        <v>0</v>
      </c>
      <c r="T36" s="102">
        <f t="shared" si="0"/>
        <v>0</v>
      </c>
      <c r="U36" s="103">
        <f t="shared" si="0"/>
        <v>0</v>
      </c>
      <c r="V36" s="104">
        <f t="shared" si="0"/>
        <v>0</v>
      </c>
      <c r="W36" s="101">
        <f t="shared" si="0"/>
        <v>0</v>
      </c>
      <c r="X36" s="102">
        <f t="shared" si="0"/>
        <v>0</v>
      </c>
      <c r="Y36" s="103">
        <f t="shared" si="0"/>
        <v>0</v>
      </c>
      <c r="Z36" s="105">
        <f>COUNTIF(AG36:CQ36,"RS")</f>
        <v>0</v>
      </c>
      <c r="AA36" s="105">
        <f>COUNTIF(AG36:CQ36,"PES")</f>
        <v>0</v>
      </c>
      <c r="AB36" s="104">
        <f t="shared" si="1"/>
        <v>0</v>
      </c>
      <c r="AC36" s="108">
        <f t="shared" si="1"/>
        <v>0</v>
      </c>
      <c r="AD36" s="109">
        <f t="shared" si="1"/>
        <v>0</v>
      </c>
      <c r="AE36" s="105">
        <f t="shared" si="1"/>
        <v>0</v>
      </c>
      <c r="AF36" s="62">
        <f>IF(OR(A36="",B36=""),"",A36&amp;" "&amp;B36)</f>
      </c>
      <c r="AG36" s="154"/>
      <c r="AH36" s="232"/>
      <c r="AI36" s="69"/>
      <c r="AJ36" s="156"/>
      <c r="AK36" s="232"/>
      <c r="AL36" s="157"/>
      <c r="AM36" s="233"/>
      <c r="AN36" s="157"/>
      <c r="AO36" s="233"/>
      <c r="AP36" s="75"/>
      <c r="AQ36" s="157"/>
      <c r="AR36" s="233"/>
      <c r="AS36" s="157"/>
      <c r="AT36" s="233"/>
      <c r="AU36" s="157"/>
      <c r="AV36" s="233"/>
      <c r="AW36" s="75"/>
      <c r="AX36" s="157"/>
      <c r="AY36" s="233"/>
      <c r="AZ36" s="157"/>
      <c r="BA36" s="232"/>
      <c r="BB36" s="156"/>
      <c r="BC36" s="232"/>
      <c r="BD36" s="69"/>
      <c r="BE36" s="156"/>
      <c r="BF36" s="234"/>
      <c r="BG36" s="158"/>
      <c r="BH36" s="234"/>
      <c r="BI36" s="158"/>
      <c r="BJ36" s="234"/>
      <c r="BK36" s="258"/>
      <c r="BL36" s="62">
        <f>IF(OR(A36="",B36=""),"",A36&amp;" "&amp;B36)</f>
      </c>
      <c r="BM36" s="255"/>
      <c r="BN36" s="163"/>
      <c r="BO36" s="233"/>
      <c r="BP36" s="163"/>
      <c r="BQ36" s="233"/>
      <c r="BR36" s="163"/>
      <c r="BS36" s="233"/>
      <c r="BT36" s="72"/>
      <c r="BU36" s="164"/>
      <c r="BV36" s="236"/>
      <c r="BW36" s="164"/>
      <c r="BX36" s="236"/>
      <c r="BY36" s="164"/>
      <c r="BZ36" s="236"/>
      <c r="CA36" s="72"/>
      <c r="CB36" s="164"/>
      <c r="CC36" s="236"/>
      <c r="CD36" s="164"/>
      <c r="CE36" s="236"/>
      <c r="CF36" s="164"/>
      <c r="CG36" s="236"/>
      <c r="CH36" s="72"/>
      <c r="CI36" s="164"/>
      <c r="CJ36" s="236"/>
      <c r="CK36" s="164"/>
      <c r="CL36" s="236"/>
      <c r="CM36" s="164"/>
      <c r="CN36" s="236"/>
      <c r="CO36" s="139"/>
      <c r="CP36" s="191"/>
      <c r="CQ36" s="251"/>
      <c r="CR36" s="1"/>
      <c r="CS36" s="1"/>
      <c r="CT36" s="1"/>
      <c r="CU36" s="1"/>
      <c r="CV36" s="1"/>
      <c r="CW36" s="1"/>
      <c r="CX36" s="1"/>
    </row>
    <row r="37" spans="1:102" s="12" customFormat="1" ht="21" customHeight="1">
      <c r="A37" s="260"/>
      <c r="B37" s="261"/>
      <c r="C37" s="271"/>
      <c r="D37" s="317"/>
      <c r="E37" s="268"/>
      <c r="F37" s="269"/>
      <c r="G37" s="359">
        <f>IF(COUNTA(AG37:BK37)&gt;0,"O","")</f>
      </c>
      <c r="H37" s="360">
        <f>IF(COUNTA(BM37:CK37)&gt;0,"O","")</f>
      </c>
      <c r="I37" s="281">
        <f>S37*30+T37*45+U37*60</f>
        <v>0</v>
      </c>
      <c r="J37" s="339">
        <f>S37*65+T37*97.5+U37*130</f>
        <v>0</v>
      </c>
      <c r="K37" s="285">
        <f>Z37</f>
        <v>0</v>
      </c>
      <c r="L37" s="285">
        <f>AA37</f>
        <v>0</v>
      </c>
      <c r="M37" s="131">
        <f>V37+W37+X37+Y37</f>
        <v>0</v>
      </c>
      <c r="N37" s="132">
        <f>AB37+AC37+AD37+AE37</f>
        <v>0</v>
      </c>
      <c r="O37" s="288">
        <f>SUM(M37:N37)*60</f>
        <v>0</v>
      </c>
      <c r="P37" s="353">
        <f>V37*130+W37*70+X37*50+Y37*40+AB37*65+AC37*46.7+AD37*37.5+AE37*32</f>
        <v>0</v>
      </c>
      <c r="Q37" s="368">
        <f>J37+P37+Z37*130+AA37*195</f>
        <v>0</v>
      </c>
      <c r="R37" s="369"/>
      <c r="S37" s="101">
        <f t="shared" si="0"/>
        <v>0</v>
      </c>
      <c r="T37" s="102">
        <f t="shared" si="0"/>
        <v>0</v>
      </c>
      <c r="U37" s="103">
        <f t="shared" si="0"/>
        <v>0</v>
      </c>
      <c r="V37" s="104">
        <f t="shared" si="0"/>
        <v>0</v>
      </c>
      <c r="W37" s="101">
        <f t="shared" si="0"/>
        <v>0</v>
      </c>
      <c r="X37" s="102">
        <f t="shared" si="0"/>
        <v>0</v>
      </c>
      <c r="Y37" s="103">
        <f t="shared" si="0"/>
        <v>0</v>
      </c>
      <c r="Z37" s="105">
        <f>COUNTIF(AG37:CQ37,"RS")</f>
        <v>0</v>
      </c>
      <c r="AA37" s="105">
        <f>COUNTIF(AG37:CQ37,"PES")</f>
        <v>0</v>
      </c>
      <c r="AB37" s="104">
        <f t="shared" si="1"/>
        <v>0</v>
      </c>
      <c r="AC37" s="108">
        <f t="shared" si="1"/>
        <v>0</v>
      </c>
      <c r="AD37" s="109">
        <f t="shared" si="1"/>
        <v>0</v>
      </c>
      <c r="AE37" s="105">
        <f t="shared" si="1"/>
        <v>0</v>
      </c>
      <c r="AF37" s="62">
        <f>IF(OR(A37="",B37=""),"",A37&amp;" "&amp;B37)</f>
      </c>
      <c r="AG37" s="154"/>
      <c r="AH37" s="232"/>
      <c r="AI37" s="69"/>
      <c r="AJ37" s="156"/>
      <c r="AK37" s="232"/>
      <c r="AL37" s="157"/>
      <c r="AM37" s="233"/>
      <c r="AN37" s="157"/>
      <c r="AO37" s="233"/>
      <c r="AP37" s="75"/>
      <c r="AQ37" s="157"/>
      <c r="AR37" s="233"/>
      <c r="AS37" s="157"/>
      <c r="AT37" s="233"/>
      <c r="AU37" s="157"/>
      <c r="AV37" s="233"/>
      <c r="AW37" s="75"/>
      <c r="AX37" s="157"/>
      <c r="AY37" s="233"/>
      <c r="AZ37" s="157"/>
      <c r="BA37" s="232"/>
      <c r="BB37" s="156"/>
      <c r="BC37" s="232"/>
      <c r="BD37" s="69"/>
      <c r="BE37" s="156"/>
      <c r="BF37" s="232"/>
      <c r="BG37" s="156"/>
      <c r="BH37" s="232"/>
      <c r="BI37" s="156"/>
      <c r="BJ37" s="232"/>
      <c r="BK37" s="257"/>
      <c r="BL37" s="22">
        <f>IF(OR(A37="",B37=""),"",A37&amp;" "&amp;B37)</f>
      </c>
      <c r="BM37" s="254"/>
      <c r="BN37" s="163"/>
      <c r="BO37" s="233"/>
      <c r="BP37" s="163"/>
      <c r="BQ37" s="233"/>
      <c r="BR37" s="163"/>
      <c r="BS37" s="233"/>
      <c r="BT37" s="75"/>
      <c r="BU37" s="163"/>
      <c r="BV37" s="233"/>
      <c r="BW37" s="163"/>
      <c r="BX37" s="233"/>
      <c r="BY37" s="163"/>
      <c r="BZ37" s="233"/>
      <c r="CA37" s="75"/>
      <c r="CB37" s="163"/>
      <c r="CC37" s="233"/>
      <c r="CD37" s="163"/>
      <c r="CE37" s="233"/>
      <c r="CF37" s="163"/>
      <c r="CG37" s="233"/>
      <c r="CH37" s="75"/>
      <c r="CI37" s="163"/>
      <c r="CJ37" s="233"/>
      <c r="CK37" s="163"/>
      <c r="CL37" s="233"/>
      <c r="CM37" s="163"/>
      <c r="CN37" s="233"/>
      <c r="CO37" s="139"/>
      <c r="CP37" s="191"/>
      <c r="CQ37" s="251"/>
      <c r="CR37" s="1"/>
      <c r="CS37" s="1"/>
      <c r="CT37" s="1"/>
      <c r="CU37" s="1"/>
      <c r="CV37" s="1"/>
      <c r="CW37" s="1"/>
      <c r="CX37" s="1"/>
    </row>
    <row r="38" spans="1:95" s="12" customFormat="1" ht="21" customHeight="1">
      <c r="A38" s="264"/>
      <c r="B38" s="265"/>
      <c r="C38" s="270"/>
      <c r="D38" s="316"/>
      <c r="E38" s="266"/>
      <c r="F38" s="267"/>
      <c r="G38" s="357">
        <f>IF(COUNTA(AG38:BK38)&gt;0,"O","")</f>
      </c>
      <c r="H38" s="358">
        <f>IF(COUNTA(BM38:CK38)&gt;0,"O","")</f>
      </c>
      <c r="I38" s="283">
        <f>S38*30+T38*45+U38*60</f>
        <v>0</v>
      </c>
      <c r="J38" s="352">
        <f>S38*65+T38*97.5+U38*130</f>
        <v>0</v>
      </c>
      <c r="K38" s="286">
        <f>Z38</f>
        <v>0</v>
      </c>
      <c r="L38" s="286">
        <f>AA38</f>
        <v>0</v>
      </c>
      <c r="M38" s="223">
        <f>V38+W38+X38+Y38</f>
        <v>0</v>
      </c>
      <c r="N38" s="224">
        <f>AB38+AC38+AD38+AE38</f>
        <v>0</v>
      </c>
      <c r="O38" s="289">
        <f>SUM(M38:N38)*60</f>
        <v>0</v>
      </c>
      <c r="P38" s="354">
        <f>V38*130+W38*70+X38*50+Y38*40+AB38*65+AC38*46.7+AD38*37.5+AE38*32</f>
        <v>0</v>
      </c>
      <c r="Q38" s="368">
        <f>J38+P38+Z38*130+AA38*195</f>
        <v>0</v>
      </c>
      <c r="R38" s="369"/>
      <c r="S38" s="101">
        <f t="shared" si="0"/>
        <v>0</v>
      </c>
      <c r="T38" s="102">
        <f t="shared" si="0"/>
        <v>0</v>
      </c>
      <c r="U38" s="103">
        <f t="shared" si="0"/>
        <v>0</v>
      </c>
      <c r="V38" s="104">
        <f t="shared" si="0"/>
        <v>0</v>
      </c>
      <c r="W38" s="101">
        <f t="shared" si="0"/>
        <v>0</v>
      </c>
      <c r="X38" s="102">
        <f t="shared" si="0"/>
        <v>0</v>
      </c>
      <c r="Y38" s="103">
        <f t="shared" si="0"/>
        <v>0</v>
      </c>
      <c r="Z38" s="105">
        <f>COUNTIF(AG38:CQ38,"RS")</f>
        <v>0</v>
      </c>
      <c r="AA38" s="105">
        <f>COUNTIF(AG38:CQ38,"PES")</f>
        <v>0</v>
      </c>
      <c r="AB38" s="104">
        <f t="shared" si="1"/>
        <v>0</v>
      </c>
      <c r="AC38" s="108">
        <f t="shared" si="1"/>
        <v>0</v>
      </c>
      <c r="AD38" s="109">
        <f t="shared" si="1"/>
        <v>0</v>
      </c>
      <c r="AE38" s="105">
        <f t="shared" si="1"/>
        <v>0</v>
      </c>
      <c r="AF38" s="62">
        <f>IF(OR(A38="",B38=""),"",A38&amp;" "&amp;B38)</f>
      </c>
      <c r="AG38" s="154"/>
      <c r="AH38" s="232"/>
      <c r="AI38" s="69"/>
      <c r="AJ38" s="156"/>
      <c r="AK38" s="232"/>
      <c r="AL38" s="157"/>
      <c r="AM38" s="233"/>
      <c r="AN38" s="157"/>
      <c r="AO38" s="233"/>
      <c r="AP38" s="75"/>
      <c r="AQ38" s="157"/>
      <c r="AR38" s="233"/>
      <c r="AS38" s="157"/>
      <c r="AT38" s="233"/>
      <c r="AU38" s="157"/>
      <c r="AV38" s="233"/>
      <c r="AW38" s="75"/>
      <c r="AX38" s="157"/>
      <c r="AY38" s="233"/>
      <c r="AZ38" s="157"/>
      <c r="BA38" s="232"/>
      <c r="BB38" s="156"/>
      <c r="BC38" s="232"/>
      <c r="BD38" s="69"/>
      <c r="BE38" s="156"/>
      <c r="BF38" s="232"/>
      <c r="BG38" s="156"/>
      <c r="BH38" s="232"/>
      <c r="BI38" s="156"/>
      <c r="BJ38" s="232"/>
      <c r="BK38" s="257"/>
      <c r="BL38" s="62">
        <f>IF(OR(A38="",B38=""),"",A38&amp;" "&amp;B38)</f>
      </c>
      <c r="BM38" s="254"/>
      <c r="BN38" s="163"/>
      <c r="BO38" s="233"/>
      <c r="BP38" s="163"/>
      <c r="BQ38" s="233"/>
      <c r="BR38" s="163"/>
      <c r="BS38" s="233"/>
      <c r="BT38" s="75"/>
      <c r="BU38" s="163"/>
      <c r="BV38" s="233"/>
      <c r="BW38" s="163"/>
      <c r="BX38" s="233"/>
      <c r="BY38" s="163"/>
      <c r="BZ38" s="233"/>
      <c r="CA38" s="75"/>
      <c r="CB38" s="163"/>
      <c r="CC38" s="233"/>
      <c r="CD38" s="163"/>
      <c r="CE38" s="233"/>
      <c r="CF38" s="163"/>
      <c r="CG38" s="233"/>
      <c r="CH38" s="75"/>
      <c r="CI38" s="163"/>
      <c r="CJ38" s="233"/>
      <c r="CK38" s="163"/>
      <c r="CL38" s="233"/>
      <c r="CM38" s="163"/>
      <c r="CN38" s="233"/>
      <c r="CO38" s="139"/>
      <c r="CP38" s="191"/>
      <c r="CQ38" s="251"/>
    </row>
    <row r="39" spans="1:102" ht="21" customHeight="1">
      <c r="A39" s="260"/>
      <c r="B39" s="261"/>
      <c r="C39" s="271"/>
      <c r="D39" s="317"/>
      <c r="E39" s="268"/>
      <c r="F39" s="269"/>
      <c r="G39" s="359">
        <f>IF(COUNTA(AG39:BK39)&gt;0,"O","")</f>
      </c>
      <c r="H39" s="360">
        <f>IF(COUNTA(BM39:CK39)&gt;0,"O","")</f>
      </c>
      <c r="I39" s="284">
        <f>S39*30+T39*45+U39*60</f>
        <v>0</v>
      </c>
      <c r="J39" s="339">
        <f>S39*65+T39*97.5+U39*130</f>
        <v>0</v>
      </c>
      <c r="K39" s="285">
        <f>Z39</f>
        <v>0</v>
      </c>
      <c r="L39" s="285">
        <f>AA39</f>
        <v>0</v>
      </c>
      <c r="M39" s="131">
        <f>V39+W39+X39+Y39</f>
        <v>0</v>
      </c>
      <c r="N39" s="133">
        <f>AB39+AC39+AD39+AE39</f>
        <v>0</v>
      </c>
      <c r="O39" s="288">
        <f>SUM(M39:N39)*60</f>
        <v>0</v>
      </c>
      <c r="P39" s="353">
        <f>V39*130+W39*70+X39*50+Y39*40+AB39*65+AC39*46.7+AD39*37.5+AE39*32</f>
        <v>0</v>
      </c>
      <c r="Q39" s="368">
        <f>J39+P39+Z39*130+AA39*195</f>
        <v>0</v>
      </c>
      <c r="R39" s="369"/>
      <c r="S39" s="101">
        <f t="shared" si="0"/>
        <v>0</v>
      </c>
      <c r="T39" s="102">
        <f t="shared" si="0"/>
        <v>0</v>
      </c>
      <c r="U39" s="103">
        <f t="shared" si="0"/>
        <v>0</v>
      </c>
      <c r="V39" s="104">
        <f t="shared" si="0"/>
        <v>0</v>
      </c>
      <c r="W39" s="101">
        <f t="shared" si="0"/>
        <v>0</v>
      </c>
      <c r="X39" s="102">
        <f t="shared" si="0"/>
        <v>0</v>
      </c>
      <c r="Y39" s="103">
        <f t="shared" si="0"/>
        <v>0</v>
      </c>
      <c r="Z39" s="105">
        <f>COUNTIF(AG39:CQ39,"RS")</f>
        <v>0</v>
      </c>
      <c r="AA39" s="105">
        <f>COUNTIF(AG39:CQ39,"PES")</f>
        <v>0</v>
      </c>
      <c r="AB39" s="104">
        <f t="shared" si="1"/>
        <v>0</v>
      </c>
      <c r="AC39" s="108">
        <f t="shared" si="1"/>
        <v>0</v>
      </c>
      <c r="AD39" s="109">
        <f t="shared" si="1"/>
        <v>0</v>
      </c>
      <c r="AE39" s="105">
        <f t="shared" si="1"/>
        <v>0</v>
      </c>
      <c r="AF39" s="22">
        <f>IF(OR(A39="",B39=""),"",A39&amp;" "&amp;B39)</f>
      </c>
      <c r="AG39" s="154"/>
      <c r="AH39" s="232"/>
      <c r="AI39" s="69"/>
      <c r="AJ39" s="156"/>
      <c r="AK39" s="232"/>
      <c r="AL39" s="157"/>
      <c r="AM39" s="233"/>
      <c r="AN39" s="157"/>
      <c r="AO39" s="233"/>
      <c r="AP39" s="75"/>
      <c r="AQ39" s="157"/>
      <c r="AR39" s="233"/>
      <c r="AS39" s="157"/>
      <c r="AT39" s="233"/>
      <c r="AU39" s="157"/>
      <c r="AV39" s="233"/>
      <c r="AW39" s="75"/>
      <c r="AX39" s="157"/>
      <c r="AY39" s="233"/>
      <c r="AZ39" s="157"/>
      <c r="BA39" s="232"/>
      <c r="BB39" s="156"/>
      <c r="BC39" s="232"/>
      <c r="BD39" s="69"/>
      <c r="BE39" s="156"/>
      <c r="BF39" s="232"/>
      <c r="BG39" s="156"/>
      <c r="BH39" s="232"/>
      <c r="BI39" s="156"/>
      <c r="BJ39" s="232"/>
      <c r="BK39" s="257"/>
      <c r="BL39" s="63">
        <f>IF(OR(A39="",B39=""),"",A39&amp;" "&amp;B39)</f>
      </c>
      <c r="BM39" s="254"/>
      <c r="BN39" s="163"/>
      <c r="BO39" s="233"/>
      <c r="BP39" s="163"/>
      <c r="BQ39" s="233"/>
      <c r="BR39" s="163"/>
      <c r="BS39" s="233"/>
      <c r="BT39" s="75"/>
      <c r="BU39" s="163"/>
      <c r="BV39" s="233"/>
      <c r="BW39" s="163"/>
      <c r="BX39" s="233"/>
      <c r="BY39" s="163"/>
      <c r="BZ39" s="233"/>
      <c r="CA39" s="75"/>
      <c r="CB39" s="163"/>
      <c r="CC39" s="233"/>
      <c r="CD39" s="163"/>
      <c r="CE39" s="233"/>
      <c r="CF39" s="163"/>
      <c r="CG39" s="233"/>
      <c r="CH39" s="75"/>
      <c r="CI39" s="163"/>
      <c r="CJ39" s="233"/>
      <c r="CK39" s="163"/>
      <c r="CL39" s="233"/>
      <c r="CM39" s="163"/>
      <c r="CN39" s="233"/>
      <c r="CO39" s="140"/>
      <c r="CP39" s="192"/>
      <c r="CQ39" s="252"/>
      <c r="CR39" s="12"/>
      <c r="CS39" s="12"/>
      <c r="CT39" s="12"/>
      <c r="CU39" s="12"/>
      <c r="CV39" s="12"/>
      <c r="CW39" s="12"/>
      <c r="CX39" s="12"/>
    </row>
    <row r="40" spans="1:101" ht="21" customHeight="1">
      <c r="A40" s="264"/>
      <c r="B40" s="265"/>
      <c r="C40" s="270"/>
      <c r="D40" s="316"/>
      <c r="E40" s="266"/>
      <c r="F40" s="267"/>
      <c r="G40" s="357">
        <f>IF(COUNTA(AG40:BK40)&gt;0,"O","")</f>
      </c>
      <c r="H40" s="358">
        <f>IF(COUNTA(BM40:CK40)&gt;0,"O","")</f>
      </c>
      <c r="I40" s="283">
        <f>S40*30+T40*45+U40*60</f>
        <v>0</v>
      </c>
      <c r="J40" s="352">
        <f>S40*65+T40*97.5+U40*130</f>
        <v>0</v>
      </c>
      <c r="K40" s="286">
        <f>Z40</f>
        <v>0</v>
      </c>
      <c r="L40" s="286">
        <f>AA40</f>
        <v>0</v>
      </c>
      <c r="M40" s="223">
        <f>V40+W40+X40+Y40</f>
        <v>0</v>
      </c>
      <c r="N40" s="224">
        <f>AB40+AC40+AD40+AE40</f>
        <v>0</v>
      </c>
      <c r="O40" s="289">
        <f>SUM(M40:N40)*60</f>
        <v>0</v>
      </c>
      <c r="P40" s="354">
        <f>V40*130+W40*70+X40*50+Y40*40+AB40*65+AC40*46.7+AD40*37.5+AE40*32</f>
        <v>0</v>
      </c>
      <c r="Q40" s="368">
        <f>J40+P40+Z40*130+AA40*195</f>
        <v>0</v>
      </c>
      <c r="R40" s="369"/>
      <c r="S40" s="101">
        <f t="shared" si="0"/>
        <v>0</v>
      </c>
      <c r="T40" s="102">
        <f t="shared" si="0"/>
        <v>0</v>
      </c>
      <c r="U40" s="103">
        <f t="shared" si="0"/>
        <v>0</v>
      </c>
      <c r="V40" s="104">
        <f t="shared" si="0"/>
        <v>0</v>
      </c>
      <c r="W40" s="101">
        <f t="shared" si="0"/>
        <v>0</v>
      </c>
      <c r="X40" s="102">
        <f t="shared" si="0"/>
        <v>0</v>
      </c>
      <c r="Y40" s="103">
        <f t="shared" si="0"/>
        <v>0</v>
      </c>
      <c r="Z40" s="105">
        <f>COUNTIF(AG40:CQ40,"RS")</f>
        <v>0</v>
      </c>
      <c r="AA40" s="105">
        <f>COUNTIF(AG40:CQ40,"PES")</f>
        <v>0</v>
      </c>
      <c r="AB40" s="104">
        <f t="shared" si="1"/>
        <v>0</v>
      </c>
      <c r="AC40" s="108">
        <f t="shared" si="1"/>
        <v>0</v>
      </c>
      <c r="AD40" s="109">
        <f t="shared" si="1"/>
        <v>0</v>
      </c>
      <c r="AE40" s="105">
        <f t="shared" si="1"/>
        <v>0</v>
      </c>
      <c r="AF40" s="62">
        <f>IF(OR(A40="",B40=""),"",A40&amp;" "&amp;B40)</f>
      </c>
      <c r="AG40" s="154"/>
      <c r="AH40" s="232"/>
      <c r="AI40" s="69"/>
      <c r="AJ40" s="156"/>
      <c r="AK40" s="232"/>
      <c r="AL40" s="157"/>
      <c r="AM40" s="233"/>
      <c r="AN40" s="157"/>
      <c r="AO40" s="233"/>
      <c r="AP40" s="75"/>
      <c r="AQ40" s="157"/>
      <c r="AR40" s="233"/>
      <c r="AS40" s="157"/>
      <c r="AT40" s="233"/>
      <c r="AU40" s="157"/>
      <c r="AV40" s="233"/>
      <c r="AW40" s="75"/>
      <c r="AX40" s="157"/>
      <c r="AY40" s="233"/>
      <c r="AZ40" s="157"/>
      <c r="BA40" s="232"/>
      <c r="BB40" s="156"/>
      <c r="BC40" s="232"/>
      <c r="BD40" s="69"/>
      <c r="BE40" s="156"/>
      <c r="BF40" s="232"/>
      <c r="BG40" s="156"/>
      <c r="BH40" s="232"/>
      <c r="BI40" s="156"/>
      <c r="BJ40" s="232"/>
      <c r="BK40" s="257"/>
      <c r="BL40" s="22">
        <f>IF(OR(A40="",B40=""),"",A40&amp;" "&amp;B40)</f>
      </c>
      <c r="BM40" s="254"/>
      <c r="BN40" s="163"/>
      <c r="BO40" s="233"/>
      <c r="BP40" s="163"/>
      <c r="BQ40" s="233"/>
      <c r="BR40" s="163"/>
      <c r="BS40" s="233"/>
      <c r="BT40" s="75"/>
      <c r="BU40" s="163"/>
      <c r="BV40" s="233"/>
      <c r="BW40" s="163"/>
      <c r="BX40" s="233"/>
      <c r="BY40" s="163"/>
      <c r="BZ40" s="233"/>
      <c r="CA40" s="75"/>
      <c r="CB40" s="163"/>
      <c r="CC40" s="233"/>
      <c r="CD40" s="163"/>
      <c r="CE40" s="233"/>
      <c r="CF40" s="163"/>
      <c r="CG40" s="233"/>
      <c r="CH40" s="75"/>
      <c r="CI40" s="163"/>
      <c r="CJ40" s="233"/>
      <c r="CK40" s="163"/>
      <c r="CL40" s="233"/>
      <c r="CM40" s="163"/>
      <c r="CN40" s="233"/>
      <c r="CO40" s="139"/>
      <c r="CP40" s="191"/>
      <c r="CQ40" s="251"/>
      <c r="CR40" s="12"/>
      <c r="CS40" s="12"/>
      <c r="CT40" s="12"/>
      <c r="CU40" s="12"/>
      <c r="CV40" s="12"/>
      <c r="CW40" s="12"/>
    </row>
    <row r="41" spans="1:101" ht="21" customHeight="1">
      <c r="A41" s="260"/>
      <c r="B41" s="261"/>
      <c r="C41" s="271"/>
      <c r="D41" s="317"/>
      <c r="E41" s="268"/>
      <c r="F41" s="269"/>
      <c r="G41" s="359">
        <f>IF(COUNTA(AG41:BK41)&gt;0,"O","")</f>
      </c>
      <c r="H41" s="360">
        <f>IF(COUNTA(BM41:CK41)&gt;0,"O","")</f>
      </c>
      <c r="I41" s="281">
        <f>S41*30+T41*45+U41*60</f>
        <v>0</v>
      </c>
      <c r="J41" s="339">
        <f>S41*65+T41*97.5+U41*130</f>
        <v>0</v>
      </c>
      <c r="K41" s="285">
        <f>Z41</f>
        <v>0</v>
      </c>
      <c r="L41" s="285">
        <f>AA41</f>
        <v>0</v>
      </c>
      <c r="M41" s="131">
        <f>V41+W41+X41+Y41</f>
        <v>0</v>
      </c>
      <c r="N41" s="132">
        <f>AB41+AC41+AD41+AE41</f>
        <v>0</v>
      </c>
      <c r="O41" s="288">
        <f>SUM(M41:N41)*60</f>
        <v>0</v>
      </c>
      <c r="P41" s="353">
        <f>V41*130+W41*70+X41*50+Y41*40+AB41*65+AC41*46.7+AD41*37.5+AE41*32</f>
        <v>0</v>
      </c>
      <c r="Q41" s="368">
        <f>J41+P41+Z41*130+AA41*195</f>
        <v>0</v>
      </c>
      <c r="R41" s="369"/>
      <c r="S41" s="101">
        <f aca="true" t="shared" si="11" ref="S41:Y46">COUNTIF($AG41:$CQ41,S$22)</f>
        <v>0</v>
      </c>
      <c r="T41" s="102">
        <f t="shared" si="11"/>
        <v>0</v>
      </c>
      <c r="U41" s="103">
        <f t="shared" si="11"/>
        <v>0</v>
      </c>
      <c r="V41" s="104">
        <f t="shared" si="11"/>
        <v>0</v>
      </c>
      <c r="W41" s="101">
        <f t="shared" si="11"/>
        <v>0</v>
      </c>
      <c r="X41" s="102">
        <f t="shared" si="11"/>
        <v>0</v>
      </c>
      <c r="Y41" s="103">
        <f t="shared" si="11"/>
        <v>0</v>
      </c>
      <c r="Z41" s="105">
        <f>COUNTIF(AG41:CQ41,"RS")</f>
        <v>0</v>
      </c>
      <c r="AA41" s="105">
        <f>COUNTIF(AG41:CQ41,"PES")</f>
        <v>0</v>
      </c>
      <c r="AB41" s="104">
        <f t="shared" si="1"/>
        <v>0</v>
      </c>
      <c r="AC41" s="108">
        <f t="shared" si="1"/>
        <v>0</v>
      </c>
      <c r="AD41" s="109">
        <f t="shared" si="1"/>
        <v>0</v>
      </c>
      <c r="AE41" s="105">
        <f t="shared" si="1"/>
        <v>0</v>
      </c>
      <c r="AF41" s="62">
        <f>IF(OR(A41="",B41=""),"",A41&amp;" "&amp;B41)</f>
      </c>
      <c r="AG41" s="154"/>
      <c r="AH41" s="232"/>
      <c r="AI41" s="69"/>
      <c r="AJ41" s="156"/>
      <c r="AK41" s="232"/>
      <c r="AL41" s="157"/>
      <c r="AM41" s="233"/>
      <c r="AN41" s="157"/>
      <c r="AO41" s="233"/>
      <c r="AP41" s="75"/>
      <c r="AQ41" s="157"/>
      <c r="AR41" s="233"/>
      <c r="AS41" s="157"/>
      <c r="AT41" s="233"/>
      <c r="AU41" s="157"/>
      <c r="AV41" s="233"/>
      <c r="AW41" s="75"/>
      <c r="AX41" s="157"/>
      <c r="AY41" s="233"/>
      <c r="AZ41" s="157"/>
      <c r="BA41" s="232"/>
      <c r="BB41" s="156"/>
      <c r="BC41" s="232"/>
      <c r="BD41" s="69"/>
      <c r="BE41" s="156"/>
      <c r="BF41" s="232"/>
      <c r="BG41" s="156"/>
      <c r="BH41" s="232"/>
      <c r="BI41" s="156"/>
      <c r="BJ41" s="232"/>
      <c r="BK41" s="257"/>
      <c r="BL41" s="22">
        <f>IF(OR(A41="",B41=""),"",A41&amp;" "&amp;B41)</f>
      </c>
      <c r="BM41" s="254"/>
      <c r="BN41" s="163"/>
      <c r="BO41" s="233"/>
      <c r="BP41" s="163"/>
      <c r="BQ41" s="233"/>
      <c r="BR41" s="163"/>
      <c r="BS41" s="233"/>
      <c r="BT41" s="75"/>
      <c r="BU41" s="163"/>
      <c r="BV41" s="233"/>
      <c r="BW41" s="163"/>
      <c r="BX41" s="233"/>
      <c r="BY41" s="163"/>
      <c r="BZ41" s="233"/>
      <c r="CA41" s="75"/>
      <c r="CB41" s="163"/>
      <c r="CC41" s="233"/>
      <c r="CD41" s="163"/>
      <c r="CE41" s="233"/>
      <c r="CF41" s="163"/>
      <c r="CG41" s="233"/>
      <c r="CH41" s="75"/>
      <c r="CI41" s="163"/>
      <c r="CJ41" s="233"/>
      <c r="CK41" s="163"/>
      <c r="CL41" s="233"/>
      <c r="CM41" s="163"/>
      <c r="CN41" s="233"/>
      <c r="CO41" s="139"/>
      <c r="CP41" s="191"/>
      <c r="CQ41" s="251"/>
      <c r="CW41" s="12"/>
    </row>
    <row r="42" spans="1:102" s="12" customFormat="1" ht="21" customHeight="1">
      <c r="A42" s="264"/>
      <c r="B42" s="265"/>
      <c r="C42" s="270"/>
      <c r="D42" s="316"/>
      <c r="E42" s="266"/>
      <c r="F42" s="267"/>
      <c r="G42" s="357">
        <f>IF(COUNTA(AG42:BK42)&gt;0,"O","")</f>
      </c>
      <c r="H42" s="358">
        <f>IF(COUNTA(BM42:CK42)&gt;0,"O","")</f>
      </c>
      <c r="I42" s="282">
        <f>S42*30+T42*45+U42*60</f>
        <v>0</v>
      </c>
      <c r="J42" s="352">
        <f>S42*65+T42*97.5+U42*130</f>
        <v>0</v>
      </c>
      <c r="K42" s="286">
        <f>Z42</f>
        <v>0</v>
      </c>
      <c r="L42" s="286">
        <f>AA42</f>
        <v>0</v>
      </c>
      <c r="M42" s="223">
        <f>V42+W42+X42+Y42</f>
        <v>0</v>
      </c>
      <c r="N42" s="224">
        <f>AB42+AC42+AD42+AE42</f>
        <v>0</v>
      </c>
      <c r="O42" s="289">
        <f>SUM(M42:N42)*60</f>
        <v>0</v>
      </c>
      <c r="P42" s="354">
        <f>V42*130+W42*70+X42*50+Y42*40+AB42*65+AC42*46.7+AD42*37.5+AE42*32</f>
        <v>0</v>
      </c>
      <c r="Q42" s="368">
        <f>J42+P42+Z42*130+AA42*195</f>
        <v>0</v>
      </c>
      <c r="R42" s="369"/>
      <c r="S42" s="101">
        <f t="shared" si="11"/>
        <v>0</v>
      </c>
      <c r="T42" s="102">
        <f t="shared" si="11"/>
        <v>0</v>
      </c>
      <c r="U42" s="103">
        <f t="shared" si="11"/>
        <v>0</v>
      </c>
      <c r="V42" s="104">
        <f t="shared" si="11"/>
        <v>0</v>
      </c>
      <c r="W42" s="101">
        <f t="shared" si="11"/>
        <v>0</v>
      </c>
      <c r="X42" s="102">
        <f t="shared" si="11"/>
        <v>0</v>
      </c>
      <c r="Y42" s="103">
        <f t="shared" si="11"/>
        <v>0</v>
      </c>
      <c r="Z42" s="105">
        <f>COUNTIF(AG42:CQ42,"RS")</f>
        <v>0</v>
      </c>
      <c r="AA42" s="105">
        <f>COUNTIF(AG42:CQ42,"PES")</f>
        <v>0</v>
      </c>
      <c r="AB42" s="104">
        <f t="shared" si="1"/>
        <v>0</v>
      </c>
      <c r="AC42" s="108">
        <f t="shared" si="1"/>
        <v>0</v>
      </c>
      <c r="AD42" s="109">
        <f t="shared" si="1"/>
        <v>0</v>
      </c>
      <c r="AE42" s="105">
        <f t="shared" si="1"/>
        <v>0</v>
      </c>
      <c r="AF42" s="22">
        <f>IF(OR(A42="",B42=""),"",A42&amp;" "&amp;B42)</f>
      </c>
      <c r="AG42" s="154"/>
      <c r="AH42" s="232"/>
      <c r="AI42" s="69"/>
      <c r="AJ42" s="156"/>
      <c r="AK42" s="232"/>
      <c r="AL42" s="156"/>
      <c r="AM42" s="232"/>
      <c r="AN42" s="156"/>
      <c r="AO42" s="232"/>
      <c r="AP42" s="69"/>
      <c r="AQ42" s="156"/>
      <c r="AR42" s="232"/>
      <c r="AS42" s="156"/>
      <c r="AT42" s="232"/>
      <c r="AU42" s="156"/>
      <c r="AV42" s="232"/>
      <c r="AW42" s="69"/>
      <c r="AX42" s="156"/>
      <c r="AY42" s="232"/>
      <c r="AZ42" s="156"/>
      <c r="BA42" s="232"/>
      <c r="BB42" s="156"/>
      <c r="BC42" s="232"/>
      <c r="BD42" s="69"/>
      <c r="BE42" s="156"/>
      <c r="BF42" s="232"/>
      <c r="BG42" s="156"/>
      <c r="BH42" s="232"/>
      <c r="BI42" s="156"/>
      <c r="BJ42" s="232"/>
      <c r="BK42" s="257"/>
      <c r="BL42" s="22">
        <f>IF(OR(A42="",B42=""),"",A42&amp;" "&amp;B42)</f>
      </c>
      <c r="BM42" s="254"/>
      <c r="BN42" s="163"/>
      <c r="BO42" s="233"/>
      <c r="BP42" s="163"/>
      <c r="BQ42" s="233"/>
      <c r="BR42" s="163"/>
      <c r="BS42" s="233"/>
      <c r="BT42" s="75"/>
      <c r="BU42" s="163"/>
      <c r="BV42" s="233"/>
      <c r="BW42" s="163"/>
      <c r="BX42" s="233"/>
      <c r="BY42" s="163"/>
      <c r="BZ42" s="233"/>
      <c r="CA42" s="75"/>
      <c r="CB42" s="163"/>
      <c r="CC42" s="233"/>
      <c r="CD42" s="163"/>
      <c r="CE42" s="233"/>
      <c r="CF42" s="163"/>
      <c r="CG42" s="233"/>
      <c r="CH42" s="75"/>
      <c r="CI42" s="163"/>
      <c r="CJ42" s="233"/>
      <c r="CK42" s="163"/>
      <c r="CL42" s="233"/>
      <c r="CM42" s="163"/>
      <c r="CN42" s="233"/>
      <c r="CO42" s="139"/>
      <c r="CP42" s="191"/>
      <c r="CQ42" s="251"/>
      <c r="CR42" s="1"/>
      <c r="CS42" s="1"/>
      <c r="CT42" s="1"/>
      <c r="CU42" s="1"/>
      <c r="CV42" s="1"/>
      <c r="CW42" s="1"/>
      <c r="CX42" s="1"/>
    </row>
    <row r="43" spans="1:102" s="12" customFormat="1" ht="21" customHeight="1">
      <c r="A43" s="260"/>
      <c r="B43" s="261"/>
      <c r="C43" s="271"/>
      <c r="D43" s="317"/>
      <c r="E43" s="268"/>
      <c r="F43" s="269"/>
      <c r="G43" s="359">
        <f>IF(COUNTA(AG43:BK43)&gt;0,"O","")</f>
      </c>
      <c r="H43" s="360">
        <f>IF(COUNTA(BM43:CK43)&gt;0,"O","")</f>
      </c>
      <c r="I43" s="281">
        <f>S43*30+T43*45+U43*60</f>
        <v>0</v>
      </c>
      <c r="J43" s="339">
        <f>S43*65+T43*97.5+U43*130</f>
        <v>0</v>
      </c>
      <c r="K43" s="285">
        <f>Z43</f>
        <v>0</v>
      </c>
      <c r="L43" s="285">
        <f>AA43</f>
        <v>0</v>
      </c>
      <c r="M43" s="131">
        <f>V43+W43+X43+Y43</f>
        <v>0</v>
      </c>
      <c r="N43" s="132">
        <f>AB43+AC43+AD43+AE43</f>
        <v>0</v>
      </c>
      <c r="O43" s="288">
        <f>SUM(M43:N43)*60</f>
        <v>0</v>
      </c>
      <c r="P43" s="353">
        <f>V43*130+W43*70+X43*50+Y43*40+AB43*65+AC43*46.7+AD43*37.5+AE43*32</f>
        <v>0</v>
      </c>
      <c r="Q43" s="368">
        <f>J43+P43+Z43*130+AA43*195</f>
        <v>0</v>
      </c>
      <c r="R43" s="369"/>
      <c r="S43" s="101">
        <f t="shared" si="11"/>
        <v>0</v>
      </c>
      <c r="T43" s="102">
        <f t="shared" si="11"/>
        <v>0</v>
      </c>
      <c r="U43" s="103">
        <f t="shared" si="11"/>
        <v>0</v>
      </c>
      <c r="V43" s="104">
        <f t="shared" si="11"/>
        <v>0</v>
      </c>
      <c r="W43" s="101">
        <f t="shared" si="11"/>
        <v>0</v>
      </c>
      <c r="X43" s="102">
        <f t="shared" si="11"/>
        <v>0</v>
      </c>
      <c r="Y43" s="103">
        <f t="shared" si="11"/>
        <v>0</v>
      </c>
      <c r="Z43" s="105">
        <f>COUNTIF(AG43:CQ43,"RS")</f>
        <v>0</v>
      </c>
      <c r="AA43" s="105">
        <f>COUNTIF(AG43:CQ43,"PES")</f>
        <v>0</v>
      </c>
      <c r="AB43" s="104">
        <f t="shared" si="1"/>
        <v>0</v>
      </c>
      <c r="AC43" s="108">
        <f t="shared" si="1"/>
        <v>0</v>
      </c>
      <c r="AD43" s="109">
        <f t="shared" si="1"/>
        <v>0</v>
      </c>
      <c r="AE43" s="105">
        <f t="shared" si="1"/>
        <v>0</v>
      </c>
      <c r="AF43" s="22">
        <f>IF(OR(A43="",B43=""),"",A43&amp;" "&amp;B43)</f>
      </c>
      <c r="AG43" s="154"/>
      <c r="AH43" s="232"/>
      <c r="AI43" s="69"/>
      <c r="AJ43" s="156"/>
      <c r="AK43" s="232"/>
      <c r="AL43" s="156"/>
      <c r="AM43" s="232"/>
      <c r="AN43" s="156"/>
      <c r="AO43" s="232"/>
      <c r="AP43" s="69"/>
      <c r="AQ43" s="156"/>
      <c r="AR43" s="232"/>
      <c r="AS43" s="156"/>
      <c r="AT43" s="232"/>
      <c r="AU43" s="156"/>
      <c r="AV43" s="232"/>
      <c r="AW43" s="69"/>
      <c r="AX43" s="156"/>
      <c r="AY43" s="232"/>
      <c r="AZ43" s="156"/>
      <c r="BA43" s="232"/>
      <c r="BB43" s="156"/>
      <c r="BC43" s="232"/>
      <c r="BD43" s="69"/>
      <c r="BE43" s="156"/>
      <c r="BF43" s="232"/>
      <c r="BG43" s="156"/>
      <c r="BH43" s="232"/>
      <c r="BI43" s="156"/>
      <c r="BJ43" s="232"/>
      <c r="BK43" s="257"/>
      <c r="BL43" s="22">
        <f>IF(OR(A43="",B43=""),"",A43&amp;" "&amp;B43)</f>
      </c>
      <c r="BM43" s="254"/>
      <c r="BN43" s="163"/>
      <c r="BO43" s="233"/>
      <c r="BP43" s="163"/>
      <c r="BQ43" s="233"/>
      <c r="BR43" s="163"/>
      <c r="BS43" s="233"/>
      <c r="BT43" s="75"/>
      <c r="BU43" s="163"/>
      <c r="BV43" s="233"/>
      <c r="BW43" s="163"/>
      <c r="BX43" s="233"/>
      <c r="BY43" s="163"/>
      <c r="BZ43" s="233"/>
      <c r="CA43" s="75"/>
      <c r="CB43" s="163"/>
      <c r="CC43" s="233"/>
      <c r="CD43" s="163"/>
      <c r="CE43" s="233"/>
      <c r="CF43" s="163"/>
      <c r="CG43" s="233"/>
      <c r="CH43" s="75"/>
      <c r="CI43" s="163"/>
      <c r="CJ43" s="233"/>
      <c r="CK43" s="163"/>
      <c r="CL43" s="233"/>
      <c r="CM43" s="163"/>
      <c r="CN43" s="233"/>
      <c r="CO43" s="139"/>
      <c r="CP43" s="191"/>
      <c r="CQ43" s="251"/>
      <c r="CR43" s="1"/>
      <c r="CS43" s="1"/>
      <c r="CT43" s="1"/>
      <c r="CU43" s="1"/>
      <c r="CV43" s="1"/>
      <c r="CW43" s="1"/>
      <c r="CX43" s="1"/>
    </row>
    <row r="44" spans="1:95" s="12" customFormat="1" ht="21" customHeight="1">
      <c r="A44" s="264"/>
      <c r="B44" s="265"/>
      <c r="C44" s="270"/>
      <c r="D44" s="316"/>
      <c r="E44" s="266"/>
      <c r="F44" s="267"/>
      <c r="G44" s="357">
        <f>IF(COUNTA(AG44:BK44)&gt;0,"O","")</f>
      </c>
      <c r="H44" s="358">
        <f>IF(COUNTA(BM44:CK44)&gt;0,"O","")</f>
      </c>
      <c r="I44" s="282">
        <f>S44*30+T44*45+U44*60</f>
        <v>0</v>
      </c>
      <c r="J44" s="352">
        <f>S44*65+T44*97.5+U44*130</f>
        <v>0</v>
      </c>
      <c r="K44" s="286">
        <f>Z44</f>
        <v>0</v>
      </c>
      <c r="L44" s="286">
        <f>AA44</f>
        <v>0</v>
      </c>
      <c r="M44" s="223">
        <f>V44+W44+X44+Y44</f>
        <v>0</v>
      </c>
      <c r="N44" s="224">
        <f>AB44+AC44+AD44+AE44</f>
        <v>0</v>
      </c>
      <c r="O44" s="289">
        <f>SUM(M44:N44)*60</f>
        <v>0</v>
      </c>
      <c r="P44" s="354">
        <f>V44*130+W44*70+X44*50+Y44*40+AB44*65+AC44*46.7+AD44*37.5+AE44*32</f>
        <v>0</v>
      </c>
      <c r="Q44" s="368">
        <f>J44+P44+Z44*130+AA44*195</f>
        <v>0</v>
      </c>
      <c r="R44" s="369"/>
      <c r="S44" s="101">
        <f t="shared" si="11"/>
        <v>0</v>
      </c>
      <c r="T44" s="102">
        <f t="shared" si="11"/>
        <v>0</v>
      </c>
      <c r="U44" s="103">
        <f t="shared" si="11"/>
        <v>0</v>
      </c>
      <c r="V44" s="104">
        <f t="shared" si="11"/>
        <v>0</v>
      </c>
      <c r="W44" s="101">
        <f t="shared" si="11"/>
        <v>0</v>
      </c>
      <c r="X44" s="102">
        <f t="shared" si="11"/>
        <v>0</v>
      </c>
      <c r="Y44" s="103">
        <f t="shared" si="11"/>
        <v>0</v>
      </c>
      <c r="Z44" s="105">
        <f>COUNTIF(AG44:CQ44,"RS")</f>
        <v>0</v>
      </c>
      <c r="AA44" s="105">
        <f>COUNTIF(AG44:CQ44,"PES")</f>
        <v>0</v>
      </c>
      <c r="AB44" s="104">
        <f t="shared" si="1"/>
        <v>0</v>
      </c>
      <c r="AC44" s="108">
        <f t="shared" si="1"/>
        <v>0</v>
      </c>
      <c r="AD44" s="109">
        <f t="shared" si="1"/>
        <v>0</v>
      </c>
      <c r="AE44" s="105">
        <f t="shared" si="1"/>
        <v>0</v>
      </c>
      <c r="AF44" s="22">
        <f>IF(OR(A44="",B44=""),"",A44&amp;" "&amp;B44)</f>
      </c>
      <c r="AG44" s="154"/>
      <c r="AH44" s="232"/>
      <c r="AI44" s="69"/>
      <c r="AJ44" s="156"/>
      <c r="AK44" s="232"/>
      <c r="AL44" s="156"/>
      <c r="AM44" s="232"/>
      <c r="AN44" s="156"/>
      <c r="AO44" s="232"/>
      <c r="AP44" s="69"/>
      <c r="AQ44" s="156"/>
      <c r="AR44" s="232"/>
      <c r="AS44" s="156"/>
      <c r="AT44" s="232"/>
      <c r="AU44" s="156"/>
      <c r="AV44" s="232"/>
      <c r="AW44" s="69"/>
      <c r="AX44" s="156"/>
      <c r="AY44" s="232"/>
      <c r="AZ44" s="156"/>
      <c r="BA44" s="232"/>
      <c r="BB44" s="156"/>
      <c r="BC44" s="232"/>
      <c r="BD44" s="69"/>
      <c r="BE44" s="156"/>
      <c r="BF44" s="232"/>
      <c r="BG44" s="156"/>
      <c r="BH44" s="232"/>
      <c r="BI44" s="156"/>
      <c r="BJ44" s="232"/>
      <c r="BK44" s="257"/>
      <c r="BL44" s="22">
        <f>IF(OR(A44="",B44=""),"",A44&amp;" "&amp;B44)</f>
      </c>
      <c r="BM44" s="254"/>
      <c r="BN44" s="163"/>
      <c r="BO44" s="233"/>
      <c r="BP44" s="163"/>
      <c r="BQ44" s="233"/>
      <c r="BR44" s="163"/>
      <c r="BS44" s="233"/>
      <c r="BT44" s="75"/>
      <c r="BU44" s="163"/>
      <c r="BV44" s="233"/>
      <c r="BW44" s="163"/>
      <c r="BX44" s="233"/>
      <c r="BY44" s="163"/>
      <c r="BZ44" s="233"/>
      <c r="CA44" s="75"/>
      <c r="CB44" s="163"/>
      <c r="CC44" s="233"/>
      <c r="CD44" s="163"/>
      <c r="CE44" s="233"/>
      <c r="CF44" s="163"/>
      <c r="CG44" s="233"/>
      <c r="CH44" s="75"/>
      <c r="CI44" s="163"/>
      <c r="CJ44" s="233"/>
      <c r="CK44" s="163"/>
      <c r="CL44" s="233"/>
      <c r="CM44" s="163"/>
      <c r="CN44" s="233"/>
      <c r="CO44" s="139"/>
      <c r="CP44" s="191"/>
      <c r="CQ44" s="251"/>
    </row>
    <row r="45" spans="1:95" s="12" customFormat="1" ht="21" customHeight="1">
      <c r="A45" s="260"/>
      <c r="B45" s="261"/>
      <c r="C45" s="271"/>
      <c r="D45" s="317"/>
      <c r="E45" s="268"/>
      <c r="F45" s="269"/>
      <c r="G45" s="359">
        <f>IF(COUNTA(AG45:BK45)&gt;0,"O","")</f>
      </c>
      <c r="H45" s="360">
        <f>IF(COUNTA(BM45:CK45)&gt;0,"O","")</f>
      </c>
      <c r="I45" s="281">
        <f>S45*30+T45*45+U45*60</f>
        <v>0</v>
      </c>
      <c r="J45" s="339">
        <f>S45*65+T45*97.5+U45*130</f>
        <v>0</v>
      </c>
      <c r="K45" s="285">
        <f>Z45</f>
        <v>0</v>
      </c>
      <c r="L45" s="285">
        <f>AA45</f>
        <v>0</v>
      </c>
      <c r="M45" s="131">
        <f>V45+W45+X45+Y45</f>
        <v>0</v>
      </c>
      <c r="N45" s="132">
        <f>AB45+AC45+AD45+AE45</f>
        <v>0</v>
      </c>
      <c r="O45" s="288">
        <f>SUM(M45:N45)*60</f>
        <v>0</v>
      </c>
      <c r="P45" s="353">
        <f>V45*130+W45*70+X45*50+Y45*40+AB45*65+AC45*46.7+AD45*37.5+AE45*32</f>
        <v>0</v>
      </c>
      <c r="Q45" s="368">
        <f>J45+P45+Z45*130+AA45*195</f>
        <v>0</v>
      </c>
      <c r="R45" s="369"/>
      <c r="S45" s="101">
        <f t="shared" si="11"/>
        <v>0</v>
      </c>
      <c r="T45" s="102">
        <f t="shared" si="11"/>
        <v>0</v>
      </c>
      <c r="U45" s="103">
        <f t="shared" si="11"/>
        <v>0</v>
      </c>
      <c r="V45" s="104">
        <f t="shared" si="11"/>
        <v>0</v>
      </c>
      <c r="W45" s="101">
        <f t="shared" si="11"/>
        <v>0</v>
      </c>
      <c r="X45" s="102">
        <f t="shared" si="11"/>
        <v>0</v>
      </c>
      <c r="Y45" s="103">
        <f t="shared" si="11"/>
        <v>0</v>
      </c>
      <c r="Z45" s="105">
        <f>COUNTIF(AG45:CQ45,"RS")</f>
        <v>0</v>
      </c>
      <c r="AA45" s="105">
        <f>COUNTIF(AG45:CQ45,"PES")</f>
        <v>0</v>
      </c>
      <c r="AB45" s="104">
        <f t="shared" si="1"/>
        <v>0</v>
      </c>
      <c r="AC45" s="108">
        <f t="shared" si="1"/>
        <v>0</v>
      </c>
      <c r="AD45" s="109">
        <f t="shared" si="1"/>
        <v>0</v>
      </c>
      <c r="AE45" s="105">
        <f t="shared" si="1"/>
        <v>0</v>
      </c>
      <c r="AF45" s="22">
        <f>IF(OR(A45="",B45=""),"",A45&amp;" "&amp;B45)</f>
      </c>
      <c r="AG45" s="154"/>
      <c r="AH45" s="232"/>
      <c r="AI45" s="69"/>
      <c r="AJ45" s="156"/>
      <c r="AK45" s="232"/>
      <c r="AL45" s="156"/>
      <c r="AM45" s="232"/>
      <c r="AN45" s="156"/>
      <c r="AO45" s="232"/>
      <c r="AP45" s="69"/>
      <c r="AQ45" s="156"/>
      <c r="AR45" s="232"/>
      <c r="AS45" s="156"/>
      <c r="AT45" s="232"/>
      <c r="AU45" s="156"/>
      <c r="AV45" s="232"/>
      <c r="AW45" s="69"/>
      <c r="AX45" s="156"/>
      <c r="AY45" s="232"/>
      <c r="AZ45" s="156"/>
      <c r="BA45" s="232"/>
      <c r="BB45" s="156"/>
      <c r="BC45" s="232"/>
      <c r="BD45" s="69"/>
      <c r="BE45" s="156"/>
      <c r="BF45" s="232"/>
      <c r="BG45" s="156"/>
      <c r="BH45" s="232"/>
      <c r="BI45" s="156"/>
      <c r="BJ45" s="232"/>
      <c r="BK45" s="257"/>
      <c r="BL45" s="22">
        <f>IF(OR(A45="",B45=""),"",A45&amp;" "&amp;B45)</f>
      </c>
      <c r="BM45" s="254"/>
      <c r="BN45" s="163"/>
      <c r="BO45" s="233"/>
      <c r="BP45" s="163"/>
      <c r="BQ45" s="233"/>
      <c r="BR45" s="163"/>
      <c r="BS45" s="233"/>
      <c r="BT45" s="75"/>
      <c r="BU45" s="163"/>
      <c r="BV45" s="233"/>
      <c r="BW45" s="163"/>
      <c r="BX45" s="233"/>
      <c r="BY45" s="163"/>
      <c r="BZ45" s="233"/>
      <c r="CA45" s="75"/>
      <c r="CB45" s="163"/>
      <c r="CC45" s="233"/>
      <c r="CD45" s="163"/>
      <c r="CE45" s="233"/>
      <c r="CF45" s="163"/>
      <c r="CG45" s="233"/>
      <c r="CH45" s="75"/>
      <c r="CI45" s="163"/>
      <c r="CJ45" s="233"/>
      <c r="CK45" s="163"/>
      <c r="CL45" s="233"/>
      <c r="CM45" s="163"/>
      <c r="CN45" s="233"/>
      <c r="CO45" s="139"/>
      <c r="CP45" s="191"/>
      <c r="CQ45" s="251"/>
    </row>
    <row r="46" spans="1:102" ht="21" customHeight="1">
      <c r="A46" s="264"/>
      <c r="B46" s="265"/>
      <c r="C46" s="270"/>
      <c r="D46" s="316"/>
      <c r="E46" s="266"/>
      <c r="F46" s="267"/>
      <c r="G46" s="357">
        <f>IF(COUNTA(AG46:BK46)&gt;0,"O","")</f>
      </c>
      <c r="H46" s="358">
        <f>IF(COUNTA(BM46:CK46)&gt;0,"O","")</f>
      </c>
      <c r="I46" s="283">
        <f>S46*30+T46*45+U46*60</f>
        <v>0</v>
      </c>
      <c r="J46" s="352">
        <f>S46*65+T46*97.5+U46*130</f>
        <v>0</v>
      </c>
      <c r="K46" s="286">
        <f>Z46</f>
        <v>0</v>
      </c>
      <c r="L46" s="286">
        <f>AA46</f>
        <v>0</v>
      </c>
      <c r="M46" s="223">
        <f>V46+W46+X46+Y46</f>
        <v>0</v>
      </c>
      <c r="N46" s="224">
        <f>AB46+AC46+AD46+AE46</f>
        <v>0</v>
      </c>
      <c r="O46" s="289">
        <f>SUM(M46:N46)*60</f>
        <v>0</v>
      </c>
      <c r="P46" s="354">
        <f>V46*130+W46*70+X46*50+Y46*40+AB46*65+AC46*46.7+AD46*37.5+AE46*32</f>
        <v>0</v>
      </c>
      <c r="Q46" s="368">
        <f>J46+P46+Z46*130+AA46*195</f>
        <v>0</v>
      </c>
      <c r="R46" s="369"/>
      <c r="S46" s="101">
        <f t="shared" si="11"/>
        <v>0</v>
      </c>
      <c r="T46" s="102">
        <f t="shared" si="11"/>
        <v>0</v>
      </c>
      <c r="U46" s="103">
        <f t="shared" si="11"/>
        <v>0</v>
      </c>
      <c r="V46" s="104">
        <f t="shared" si="11"/>
        <v>0</v>
      </c>
      <c r="W46" s="101">
        <f t="shared" si="11"/>
        <v>0</v>
      </c>
      <c r="X46" s="102">
        <f t="shared" si="11"/>
        <v>0</v>
      </c>
      <c r="Y46" s="103">
        <f t="shared" si="11"/>
        <v>0</v>
      </c>
      <c r="Z46" s="105">
        <f>COUNTIF(AG46:CQ46,"RS")</f>
        <v>0</v>
      </c>
      <c r="AA46" s="105">
        <f>COUNTIF(AG46:CQ46,"PES")</f>
        <v>0</v>
      </c>
      <c r="AB46" s="104">
        <f t="shared" si="1"/>
        <v>0</v>
      </c>
      <c r="AC46" s="108">
        <f t="shared" si="1"/>
        <v>0</v>
      </c>
      <c r="AD46" s="109">
        <f t="shared" si="1"/>
        <v>0</v>
      </c>
      <c r="AE46" s="105">
        <f t="shared" si="1"/>
        <v>0</v>
      </c>
      <c r="AF46" s="22">
        <f>IF(OR(A46="",B46=""),"",A46&amp;" "&amp;B46)</f>
      </c>
      <c r="AG46" s="154"/>
      <c r="AH46" s="232"/>
      <c r="AI46" s="69"/>
      <c r="AJ46" s="156"/>
      <c r="AK46" s="232"/>
      <c r="AL46" s="156"/>
      <c r="AM46" s="232"/>
      <c r="AN46" s="156"/>
      <c r="AO46" s="232"/>
      <c r="AP46" s="69"/>
      <c r="AQ46" s="156"/>
      <c r="AR46" s="232"/>
      <c r="AS46" s="156"/>
      <c r="AT46" s="232"/>
      <c r="AU46" s="156"/>
      <c r="AV46" s="232"/>
      <c r="AW46" s="69"/>
      <c r="AX46" s="156"/>
      <c r="AY46" s="232"/>
      <c r="AZ46" s="156"/>
      <c r="BA46" s="232"/>
      <c r="BB46" s="156"/>
      <c r="BC46" s="232"/>
      <c r="BD46" s="69"/>
      <c r="BE46" s="156"/>
      <c r="BF46" s="232"/>
      <c r="BG46" s="156"/>
      <c r="BH46" s="232"/>
      <c r="BI46" s="156"/>
      <c r="BJ46" s="232"/>
      <c r="BK46" s="257"/>
      <c r="BL46" s="22">
        <f>IF(OR(A46="",B46=""),"",A46&amp;" "&amp;B46)</f>
      </c>
      <c r="BM46" s="254"/>
      <c r="BN46" s="163"/>
      <c r="BO46" s="233"/>
      <c r="BP46" s="163"/>
      <c r="BQ46" s="233"/>
      <c r="BR46" s="163"/>
      <c r="BS46" s="233"/>
      <c r="BT46" s="75"/>
      <c r="BU46" s="163"/>
      <c r="BV46" s="233"/>
      <c r="BW46" s="163"/>
      <c r="BX46" s="233"/>
      <c r="BY46" s="163"/>
      <c r="BZ46" s="233"/>
      <c r="CA46" s="75"/>
      <c r="CB46" s="163"/>
      <c r="CC46" s="233"/>
      <c r="CD46" s="163"/>
      <c r="CE46" s="233"/>
      <c r="CF46" s="163"/>
      <c r="CG46" s="233"/>
      <c r="CH46" s="75"/>
      <c r="CI46" s="163"/>
      <c r="CJ46" s="233"/>
      <c r="CK46" s="163"/>
      <c r="CL46" s="233"/>
      <c r="CM46" s="163"/>
      <c r="CN46" s="233"/>
      <c r="CO46" s="139"/>
      <c r="CP46" s="191"/>
      <c r="CQ46" s="251"/>
      <c r="CR46" s="12"/>
      <c r="CS46" s="12"/>
      <c r="CT46" s="12"/>
      <c r="CU46" s="12"/>
      <c r="CV46" s="12"/>
      <c r="CW46" s="12"/>
      <c r="CX46" s="12"/>
    </row>
    <row r="47" spans="1:102" ht="21" customHeight="1">
      <c r="A47" s="260"/>
      <c r="B47" s="261"/>
      <c r="C47" s="271"/>
      <c r="D47" s="317"/>
      <c r="E47" s="268"/>
      <c r="F47" s="269"/>
      <c r="G47" s="359">
        <f>IF(COUNTA(AG47:BK47)&gt;0,"O","")</f>
      </c>
      <c r="H47" s="360">
        <f>IF(COUNTA(BM47:CK47)&gt;0,"O","")</f>
      </c>
      <c r="I47" s="284">
        <f>S47*30+T47*45+U47*60</f>
        <v>0</v>
      </c>
      <c r="J47" s="339">
        <f>S47*65+T47*97.5+U47*130</f>
        <v>0</v>
      </c>
      <c r="K47" s="285">
        <f>Z47</f>
        <v>0</v>
      </c>
      <c r="L47" s="285">
        <f>AA47</f>
        <v>0</v>
      </c>
      <c r="M47" s="131">
        <f>V47+W47+X47+Y47</f>
        <v>0</v>
      </c>
      <c r="N47" s="133">
        <f>AB47+AC47+AD47+AE47</f>
        <v>0</v>
      </c>
      <c r="O47" s="288">
        <f>SUM(M47:N47)*60</f>
        <v>0</v>
      </c>
      <c r="P47" s="353">
        <f>V47*130+W47*70+X47*50+Y47*40+AB47*65+AC47*46.7+AD47*37.5+AE47*32</f>
        <v>0</v>
      </c>
      <c r="Q47" s="368">
        <f>J47+P47+Z47*130+AA47*195</f>
        <v>0</v>
      </c>
      <c r="R47" s="369"/>
      <c r="S47" s="101">
        <f aca="true" t="shared" si="12" ref="S47:Y108">COUNTIF($AG47:$CQ47,S$22)</f>
        <v>0</v>
      </c>
      <c r="T47" s="102">
        <f t="shared" si="12"/>
        <v>0</v>
      </c>
      <c r="U47" s="103">
        <f t="shared" si="12"/>
        <v>0</v>
      </c>
      <c r="V47" s="104">
        <f t="shared" si="12"/>
        <v>0</v>
      </c>
      <c r="W47" s="101">
        <f t="shared" si="12"/>
        <v>0</v>
      </c>
      <c r="X47" s="102">
        <f t="shared" si="12"/>
        <v>0</v>
      </c>
      <c r="Y47" s="103">
        <f t="shared" si="12"/>
        <v>0</v>
      </c>
      <c r="Z47" s="105">
        <f>COUNTIF(AG47:CQ47,"RS")</f>
        <v>0</v>
      </c>
      <c r="AA47" s="105">
        <f>COUNTIF(AG47:CQ47,"PES")</f>
        <v>0</v>
      </c>
      <c r="AB47" s="104">
        <f t="shared" si="1"/>
        <v>0</v>
      </c>
      <c r="AC47" s="108">
        <f t="shared" si="1"/>
        <v>0</v>
      </c>
      <c r="AD47" s="109">
        <f t="shared" si="1"/>
        <v>0</v>
      </c>
      <c r="AE47" s="105">
        <f t="shared" si="1"/>
        <v>0</v>
      </c>
      <c r="AF47" s="62">
        <f>IF(OR(A47="",B47=""),"",A47&amp;" "&amp;B47)</f>
      </c>
      <c r="AG47" s="154"/>
      <c r="AH47" s="232"/>
      <c r="AI47" s="69"/>
      <c r="AJ47" s="156"/>
      <c r="AK47" s="232"/>
      <c r="AL47" s="156"/>
      <c r="AM47" s="232"/>
      <c r="AN47" s="156"/>
      <c r="AO47" s="232"/>
      <c r="AP47" s="69"/>
      <c r="AQ47" s="156"/>
      <c r="AR47" s="232"/>
      <c r="AS47" s="156"/>
      <c r="AT47" s="232"/>
      <c r="AU47" s="156"/>
      <c r="AV47" s="232"/>
      <c r="AW47" s="69"/>
      <c r="AX47" s="156"/>
      <c r="AY47" s="232"/>
      <c r="AZ47" s="156"/>
      <c r="BA47" s="232"/>
      <c r="BB47" s="156"/>
      <c r="BC47" s="232"/>
      <c r="BD47" s="69"/>
      <c r="BE47" s="156"/>
      <c r="BF47" s="232"/>
      <c r="BG47" s="156"/>
      <c r="BH47" s="232"/>
      <c r="BI47" s="156"/>
      <c r="BJ47" s="232"/>
      <c r="BK47" s="257"/>
      <c r="BL47" s="62">
        <f>IF(OR(A47="",B47=""),"",A47&amp;" "&amp;B47)</f>
      </c>
      <c r="BM47" s="254"/>
      <c r="BN47" s="163"/>
      <c r="BO47" s="233"/>
      <c r="BP47" s="163"/>
      <c r="BQ47" s="233"/>
      <c r="BR47" s="163"/>
      <c r="BS47" s="233"/>
      <c r="BT47" s="75"/>
      <c r="BU47" s="163"/>
      <c r="BV47" s="233"/>
      <c r="BW47" s="163"/>
      <c r="BX47" s="233"/>
      <c r="BY47" s="163"/>
      <c r="BZ47" s="233"/>
      <c r="CA47" s="75"/>
      <c r="CB47" s="163"/>
      <c r="CC47" s="233"/>
      <c r="CD47" s="163"/>
      <c r="CE47" s="233"/>
      <c r="CF47" s="163"/>
      <c r="CG47" s="233"/>
      <c r="CH47" s="75"/>
      <c r="CI47" s="163"/>
      <c r="CJ47" s="233"/>
      <c r="CK47" s="163"/>
      <c r="CL47" s="233"/>
      <c r="CM47" s="163"/>
      <c r="CN47" s="233"/>
      <c r="CO47" s="140"/>
      <c r="CP47" s="192"/>
      <c r="CQ47" s="252"/>
      <c r="CR47" s="12"/>
      <c r="CS47" s="12"/>
      <c r="CT47" s="12"/>
      <c r="CU47" s="12"/>
      <c r="CV47" s="12"/>
      <c r="CW47" s="12"/>
      <c r="CX47" s="12"/>
    </row>
    <row r="48" spans="1:95" s="12" customFormat="1" ht="21" customHeight="1">
      <c r="A48" s="264"/>
      <c r="B48" s="265"/>
      <c r="C48" s="270"/>
      <c r="D48" s="316"/>
      <c r="E48" s="266"/>
      <c r="F48" s="267"/>
      <c r="G48" s="357">
        <f>IF(COUNTA(AG48:BK48)&gt;0,"O","")</f>
      </c>
      <c r="H48" s="358">
        <f>IF(COUNTA(BM48:CK48)&gt;0,"O","")</f>
      </c>
      <c r="I48" s="283">
        <f>S48*30+T48*45+U48*60</f>
        <v>0</v>
      </c>
      <c r="J48" s="352">
        <f>S48*65+T48*97.5+U48*130</f>
        <v>0</v>
      </c>
      <c r="K48" s="286">
        <f>Z48</f>
        <v>0</v>
      </c>
      <c r="L48" s="286">
        <f>AA48</f>
        <v>0</v>
      </c>
      <c r="M48" s="223">
        <f>V48+W48+X48+Y48</f>
        <v>0</v>
      </c>
      <c r="N48" s="224">
        <f>AB48+AC48+AD48+AE48</f>
        <v>0</v>
      </c>
      <c r="O48" s="289">
        <f>SUM(M48:N48)*60</f>
        <v>0</v>
      </c>
      <c r="P48" s="354">
        <f>V48*130+W48*70+X48*50+Y48*40+AB48*65+AC48*46.7+AD48*37.5+AE48*32</f>
        <v>0</v>
      </c>
      <c r="Q48" s="368">
        <f>J48+P48+Z48*130+AA48*195</f>
        <v>0</v>
      </c>
      <c r="R48" s="369"/>
      <c r="S48" s="101">
        <f t="shared" si="12"/>
        <v>0</v>
      </c>
      <c r="T48" s="102">
        <f t="shared" si="12"/>
        <v>0</v>
      </c>
      <c r="U48" s="103">
        <f t="shared" si="12"/>
        <v>0</v>
      </c>
      <c r="V48" s="104">
        <f t="shared" si="12"/>
        <v>0</v>
      </c>
      <c r="W48" s="101">
        <f t="shared" si="12"/>
        <v>0</v>
      </c>
      <c r="X48" s="102">
        <f t="shared" si="12"/>
        <v>0</v>
      </c>
      <c r="Y48" s="103">
        <f t="shared" si="12"/>
        <v>0</v>
      </c>
      <c r="Z48" s="105">
        <f>COUNTIF(AG48:CQ48,"RS")</f>
        <v>0</v>
      </c>
      <c r="AA48" s="105">
        <f>COUNTIF(AG48:CQ48,"PES")</f>
        <v>0</v>
      </c>
      <c r="AB48" s="104">
        <f t="shared" si="1"/>
        <v>0</v>
      </c>
      <c r="AC48" s="108">
        <f t="shared" si="1"/>
        <v>0</v>
      </c>
      <c r="AD48" s="109">
        <f t="shared" si="1"/>
        <v>0</v>
      </c>
      <c r="AE48" s="105">
        <f t="shared" si="1"/>
        <v>0</v>
      </c>
      <c r="AF48" s="62">
        <f>IF(OR(A48="",B48=""),"",A48&amp;" "&amp;B48)</f>
      </c>
      <c r="AG48" s="154"/>
      <c r="AH48" s="232"/>
      <c r="AI48" s="69"/>
      <c r="AJ48" s="156"/>
      <c r="AK48" s="232"/>
      <c r="AL48" s="156"/>
      <c r="AM48" s="232"/>
      <c r="AN48" s="156"/>
      <c r="AO48" s="232"/>
      <c r="AP48" s="69"/>
      <c r="AQ48" s="156"/>
      <c r="AR48" s="232"/>
      <c r="AS48" s="156"/>
      <c r="AT48" s="232"/>
      <c r="AU48" s="156"/>
      <c r="AV48" s="232"/>
      <c r="AW48" s="69"/>
      <c r="AX48" s="156"/>
      <c r="AY48" s="232"/>
      <c r="AZ48" s="156"/>
      <c r="BA48" s="232"/>
      <c r="BB48" s="156"/>
      <c r="BC48" s="232"/>
      <c r="BD48" s="69"/>
      <c r="BE48" s="156"/>
      <c r="BF48" s="232"/>
      <c r="BG48" s="156"/>
      <c r="BH48" s="232"/>
      <c r="BI48" s="156"/>
      <c r="BJ48" s="232"/>
      <c r="BK48" s="257"/>
      <c r="BL48" s="62">
        <f>IF(OR(A48="",B48=""),"",A48&amp;" "&amp;B48)</f>
      </c>
      <c r="BM48" s="254"/>
      <c r="BN48" s="163"/>
      <c r="BO48" s="233"/>
      <c r="BP48" s="163"/>
      <c r="BQ48" s="233"/>
      <c r="BR48" s="163"/>
      <c r="BS48" s="233"/>
      <c r="BT48" s="75"/>
      <c r="BU48" s="163"/>
      <c r="BV48" s="233"/>
      <c r="BW48" s="163"/>
      <c r="BX48" s="233"/>
      <c r="BY48" s="163"/>
      <c r="BZ48" s="233"/>
      <c r="CA48" s="75"/>
      <c r="CB48" s="163"/>
      <c r="CC48" s="233"/>
      <c r="CD48" s="163"/>
      <c r="CE48" s="233"/>
      <c r="CF48" s="163"/>
      <c r="CG48" s="233"/>
      <c r="CH48" s="75"/>
      <c r="CI48" s="163"/>
      <c r="CJ48" s="233"/>
      <c r="CK48" s="163"/>
      <c r="CL48" s="233"/>
      <c r="CM48" s="163"/>
      <c r="CN48" s="233"/>
      <c r="CO48" s="139"/>
      <c r="CP48" s="191"/>
      <c r="CQ48" s="251"/>
    </row>
    <row r="49" spans="1:95" ht="21" customHeight="1">
      <c r="A49" s="260"/>
      <c r="B49" s="261"/>
      <c r="C49" s="271"/>
      <c r="D49" s="317"/>
      <c r="E49" s="268"/>
      <c r="F49" s="269"/>
      <c r="G49" s="359">
        <f>IF(COUNTA(AG49:BK49)&gt;0,"O","")</f>
      </c>
      <c r="H49" s="360">
        <f>IF(COUNTA(BM49:CK49)&gt;0,"O","")</f>
      </c>
      <c r="I49" s="281">
        <f>S49*30+T49*45+U49*60</f>
        <v>0</v>
      </c>
      <c r="J49" s="339">
        <f>S49*65+T49*97.5+U49*130</f>
        <v>0</v>
      </c>
      <c r="K49" s="285">
        <f>Z49</f>
        <v>0</v>
      </c>
      <c r="L49" s="285">
        <f>AA49</f>
        <v>0</v>
      </c>
      <c r="M49" s="131">
        <f>V49+W49+X49+Y49</f>
        <v>0</v>
      </c>
      <c r="N49" s="132">
        <f>AB49+AC49+AD49+AE49</f>
        <v>0</v>
      </c>
      <c r="O49" s="288">
        <f>SUM(M49:N49)*60</f>
        <v>0</v>
      </c>
      <c r="P49" s="353">
        <f>V49*130+W49*70+X49*50+Y49*40+AB49*65+AC49*46.7+AD49*37.5+AE49*32</f>
        <v>0</v>
      </c>
      <c r="Q49" s="368">
        <f>J49+P49+Z49*130+AA49*195</f>
        <v>0</v>
      </c>
      <c r="R49" s="369"/>
      <c r="S49" s="101">
        <f t="shared" si="12"/>
        <v>0</v>
      </c>
      <c r="T49" s="102">
        <f t="shared" si="12"/>
        <v>0</v>
      </c>
      <c r="U49" s="103">
        <f t="shared" si="12"/>
        <v>0</v>
      </c>
      <c r="V49" s="104">
        <f t="shared" si="12"/>
        <v>0</v>
      </c>
      <c r="W49" s="101">
        <f t="shared" si="12"/>
        <v>0</v>
      </c>
      <c r="X49" s="102">
        <f t="shared" si="12"/>
        <v>0</v>
      </c>
      <c r="Y49" s="103">
        <f t="shared" si="12"/>
        <v>0</v>
      </c>
      <c r="Z49" s="105">
        <f>COUNTIF(AG49:CQ49,"RS")</f>
        <v>0</v>
      </c>
      <c r="AA49" s="105">
        <f>COUNTIF(AG49:CQ49,"PES")</f>
        <v>0</v>
      </c>
      <c r="AB49" s="104">
        <f t="shared" si="1"/>
        <v>0</v>
      </c>
      <c r="AC49" s="108">
        <f t="shared" si="1"/>
        <v>0</v>
      </c>
      <c r="AD49" s="109">
        <f t="shared" si="1"/>
        <v>0</v>
      </c>
      <c r="AE49" s="105">
        <f t="shared" si="1"/>
        <v>0</v>
      </c>
      <c r="AF49" s="22">
        <f>IF(OR(A49="",B49=""),"",A49&amp;" "&amp;B49)</f>
      </c>
      <c r="AG49" s="154"/>
      <c r="AH49" s="232"/>
      <c r="AI49" s="69"/>
      <c r="AJ49" s="156"/>
      <c r="AK49" s="232"/>
      <c r="AL49" s="156"/>
      <c r="AM49" s="232"/>
      <c r="AN49" s="156"/>
      <c r="AO49" s="232"/>
      <c r="AP49" s="69"/>
      <c r="AQ49" s="156"/>
      <c r="AR49" s="232"/>
      <c r="AS49" s="156"/>
      <c r="AT49" s="232"/>
      <c r="AU49" s="156"/>
      <c r="AV49" s="232"/>
      <c r="AW49" s="69"/>
      <c r="AX49" s="156"/>
      <c r="AY49" s="232"/>
      <c r="AZ49" s="156"/>
      <c r="BA49" s="232"/>
      <c r="BB49" s="156"/>
      <c r="BC49" s="232"/>
      <c r="BD49" s="69"/>
      <c r="BE49" s="156"/>
      <c r="BF49" s="234"/>
      <c r="BG49" s="158"/>
      <c r="BH49" s="234"/>
      <c r="BI49" s="158"/>
      <c r="BJ49" s="234"/>
      <c r="BK49" s="258"/>
      <c r="BL49" s="22">
        <f>IF(OR(A49="",B49=""),"",A49&amp;" "&amp;B49)</f>
      </c>
      <c r="BM49" s="255"/>
      <c r="BN49" s="164"/>
      <c r="BO49" s="236"/>
      <c r="BP49" s="164"/>
      <c r="BQ49" s="236"/>
      <c r="BR49" s="164"/>
      <c r="BS49" s="236"/>
      <c r="BT49" s="72"/>
      <c r="BU49" s="164"/>
      <c r="BV49" s="236"/>
      <c r="BW49" s="164"/>
      <c r="BX49" s="236"/>
      <c r="BY49" s="164"/>
      <c r="BZ49" s="236"/>
      <c r="CA49" s="72"/>
      <c r="CB49" s="164"/>
      <c r="CC49" s="236"/>
      <c r="CD49" s="164"/>
      <c r="CE49" s="236"/>
      <c r="CF49" s="164"/>
      <c r="CG49" s="236"/>
      <c r="CH49" s="72"/>
      <c r="CI49" s="164"/>
      <c r="CJ49" s="236"/>
      <c r="CK49" s="164"/>
      <c r="CL49" s="236"/>
      <c r="CM49" s="164"/>
      <c r="CN49" s="236"/>
      <c r="CO49" s="139"/>
      <c r="CP49" s="191"/>
      <c r="CQ49" s="251"/>
    </row>
    <row r="50" spans="1:102" ht="21" customHeight="1">
      <c r="A50" s="264"/>
      <c r="B50" s="265"/>
      <c r="C50" s="270"/>
      <c r="D50" s="316"/>
      <c r="E50" s="266"/>
      <c r="F50" s="267"/>
      <c r="G50" s="357">
        <f aca="true" t="shared" si="13" ref="G50:G101">IF(COUNTA(AG50:BK50)&gt;0,"O","")</f>
      </c>
      <c r="H50" s="358">
        <f aca="true" t="shared" si="14" ref="H50:H101">IF(COUNTA(BM50:CK50)&gt;0,"O","")</f>
      </c>
      <c r="I50" s="282">
        <f aca="true" t="shared" si="15" ref="I50:I101">S50*30+T50*45+U50*60</f>
        <v>0</v>
      </c>
      <c r="J50" s="352">
        <f aca="true" t="shared" si="16" ref="J50:J101">S50*65+T50*97.5+U50*130</f>
        <v>0</v>
      </c>
      <c r="K50" s="286">
        <f aca="true" t="shared" si="17" ref="K50:K101">Z50</f>
        <v>0</v>
      </c>
      <c r="L50" s="286">
        <f aca="true" t="shared" si="18" ref="L50:L101">AA50</f>
        <v>0</v>
      </c>
      <c r="M50" s="223">
        <f aca="true" t="shared" si="19" ref="M50:M101">V50+W50+X50+Y50</f>
        <v>0</v>
      </c>
      <c r="N50" s="224">
        <f aca="true" t="shared" si="20" ref="N50:N101">AB50+AC50+AD50+AE50</f>
        <v>0</v>
      </c>
      <c r="O50" s="289">
        <f aca="true" t="shared" si="21" ref="O50:O101">SUM(M50:N50)*60</f>
        <v>0</v>
      </c>
      <c r="P50" s="354">
        <f aca="true" t="shared" si="22" ref="P50:P101">V50*130+W50*70+X50*50+Y50*40+AB50*65+AC50*46.7+AD50*37.5+AE50*32</f>
        <v>0</v>
      </c>
      <c r="Q50" s="368">
        <f aca="true" t="shared" si="23" ref="Q50:Q101">J50+P50+Z50*130+AA50*195</f>
        <v>0</v>
      </c>
      <c r="R50" s="369"/>
      <c r="S50" s="101">
        <f t="shared" si="12"/>
        <v>0</v>
      </c>
      <c r="T50" s="102">
        <f t="shared" si="12"/>
        <v>0</v>
      </c>
      <c r="U50" s="103">
        <f t="shared" si="12"/>
        <v>0</v>
      </c>
      <c r="V50" s="104">
        <f t="shared" si="12"/>
        <v>0</v>
      </c>
      <c r="W50" s="101">
        <f t="shared" si="12"/>
        <v>0</v>
      </c>
      <c r="X50" s="102">
        <f t="shared" si="12"/>
        <v>0</v>
      </c>
      <c r="Y50" s="103">
        <f t="shared" si="12"/>
        <v>0</v>
      </c>
      <c r="Z50" s="105">
        <f aca="true" t="shared" si="24" ref="Z50:Z101">COUNTIF(AG50:CQ50,"RS")</f>
        <v>0</v>
      </c>
      <c r="AA50" s="105">
        <f aca="true" t="shared" si="25" ref="AA50:AA101">COUNTIF(AG50:CQ50,"PES")</f>
        <v>0</v>
      </c>
      <c r="AB50" s="104">
        <f t="shared" si="1"/>
        <v>0</v>
      </c>
      <c r="AC50" s="108">
        <f t="shared" si="1"/>
        <v>0</v>
      </c>
      <c r="AD50" s="109">
        <f t="shared" si="1"/>
        <v>0</v>
      </c>
      <c r="AE50" s="105">
        <f t="shared" si="1"/>
        <v>0</v>
      </c>
      <c r="AF50" s="62">
        <f aca="true" t="shared" si="26" ref="AF50:AF101">IF(OR(A50="",B50=""),"",A50&amp;" "&amp;B50)</f>
      </c>
      <c r="AG50" s="154"/>
      <c r="AH50" s="232"/>
      <c r="AI50" s="69"/>
      <c r="AJ50" s="156"/>
      <c r="AK50" s="232"/>
      <c r="AL50" s="157"/>
      <c r="AM50" s="233"/>
      <c r="AN50" s="157"/>
      <c r="AO50" s="233"/>
      <c r="AP50" s="75"/>
      <c r="AQ50" s="157"/>
      <c r="AR50" s="233"/>
      <c r="AS50" s="157"/>
      <c r="AT50" s="233"/>
      <c r="AU50" s="157"/>
      <c r="AV50" s="233"/>
      <c r="AW50" s="75"/>
      <c r="AX50" s="157"/>
      <c r="AY50" s="233"/>
      <c r="AZ50" s="157"/>
      <c r="BA50" s="232"/>
      <c r="BB50" s="156"/>
      <c r="BC50" s="232"/>
      <c r="BD50" s="69"/>
      <c r="BE50" s="156"/>
      <c r="BF50" s="232"/>
      <c r="BG50" s="156"/>
      <c r="BH50" s="232"/>
      <c r="BI50" s="156"/>
      <c r="BJ50" s="232"/>
      <c r="BK50" s="257"/>
      <c r="BL50" s="62">
        <f aca="true" t="shared" si="27" ref="BL50:BL101">IF(OR(A50="",B50=""),"",A50&amp;" "&amp;B50)</f>
      </c>
      <c r="BM50" s="254"/>
      <c r="BN50" s="163"/>
      <c r="BO50" s="233"/>
      <c r="BP50" s="163"/>
      <c r="BQ50" s="233"/>
      <c r="BR50" s="163"/>
      <c r="BS50" s="233"/>
      <c r="BT50" s="75"/>
      <c r="BU50" s="163"/>
      <c r="BV50" s="233"/>
      <c r="BW50" s="163"/>
      <c r="BX50" s="233"/>
      <c r="BY50" s="163"/>
      <c r="BZ50" s="233"/>
      <c r="CA50" s="75"/>
      <c r="CB50" s="163"/>
      <c r="CC50" s="233"/>
      <c r="CD50" s="163"/>
      <c r="CE50" s="233"/>
      <c r="CF50" s="163"/>
      <c r="CG50" s="233"/>
      <c r="CH50" s="75"/>
      <c r="CI50" s="163"/>
      <c r="CJ50" s="233"/>
      <c r="CK50" s="163"/>
      <c r="CL50" s="233"/>
      <c r="CM50" s="163"/>
      <c r="CN50" s="233"/>
      <c r="CO50" s="139"/>
      <c r="CP50" s="191"/>
      <c r="CQ50" s="251"/>
      <c r="CR50" s="12"/>
      <c r="CS50" s="12"/>
      <c r="CT50" s="12"/>
      <c r="CU50" s="12"/>
      <c r="CV50" s="12"/>
      <c r="CW50" s="12"/>
      <c r="CX50" s="12"/>
    </row>
    <row r="51" spans="1:102" s="12" customFormat="1" ht="21" customHeight="1">
      <c r="A51" s="260"/>
      <c r="B51" s="261"/>
      <c r="C51" s="271"/>
      <c r="D51" s="317"/>
      <c r="E51" s="268"/>
      <c r="F51" s="263"/>
      <c r="G51" s="359">
        <f t="shared" si="13"/>
      </c>
      <c r="H51" s="360">
        <f t="shared" si="14"/>
      </c>
      <c r="I51" s="281">
        <f t="shared" si="15"/>
        <v>0</v>
      </c>
      <c r="J51" s="339">
        <f t="shared" si="16"/>
        <v>0</v>
      </c>
      <c r="K51" s="285">
        <f t="shared" si="17"/>
        <v>0</v>
      </c>
      <c r="L51" s="285">
        <f t="shared" si="18"/>
        <v>0</v>
      </c>
      <c r="M51" s="131">
        <f t="shared" si="19"/>
        <v>0</v>
      </c>
      <c r="N51" s="132">
        <f t="shared" si="20"/>
        <v>0</v>
      </c>
      <c r="O51" s="288">
        <f t="shared" si="21"/>
        <v>0</v>
      </c>
      <c r="P51" s="353">
        <f t="shared" si="22"/>
        <v>0</v>
      </c>
      <c r="Q51" s="368">
        <f t="shared" si="23"/>
        <v>0</v>
      </c>
      <c r="R51" s="369"/>
      <c r="S51" s="101">
        <f t="shared" si="12"/>
        <v>0</v>
      </c>
      <c r="T51" s="102">
        <f t="shared" si="12"/>
        <v>0</v>
      </c>
      <c r="U51" s="103">
        <f t="shared" si="12"/>
        <v>0</v>
      </c>
      <c r="V51" s="104">
        <f t="shared" si="12"/>
        <v>0</v>
      </c>
      <c r="W51" s="101">
        <f t="shared" si="12"/>
        <v>0</v>
      </c>
      <c r="X51" s="102">
        <f t="shared" si="12"/>
        <v>0</v>
      </c>
      <c r="Y51" s="103">
        <f t="shared" si="12"/>
        <v>0</v>
      </c>
      <c r="Z51" s="105">
        <f t="shared" si="24"/>
        <v>0</v>
      </c>
      <c r="AA51" s="105">
        <f t="shared" si="25"/>
        <v>0</v>
      </c>
      <c r="AB51" s="104">
        <f t="shared" si="1"/>
        <v>0</v>
      </c>
      <c r="AC51" s="108">
        <f t="shared" si="1"/>
        <v>0</v>
      </c>
      <c r="AD51" s="109">
        <f t="shared" si="1"/>
        <v>0</v>
      </c>
      <c r="AE51" s="105">
        <f t="shared" si="1"/>
        <v>0</v>
      </c>
      <c r="AF51" s="62">
        <f t="shared" si="26"/>
      </c>
      <c r="AG51" s="154"/>
      <c r="AH51" s="232"/>
      <c r="AI51" s="69"/>
      <c r="AJ51" s="156"/>
      <c r="AK51" s="232"/>
      <c r="AL51" s="157"/>
      <c r="AM51" s="233"/>
      <c r="AN51" s="157"/>
      <c r="AO51" s="233"/>
      <c r="AP51" s="75"/>
      <c r="AQ51" s="157"/>
      <c r="AR51" s="233"/>
      <c r="AS51" s="157"/>
      <c r="AT51" s="233"/>
      <c r="AU51" s="157"/>
      <c r="AV51" s="233"/>
      <c r="AW51" s="75"/>
      <c r="AX51" s="157"/>
      <c r="AY51" s="233"/>
      <c r="AZ51" s="157"/>
      <c r="BA51" s="232"/>
      <c r="BB51" s="156"/>
      <c r="BC51" s="232"/>
      <c r="BD51" s="69"/>
      <c r="BE51" s="156"/>
      <c r="BF51" s="232"/>
      <c r="BG51" s="156"/>
      <c r="BH51" s="232"/>
      <c r="BI51" s="156"/>
      <c r="BJ51" s="232"/>
      <c r="BK51" s="257"/>
      <c r="BL51" s="62">
        <f t="shared" si="27"/>
      </c>
      <c r="BM51" s="254"/>
      <c r="BN51" s="163"/>
      <c r="BO51" s="233"/>
      <c r="BP51" s="163"/>
      <c r="BQ51" s="233"/>
      <c r="BR51" s="163"/>
      <c r="BS51" s="233"/>
      <c r="BT51" s="75"/>
      <c r="BU51" s="163"/>
      <c r="BV51" s="233"/>
      <c r="BW51" s="163"/>
      <c r="BX51" s="233"/>
      <c r="BY51" s="163"/>
      <c r="BZ51" s="233"/>
      <c r="CA51" s="75"/>
      <c r="CB51" s="163"/>
      <c r="CC51" s="233"/>
      <c r="CD51" s="163"/>
      <c r="CE51" s="233"/>
      <c r="CF51" s="163"/>
      <c r="CG51" s="233"/>
      <c r="CH51" s="75"/>
      <c r="CI51" s="163"/>
      <c r="CJ51" s="233"/>
      <c r="CK51" s="163"/>
      <c r="CL51" s="233"/>
      <c r="CM51" s="163"/>
      <c r="CN51" s="233"/>
      <c r="CO51" s="139"/>
      <c r="CP51" s="191"/>
      <c r="CQ51" s="251"/>
      <c r="CR51" s="1"/>
      <c r="CS51" s="1"/>
      <c r="CT51" s="1"/>
      <c r="CU51" s="1"/>
      <c r="CV51" s="1"/>
      <c r="CW51" s="1"/>
      <c r="CX51" s="1"/>
    </row>
    <row r="52" spans="1:102" s="12" customFormat="1" ht="21" customHeight="1">
      <c r="A52" s="264"/>
      <c r="B52" s="265"/>
      <c r="C52" s="270"/>
      <c r="D52" s="316"/>
      <c r="E52" s="266"/>
      <c r="F52" s="267"/>
      <c r="G52" s="357">
        <f t="shared" si="13"/>
      </c>
      <c r="H52" s="358">
        <f t="shared" si="14"/>
      </c>
      <c r="I52" s="283">
        <f t="shared" si="15"/>
        <v>0</v>
      </c>
      <c r="J52" s="352">
        <f t="shared" si="16"/>
        <v>0</v>
      </c>
      <c r="K52" s="286">
        <f t="shared" si="17"/>
        <v>0</v>
      </c>
      <c r="L52" s="286">
        <f t="shared" si="18"/>
        <v>0</v>
      </c>
      <c r="M52" s="223">
        <f t="shared" si="19"/>
        <v>0</v>
      </c>
      <c r="N52" s="224">
        <f t="shared" si="20"/>
        <v>0</v>
      </c>
      <c r="O52" s="289">
        <f t="shared" si="21"/>
        <v>0</v>
      </c>
      <c r="P52" s="354">
        <f t="shared" si="22"/>
        <v>0</v>
      </c>
      <c r="Q52" s="368">
        <f t="shared" si="23"/>
        <v>0</v>
      </c>
      <c r="R52" s="369"/>
      <c r="S52" s="101">
        <f t="shared" si="12"/>
        <v>0</v>
      </c>
      <c r="T52" s="102">
        <f t="shared" si="12"/>
        <v>0</v>
      </c>
      <c r="U52" s="103">
        <f t="shared" si="12"/>
        <v>0</v>
      </c>
      <c r="V52" s="104">
        <f t="shared" si="12"/>
        <v>0</v>
      </c>
      <c r="W52" s="101">
        <f t="shared" si="12"/>
        <v>0</v>
      </c>
      <c r="X52" s="102">
        <f t="shared" si="12"/>
        <v>0</v>
      </c>
      <c r="Y52" s="103">
        <f t="shared" si="12"/>
        <v>0</v>
      </c>
      <c r="Z52" s="105">
        <f t="shared" si="24"/>
        <v>0</v>
      </c>
      <c r="AA52" s="105">
        <f t="shared" si="25"/>
        <v>0</v>
      </c>
      <c r="AB52" s="104">
        <f t="shared" si="1"/>
        <v>0</v>
      </c>
      <c r="AC52" s="108">
        <f t="shared" si="1"/>
        <v>0</v>
      </c>
      <c r="AD52" s="109">
        <f t="shared" si="1"/>
        <v>0</v>
      </c>
      <c r="AE52" s="105">
        <f t="shared" si="1"/>
        <v>0</v>
      </c>
      <c r="AF52" s="62">
        <f t="shared" si="26"/>
      </c>
      <c r="AG52" s="154"/>
      <c r="AH52" s="232"/>
      <c r="AI52" s="69"/>
      <c r="AJ52" s="156"/>
      <c r="AK52" s="232"/>
      <c r="AL52" s="157"/>
      <c r="AM52" s="233"/>
      <c r="AN52" s="157"/>
      <c r="AO52" s="233"/>
      <c r="AP52" s="75"/>
      <c r="AQ52" s="157"/>
      <c r="AR52" s="233"/>
      <c r="AS52" s="157"/>
      <c r="AT52" s="233"/>
      <c r="AU52" s="157"/>
      <c r="AV52" s="233"/>
      <c r="AW52" s="75"/>
      <c r="AX52" s="157"/>
      <c r="AY52" s="233"/>
      <c r="AZ52" s="157"/>
      <c r="BA52" s="232"/>
      <c r="BB52" s="156"/>
      <c r="BC52" s="232"/>
      <c r="BD52" s="69"/>
      <c r="BE52" s="156"/>
      <c r="BF52" s="232"/>
      <c r="BG52" s="156"/>
      <c r="BH52" s="232"/>
      <c r="BI52" s="156"/>
      <c r="BJ52" s="232"/>
      <c r="BK52" s="257"/>
      <c r="BL52" s="62">
        <f t="shared" si="27"/>
      </c>
      <c r="BM52" s="254"/>
      <c r="BN52" s="163"/>
      <c r="BO52" s="233"/>
      <c r="BP52" s="163"/>
      <c r="BQ52" s="233"/>
      <c r="BR52" s="163"/>
      <c r="BS52" s="233"/>
      <c r="BT52" s="75"/>
      <c r="BU52" s="163"/>
      <c r="BV52" s="233"/>
      <c r="BW52" s="163"/>
      <c r="BX52" s="233"/>
      <c r="BY52" s="163"/>
      <c r="BZ52" s="233"/>
      <c r="CA52" s="75"/>
      <c r="CB52" s="163"/>
      <c r="CC52" s="233"/>
      <c r="CD52" s="163"/>
      <c r="CE52" s="233"/>
      <c r="CF52" s="163"/>
      <c r="CG52" s="233"/>
      <c r="CH52" s="75"/>
      <c r="CI52" s="163"/>
      <c r="CJ52" s="233"/>
      <c r="CK52" s="163"/>
      <c r="CL52" s="233"/>
      <c r="CM52" s="163"/>
      <c r="CN52" s="233"/>
      <c r="CO52" s="139"/>
      <c r="CP52" s="191"/>
      <c r="CQ52" s="251"/>
      <c r="CR52" s="1"/>
      <c r="CS52" s="1"/>
      <c r="CT52" s="1"/>
      <c r="CU52" s="1"/>
      <c r="CV52" s="1"/>
      <c r="CW52" s="1"/>
      <c r="CX52" s="1"/>
    </row>
    <row r="53" spans="1:95" ht="21" customHeight="1">
      <c r="A53" s="260"/>
      <c r="B53" s="261"/>
      <c r="C53" s="271"/>
      <c r="D53" s="317"/>
      <c r="E53" s="268"/>
      <c r="F53" s="269"/>
      <c r="G53" s="359">
        <f t="shared" si="13"/>
      </c>
      <c r="H53" s="360">
        <f t="shared" si="14"/>
      </c>
      <c r="I53" s="281">
        <f t="shared" si="15"/>
        <v>0</v>
      </c>
      <c r="J53" s="339">
        <f t="shared" si="16"/>
        <v>0</v>
      </c>
      <c r="K53" s="285">
        <f t="shared" si="17"/>
        <v>0</v>
      </c>
      <c r="L53" s="285">
        <f t="shared" si="18"/>
        <v>0</v>
      </c>
      <c r="M53" s="131">
        <f t="shared" si="19"/>
        <v>0</v>
      </c>
      <c r="N53" s="132">
        <f t="shared" si="20"/>
        <v>0</v>
      </c>
      <c r="O53" s="288">
        <f t="shared" si="21"/>
        <v>0</v>
      </c>
      <c r="P53" s="353">
        <f t="shared" si="22"/>
        <v>0</v>
      </c>
      <c r="Q53" s="368">
        <f t="shared" si="23"/>
        <v>0</v>
      </c>
      <c r="R53" s="369"/>
      <c r="S53" s="101">
        <f t="shared" si="12"/>
        <v>0</v>
      </c>
      <c r="T53" s="102">
        <f t="shared" si="12"/>
        <v>0</v>
      </c>
      <c r="U53" s="103">
        <f t="shared" si="12"/>
        <v>0</v>
      </c>
      <c r="V53" s="104">
        <f t="shared" si="12"/>
        <v>0</v>
      </c>
      <c r="W53" s="101">
        <f t="shared" si="12"/>
        <v>0</v>
      </c>
      <c r="X53" s="102">
        <f t="shared" si="12"/>
        <v>0</v>
      </c>
      <c r="Y53" s="103">
        <f t="shared" si="12"/>
        <v>0</v>
      </c>
      <c r="Z53" s="105">
        <f t="shared" si="24"/>
        <v>0</v>
      </c>
      <c r="AA53" s="105">
        <f t="shared" si="25"/>
        <v>0</v>
      </c>
      <c r="AB53" s="104">
        <f t="shared" si="1"/>
        <v>0</v>
      </c>
      <c r="AC53" s="108">
        <f t="shared" si="1"/>
        <v>0</v>
      </c>
      <c r="AD53" s="109">
        <f t="shared" si="1"/>
        <v>0</v>
      </c>
      <c r="AE53" s="105">
        <f t="shared" si="1"/>
        <v>0</v>
      </c>
      <c r="AF53" s="62">
        <f t="shared" si="26"/>
      </c>
      <c r="AG53" s="154"/>
      <c r="AH53" s="232"/>
      <c r="AI53" s="69"/>
      <c r="AJ53" s="156"/>
      <c r="AK53" s="232"/>
      <c r="AL53" s="157"/>
      <c r="AM53" s="233"/>
      <c r="AN53" s="157"/>
      <c r="AO53" s="233"/>
      <c r="AP53" s="75"/>
      <c r="AQ53" s="157"/>
      <c r="AR53" s="233"/>
      <c r="AS53" s="157"/>
      <c r="AT53" s="233"/>
      <c r="AU53" s="157"/>
      <c r="AV53" s="233"/>
      <c r="AW53" s="75"/>
      <c r="AX53" s="157"/>
      <c r="AY53" s="233"/>
      <c r="AZ53" s="157"/>
      <c r="BA53" s="232"/>
      <c r="BB53" s="156"/>
      <c r="BC53" s="232"/>
      <c r="BD53" s="69"/>
      <c r="BE53" s="156"/>
      <c r="BF53" s="232"/>
      <c r="BG53" s="156"/>
      <c r="BH53" s="232"/>
      <c r="BI53" s="156"/>
      <c r="BJ53" s="232"/>
      <c r="BK53" s="257"/>
      <c r="BL53" s="62">
        <f t="shared" si="27"/>
      </c>
      <c r="BM53" s="254"/>
      <c r="BN53" s="163"/>
      <c r="BO53" s="233"/>
      <c r="BP53" s="163"/>
      <c r="BQ53" s="233"/>
      <c r="BR53" s="163"/>
      <c r="BS53" s="233"/>
      <c r="BT53" s="75"/>
      <c r="BU53" s="163"/>
      <c r="BV53" s="233"/>
      <c r="BW53" s="163"/>
      <c r="BX53" s="233"/>
      <c r="BY53" s="163"/>
      <c r="BZ53" s="233"/>
      <c r="CA53" s="75"/>
      <c r="CB53" s="163"/>
      <c r="CC53" s="233"/>
      <c r="CD53" s="163"/>
      <c r="CE53" s="233"/>
      <c r="CF53" s="163"/>
      <c r="CG53" s="233"/>
      <c r="CH53" s="75"/>
      <c r="CI53" s="163"/>
      <c r="CJ53" s="233"/>
      <c r="CK53" s="163"/>
      <c r="CL53" s="233"/>
      <c r="CM53" s="163"/>
      <c r="CN53" s="233"/>
      <c r="CO53" s="139"/>
      <c r="CP53" s="191"/>
      <c r="CQ53" s="251"/>
    </row>
    <row r="54" spans="1:102" s="12" customFormat="1" ht="21" customHeight="1">
      <c r="A54" s="264"/>
      <c r="B54" s="265"/>
      <c r="C54" s="270"/>
      <c r="D54" s="316"/>
      <c r="E54" s="266"/>
      <c r="F54" s="267"/>
      <c r="G54" s="357">
        <f t="shared" si="13"/>
      </c>
      <c r="H54" s="358">
        <f t="shared" si="14"/>
      </c>
      <c r="I54" s="283">
        <f t="shared" si="15"/>
        <v>0</v>
      </c>
      <c r="J54" s="352">
        <f t="shared" si="16"/>
        <v>0</v>
      </c>
      <c r="K54" s="286">
        <f t="shared" si="17"/>
        <v>0</v>
      </c>
      <c r="L54" s="286">
        <f t="shared" si="18"/>
        <v>0</v>
      </c>
      <c r="M54" s="223">
        <f t="shared" si="19"/>
        <v>0</v>
      </c>
      <c r="N54" s="224">
        <f t="shared" si="20"/>
        <v>0</v>
      </c>
      <c r="O54" s="289">
        <f t="shared" si="21"/>
        <v>0</v>
      </c>
      <c r="P54" s="354">
        <f t="shared" si="22"/>
        <v>0</v>
      </c>
      <c r="Q54" s="368">
        <f t="shared" si="23"/>
        <v>0</v>
      </c>
      <c r="R54" s="369"/>
      <c r="S54" s="101">
        <f t="shared" si="12"/>
        <v>0</v>
      </c>
      <c r="T54" s="102">
        <f t="shared" si="12"/>
        <v>0</v>
      </c>
      <c r="U54" s="103">
        <f t="shared" si="12"/>
        <v>0</v>
      </c>
      <c r="V54" s="104">
        <f t="shared" si="12"/>
        <v>0</v>
      </c>
      <c r="W54" s="101">
        <f t="shared" si="12"/>
        <v>0</v>
      </c>
      <c r="X54" s="102">
        <f t="shared" si="12"/>
        <v>0</v>
      </c>
      <c r="Y54" s="103">
        <f t="shared" si="12"/>
        <v>0</v>
      </c>
      <c r="Z54" s="105">
        <f t="shared" si="24"/>
        <v>0</v>
      </c>
      <c r="AA54" s="105">
        <f t="shared" si="25"/>
        <v>0</v>
      </c>
      <c r="AB54" s="104">
        <f t="shared" si="1"/>
        <v>0</v>
      </c>
      <c r="AC54" s="108">
        <f t="shared" si="1"/>
        <v>0</v>
      </c>
      <c r="AD54" s="109">
        <f t="shared" si="1"/>
        <v>0</v>
      </c>
      <c r="AE54" s="105">
        <f t="shared" si="1"/>
        <v>0</v>
      </c>
      <c r="AF54" s="62">
        <f t="shared" si="26"/>
      </c>
      <c r="AG54" s="154"/>
      <c r="AH54" s="232"/>
      <c r="AI54" s="69"/>
      <c r="AJ54" s="156"/>
      <c r="AK54" s="232"/>
      <c r="AL54" s="157"/>
      <c r="AM54" s="233"/>
      <c r="AN54" s="157"/>
      <c r="AO54" s="233"/>
      <c r="AP54" s="75"/>
      <c r="AQ54" s="157"/>
      <c r="AR54" s="233"/>
      <c r="AS54" s="157"/>
      <c r="AT54" s="233"/>
      <c r="AU54" s="157"/>
      <c r="AV54" s="233"/>
      <c r="AW54" s="75"/>
      <c r="AX54" s="157"/>
      <c r="AY54" s="233"/>
      <c r="AZ54" s="157"/>
      <c r="BA54" s="232"/>
      <c r="BB54" s="156"/>
      <c r="BC54" s="232"/>
      <c r="BD54" s="69"/>
      <c r="BE54" s="156"/>
      <c r="BF54" s="234"/>
      <c r="BG54" s="158"/>
      <c r="BH54" s="234"/>
      <c r="BI54" s="158"/>
      <c r="BJ54" s="234"/>
      <c r="BK54" s="258"/>
      <c r="BL54" s="62">
        <f t="shared" si="27"/>
      </c>
      <c r="BM54" s="255"/>
      <c r="BN54" s="163"/>
      <c r="BO54" s="233"/>
      <c r="BP54" s="163"/>
      <c r="BQ54" s="233"/>
      <c r="BR54" s="163"/>
      <c r="BS54" s="233"/>
      <c r="BT54" s="72"/>
      <c r="BU54" s="164"/>
      <c r="BV54" s="236"/>
      <c r="BW54" s="164"/>
      <c r="BX54" s="236"/>
      <c r="BY54" s="164"/>
      <c r="BZ54" s="236"/>
      <c r="CA54" s="72"/>
      <c r="CB54" s="164"/>
      <c r="CC54" s="236"/>
      <c r="CD54" s="164"/>
      <c r="CE54" s="236"/>
      <c r="CF54" s="164"/>
      <c r="CG54" s="236"/>
      <c r="CH54" s="72"/>
      <c r="CI54" s="164"/>
      <c r="CJ54" s="236"/>
      <c r="CK54" s="164"/>
      <c r="CL54" s="236"/>
      <c r="CM54" s="164"/>
      <c r="CN54" s="236"/>
      <c r="CO54" s="139"/>
      <c r="CP54" s="191"/>
      <c r="CQ54" s="251"/>
      <c r="CR54" s="1"/>
      <c r="CS54" s="1"/>
      <c r="CT54" s="1"/>
      <c r="CU54" s="1"/>
      <c r="CV54" s="1"/>
      <c r="CW54" s="1"/>
      <c r="CX54" s="1"/>
    </row>
    <row r="55" spans="1:102" s="12" customFormat="1" ht="21" customHeight="1">
      <c r="A55" s="260"/>
      <c r="B55" s="261"/>
      <c r="C55" s="271"/>
      <c r="D55" s="317"/>
      <c r="E55" s="268"/>
      <c r="F55" s="269"/>
      <c r="G55" s="359">
        <f t="shared" si="13"/>
      </c>
      <c r="H55" s="360">
        <f t="shared" si="14"/>
      </c>
      <c r="I55" s="281">
        <f t="shared" si="15"/>
        <v>0</v>
      </c>
      <c r="J55" s="339">
        <f t="shared" si="16"/>
        <v>0</v>
      </c>
      <c r="K55" s="285">
        <f t="shared" si="17"/>
        <v>0</v>
      </c>
      <c r="L55" s="285">
        <f t="shared" si="18"/>
        <v>0</v>
      </c>
      <c r="M55" s="131">
        <f t="shared" si="19"/>
        <v>0</v>
      </c>
      <c r="N55" s="132">
        <f t="shared" si="20"/>
        <v>0</v>
      </c>
      <c r="O55" s="288">
        <f t="shared" si="21"/>
        <v>0</v>
      </c>
      <c r="P55" s="353">
        <f t="shared" si="22"/>
        <v>0</v>
      </c>
      <c r="Q55" s="368">
        <f t="shared" si="23"/>
        <v>0</v>
      </c>
      <c r="R55" s="369"/>
      <c r="S55" s="101">
        <f t="shared" si="12"/>
        <v>0</v>
      </c>
      <c r="T55" s="102">
        <f t="shared" si="12"/>
        <v>0</v>
      </c>
      <c r="U55" s="103">
        <f t="shared" si="12"/>
        <v>0</v>
      </c>
      <c r="V55" s="104">
        <f t="shared" si="12"/>
        <v>0</v>
      </c>
      <c r="W55" s="101">
        <f t="shared" si="12"/>
        <v>0</v>
      </c>
      <c r="X55" s="102">
        <f t="shared" si="12"/>
        <v>0</v>
      </c>
      <c r="Y55" s="103">
        <f t="shared" si="12"/>
        <v>0</v>
      </c>
      <c r="Z55" s="105">
        <f t="shared" si="24"/>
        <v>0</v>
      </c>
      <c r="AA55" s="105">
        <f t="shared" si="25"/>
        <v>0</v>
      </c>
      <c r="AB55" s="104">
        <f t="shared" si="1"/>
        <v>0</v>
      </c>
      <c r="AC55" s="108">
        <f t="shared" si="1"/>
        <v>0</v>
      </c>
      <c r="AD55" s="109">
        <f t="shared" si="1"/>
        <v>0</v>
      </c>
      <c r="AE55" s="105">
        <f t="shared" si="1"/>
        <v>0</v>
      </c>
      <c r="AF55" s="62">
        <f t="shared" si="26"/>
      </c>
      <c r="AG55" s="154"/>
      <c r="AH55" s="232"/>
      <c r="AI55" s="69"/>
      <c r="AJ55" s="156"/>
      <c r="AK55" s="232"/>
      <c r="AL55" s="157"/>
      <c r="AM55" s="233"/>
      <c r="AN55" s="157"/>
      <c r="AO55" s="233"/>
      <c r="AP55" s="75"/>
      <c r="AQ55" s="157"/>
      <c r="AR55" s="233"/>
      <c r="AS55" s="157"/>
      <c r="AT55" s="233"/>
      <c r="AU55" s="157"/>
      <c r="AV55" s="233"/>
      <c r="AW55" s="75"/>
      <c r="AX55" s="157"/>
      <c r="AY55" s="233"/>
      <c r="AZ55" s="157"/>
      <c r="BA55" s="232"/>
      <c r="BB55" s="156"/>
      <c r="BC55" s="232"/>
      <c r="BD55" s="69"/>
      <c r="BE55" s="156"/>
      <c r="BF55" s="232"/>
      <c r="BG55" s="156"/>
      <c r="BH55" s="232"/>
      <c r="BI55" s="156"/>
      <c r="BJ55" s="232"/>
      <c r="BK55" s="257"/>
      <c r="BL55" s="22">
        <f t="shared" si="27"/>
      </c>
      <c r="BM55" s="254"/>
      <c r="BN55" s="163"/>
      <c r="BO55" s="233"/>
      <c r="BP55" s="163"/>
      <c r="BQ55" s="233"/>
      <c r="BR55" s="163"/>
      <c r="BS55" s="233"/>
      <c r="BT55" s="75"/>
      <c r="BU55" s="163"/>
      <c r="BV55" s="233"/>
      <c r="BW55" s="163"/>
      <c r="BX55" s="233"/>
      <c r="BY55" s="163"/>
      <c r="BZ55" s="233"/>
      <c r="CA55" s="75"/>
      <c r="CB55" s="163"/>
      <c r="CC55" s="233"/>
      <c r="CD55" s="163"/>
      <c r="CE55" s="233"/>
      <c r="CF55" s="163"/>
      <c r="CG55" s="233"/>
      <c r="CH55" s="75"/>
      <c r="CI55" s="163"/>
      <c r="CJ55" s="233"/>
      <c r="CK55" s="163"/>
      <c r="CL55" s="233"/>
      <c r="CM55" s="163"/>
      <c r="CN55" s="233"/>
      <c r="CO55" s="139"/>
      <c r="CP55" s="191"/>
      <c r="CQ55" s="251"/>
      <c r="CR55" s="1"/>
      <c r="CS55" s="1"/>
      <c r="CT55" s="1"/>
      <c r="CU55" s="1"/>
      <c r="CV55" s="1"/>
      <c r="CW55" s="1"/>
      <c r="CX55" s="1"/>
    </row>
    <row r="56" spans="1:95" s="12" customFormat="1" ht="21" customHeight="1">
      <c r="A56" s="264"/>
      <c r="B56" s="265"/>
      <c r="C56" s="270"/>
      <c r="D56" s="316"/>
      <c r="E56" s="266"/>
      <c r="F56" s="267"/>
      <c r="G56" s="357">
        <f t="shared" si="13"/>
      </c>
      <c r="H56" s="358">
        <f t="shared" si="14"/>
      </c>
      <c r="I56" s="283">
        <f t="shared" si="15"/>
        <v>0</v>
      </c>
      <c r="J56" s="352">
        <f t="shared" si="16"/>
        <v>0</v>
      </c>
      <c r="K56" s="286">
        <f t="shared" si="17"/>
        <v>0</v>
      </c>
      <c r="L56" s="286">
        <f t="shared" si="18"/>
        <v>0</v>
      </c>
      <c r="M56" s="223">
        <f t="shared" si="19"/>
        <v>0</v>
      </c>
      <c r="N56" s="224">
        <f t="shared" si="20"/>
        <v>0</v>
      </c>
      <c r="O56" s="289">
        <f t="shared" si="21"/>
        <v>0</v>
      </c>
      <c r="P56" s="354">
        <f t="shared" si="22"/>
        <v>0</v>
      </c>
      <c r="Q56" s="368">
        <f t="shared" si="23"/>
        <v>0</v>
      </c>
      <c r="R56" s="369"/>
      <c r="S56" s="101">
        <f t="shared" si="12"/>
        <v>0</v>
      </c>
      <c r="T56" s="102">
        <f t="shared" si="12"/>
        <v>0</v>
      </c>
      <c r="U56" s="103">
        <f t="shared" si="12"/>
        <v>0</v>
      </c>
      <c r="V56" s="104">
        <f t="shared" si="12"/>
        <v>0</v>
      </c>
      <c r="W56" s="101">
        <f t="shared" si="12"/>
        <v>0</v>
      </c>
      <c r="X56" s="102">
        <f t="shared" si="12"/>
        <v>0</v>
      </c>
      <c r="Y56" s="103">
        <f t="shared" si="12"/>
        <v>0</v>
      </c>
      <c r="Z56" s="105">
        <f t="shared" si="24"/>
        <v>0</v>
      </c>
      <c r="AA56" s="105">
        <f t="shared" si="25"/>
        <v>0</v>
      </c>
      <c r="AB56" s="104">
        <f t="shared" si="1"/>
        <v>0</v>
      </c>
      <c r="AC56" s="108">
        <f t="shared" si="1"/>
        <v>0</v>
      </c>
      <c r="AD56" s="109">
        <f t="shared" si="1"/>
        <v>0</v>
      </c>
      <c r="AE56" s="105">
        <f t="shared" si="1"/>
        <v>0</v>
      </c>
      <c r="AF56" s="62">
        <f t="shared" si="26"/>
      </c>
      <c r="AG56" s="154"/>
      <c r="AH56" s="232"/>
      <c r="AI56" s="69"/>
      <c r="AJ56" s="156"/>
      <c r="AK56" s="232"/>
      <c r="AL56" s="157"/>
      <c r="AM56" s="233"/>
      <c r="AN56" s="157"/>
      <c r="AO56" s="233"/>
      <c r="AP56" s="75"/>
      <c r="AQ56" s="157"/>
      <c r="AR56" s="233"/>
      <c r="AS56" s="157"/>
      <c r="AT56" s="233"/>
      <c r="AU56" s="157"/>
      <c r="AV56" s="233"/>
      <c r="AW56" s="75"/>
      <c r="AX56" s="157"/>
      <c r="AY56" s="233"/>
      <c r="AZ56" s="157"/>
      <c r="BA56" s="232"/>
      <c r="BB56" s="156"/>
      <c r="BC56" s="232"/>
      <c r="BD56" s="69"/>
      <c r="BE56" s="156"/>
      <c r="BF56" s="232"/>
      <c r="BG56" s="156"/>
      <c r="BH56" s="232"/>
      <c r="BI56" s="156"/>
      <c r="BJ56" s="232"/>
      <c r="BK56" s="257"/>
      <c r="BL56" s="62">
        <f t="shared" si="27"/>
      </c>
      <c r="BM56" s="254"/>
      <c r="BN56" s="163"/>
      <c r="BO56" s="233"/>
      <c r="BP56" s="163"/>
      <c r="BQ56" s="233"/>
      <c r="BR56" s="163"/>
      <c r="BS56" s="233"/>
      <c r="BT56" s="75"/>
      <c r="BU56" s="163"/>
      <c r="BV56" s="233"/>
      <c r="BW56" s="163"/>
      <c r="BX56" s="233"/>
      <c r="BY56" s="163"/>
      <c r="BZ56" s="233"/>
      <c r="CA56" s="75"/>
      <c r="CB56" s="163"/>
      <c r="CC56" s="233"/>
      <c r="CD56" s="163"/>
      <c r="CE56" s="233"/>
      <c r="CF56" s="163"/>
      <c r="CG56" s="233"/>
      <c r="CH56" s="75"/>
      <c r="CI56" s="163"/>
      <c r="CJ56" s="233"/>
      <c r="CK56" s="163"/>
      <c r="CL56" s="233"/>
      <c r="CM56" s="163"/>
      <c r="CN56" s="233"/>
      <c r="CO56" s="139"/>
      <c r="CP56" s="191"/>
      <c r="CQ56" s="251"/>
    </row>
    <row r="57" spans="1:102" ht="21" customHeight="1">
      <c r="A57" s="260"/>
      <c r="B57" s="261"/>
      <c r="C57" s="271"/>
      <c r="D57" s="317"/>
      <c r="E57" s="268"/>
      <c r="F57" s="269"/>
      <c r="G57" s="359">
        <f t="shared" si="13"/>
      </c>
      <c r="H57" s="360">
        <f t="shared" si="14"/>
      </c>
      <c r="I57" s="284">
        <f t="shared" si="15"/>
        <v>0</v>
      </c>
      <c r="J57" s="339">
        <f t="shared" si="16"/>
        <v>0</v>
      </c>
      <c r="K57" s="285">
        <f t="shared" si="17"/>
        <v>0</v>
      </c>
      <c r="L57" s="285">
        <f t="shared" si="18"/>
        <v>0</v>
      </c>
      <c r="M57" s="131">
        <f t="shared" si="19"/>
        <v>0</v>
      </c>
      <c r="N57" s="133">
        <f t="shared" si="20"/>
        <v>0</v>
      </c>
      <c r="O57" s="288">
        <f t="shared" si="21"/>
        <v>0</v>
      </c>
      <c r="P57" s="353">
        <f t="shared" si="22"/>
        <v>0</v>
      </c>
      <c r="Q57" s="368">
        <f t="shared" si="23"/>
        <v>0</v>
      </c>
      <c r="R57" s="369"/>
      <c r="S57" s="101">
        <f t="shared" si="12"/>
        <v>0</v>
      </c>
      <c r="T57" s="102">
        <f t="shared" si="12"/>
        <v>0</v>
      </c>
      <c r="U57" s="103">
        <f t="shared" si="12"/>
        <v>0</v>
      </c>
      <c r="V57" s="104">
        <f t="shared" si="12"/>
        <v>0</v>
      </c>
      <c r="W57" s="101">
        <f t="shared" si="12"/>
        <v>0</v>
      </c>
      <c r="X57" s="102">
        <f t="shared" si="12"/>
        <v>0</v>
      </c>
      <c r="Y57" s="103">
        <f t="shared" si="12"/>
        <v>0</v>
      </c>
      <c r="Z57" s="105">
        <f t="shared" si="24"/>
        <v>0</v>
      </c>
      <c r="AA57" s="105">
        <f t="shared" si="25"/>
        <v>0</v>
      </c>
      <c r="AB57" s="104">
        <f t="shared" si="1"/>
        <v>0</v>
      </c>
      <c r="AC57" s="108">
        <f t="shared" si="1"/>
        <v>0</v>
      </c>
      <c r="AD57" s="109">
        <f t="shared" si="1"/>
        <v>0</v>
      </c>
      <c r="AE57" s="105">
        <f t="shared" si="1"/>
        <v>0</v>
      </c>
      <c r="AF57" s="22">
        <f t="shared" si="26"/>
      </c>
      <c r="AG57" s="154"/>
      <c r="AH57" s="232"/>
      <c r="AI57" s="69"/>
      <c r="AJ57" s="156"/>
      <c r="AK57" s="232"/>
      <c r="AL57" s="157"/>
      <c r="AM57" s="233"/>
      <c r="AN57" s="157"/>
      <c r="AO57" s="233"/>
      <c r="AP57" s="75"/>
      <c r="AQ57" s="157"/>
      <c r="AR57" s="233"/>
      <c r="AS57" s="157"/>
      <c r="AT57" s="233"/>
      <c r="AU57" s="157"/>
      <c r="AV57" s="233"/>
      <c r="AW57" s="75"/>
      <c r="AX57" s="157"/>
      <c r="AY57" s="233"/>
      <c r="AZ57" s="157"/>
      <c r="BA57" s="232"/>
      <c r="BB57" s="156"/>
      <c r="BC57" s="232"/>
      <c r="BD57" s="69"/>
      <c r="BE57" s="156"/>
      <c r="BF57" s="232"/>
      <c r="BG57" s="156"/>
      <c r="BH57" s="232"/>
      <c r="BI57" s="156"/>
      <c r="BJ57" s="232"/>
      <c r="BK57" s="257"/>
      <c r="BL57" s="63">
        <f t="shared" si="27"/>
      </c>
      <c r="BM57" s="254"/>
      <c r="BN57" s="163"/>
      <c r="BO57" s="233"/>
      <c r="BP57" s="163"/>
      <c r="BQ57" s="233"/>
      <c r="BR57" s="163"/>
      <c r="BS57" s="233"/>
      <c r="BT57" s="75"/>
      <c r="BU57" s="163"/>
      <c r="BV57" s="233"/>
      <c r="BW57" s="163"/>
      <c r="BX57" s="233"/>
      <c r="BY57" s="163"/>
      <c r="BZ57" s="233"/>
      <c r="CA57" s="75"/>
      <c r="CB57" s="163"/>
      <c r="CC57" s="233"/>
      <c r="CD57" s="163"/>
      <c r="CE57" s="233"/>
      <c r="CF57" s="163"/>
      <c r="CG57" s="233"/>
      <c r="CH57" s="75"/>
      <c r="CI57" s="163"/>
      <c r="CJ57" s="233"/>
      <c r="CK57" s="163"/>
      <c r="CL57" s="233"/>
      <c r="CM57" s="163"/>
      <c r="CN57" s="233"/>
      <c r="CO57" s="140"/>
      <c r="CP57" s="192"/>
      <c r="CQ57" s="252"/>
      <c r="CR57" s="12"/>
      <c r="CS57" s="12"/>
      <c r="CT57" s="12"/>
      <c r="CU57" s="12"/>
      <c r="CV57" s="12"/>
      <c r="CW57" s="12"/>
      <c r="CX57" s="12"/>
    </row>
    <row r="58" spans="1:101" ht="21" customHeight="1">
      <c r="A58" s="264"/>
      <c r="B58" s="265"/>
      <c r="C58" s="270"/>
      <c r="D58" s="316"/>
      <c r="E58" s="266"/>
      <c r="F58" s="267"/>
      <c r="G58" s="357">
        <f t="shared" si="13"/>
      </c>
      <c r="H58" s="358">
        <f t="shared" si="14"/>
      </c>
      <c r="I58" s="283">
        <f t="shared" si="15"/>
        <v>0</v>
      </c>
      <c r="J58" s="352">
        <f t="shared" si="16"/>
        <v>0</v>
      </c>
      <c r="K58" s="286">
        <f t="shared" si="17"/>
        <v>0</v>
      </c>
      <c r="L58" s="286">
        <f t="shared" si="18"/>
        <v>0</v>
      </c>
      <c r="M58" s="223">
        <f t="shared" si="19"/>
        <v>0</v>
      </c>
      <c r="N58" s="224">
        <f t="shared" si="20"/>
        <v>0</v>
      </c>
      <c r="O58" s="289">
        <f t="shared" si="21"/>
        <v>0</v>
      </c>
      <c r="P58" s="354">
        <f t="shared" si="22"/>
        <v>0</v>
      </c>
      <c r="Q58" s="368">
        <f t="shared" si="23"/>
        <v>0</v>
      </c>
      <c r="R58" s="369"/>
      <c r="S58" s="101">
        <f t="shared" si="12"/>
        <v>0</v>
      </c>
      <c r="T58" s="102">
        <f t="shared" si="12"/>
        <v>0</v>
      </c>
      <c r="U58" s="103">
        <f t="shared" si="12"/>
        <v>0</v>
      </c>
      <c r="V58" s="104">
        <f t="shared" si="12"/>
        <v>0</v>
      </c>
      <c r="W58" s="101">
        <f t="shared" si="12"/>
        <v>0</v>
      </c>
      <c r="X58" s="102">
        <f t="shared" si="12"/>
        <v>0</v>
      </c>
      <c r="Y58" s="103">
        <f t="shared" si="12"/>
        <v>0</v>
      </c>
      <c r="Z58" s="105">
        <f t="shared" si="24"/>
        <v>0</v>
      </c>
      <c r="AA58" s="105">
        <f t="shared" si="25"/>
        <v>0</v>
      </c>
      <c r="AB58" s="104">
        <f t="shared" si="1"/>
        <v>0</v>
      </c>
      <c r="AC58" s="108">
        <f t="shared" si="1"/>
        <v>0</v>
      </c>
      <c r="AD58" s="109">
        <f t="shared" si="1"/>
        <v>0</v>
      </c>
      <c r="AE58" s="105">
        <f t="shared" si="1"/>
        <v>0</v>
      </c>
      <c r="AF58" s="62">
        <f t="shared" si="26"/>
      </c>
      <c r="AG58" s="154"/>
      <c r="AH58" s="232"/>
      <c r="AI58" s="69"/>
      <c r="AJ58" s="156"/>
      <c r="AK58" s="232"/>
      <c r="AL58" s="157"/>
      <c r="AM58" s="233"/>
      <c r="AN58" s="157"/>
      <c r="AO58" s="233"/>
      <c r="AP58" s="75"/>
      <c r="AQ58" s="157"/>
      <c r="AR58" s="233"/>
      <c r="AS58" s="157"/>
      <c r="AT58" s="233"/>
      <c r="AU58" s="157"/>
      <c r="AV58" s="233"/>
      <c r="AW58" s="75"/>
      <c r="AX58" s="157"/>
      <c r="AY58" s="233"/>
      <c r="AZ58" s="157"/>
      <c r="BA58" s="232"/>
      <c r="BB58" s="156"/>
      <c r="BC58" s="232"/>
      <c r="BD58" s="69"/>
      <c r="BE58" s="156"/>
      <c r="BF58" s="232"/>
      <c r="BG58" s="156"/>
      <c r="BH58" s="232"/>
      <c r="BI58" s="156"/>
      <c r="BJ58" s="232"/>
      <c r="BK58" s="257"/>
      <c r="BL58" s="22">
        <f t="shared" si="27"/>
      </c>
      <c r="BM58" s="254"/>
      <c r="BN58" s="163"/>
      <c r="BO58" s="233"/>
      <c r="BP58" s="163"/>
      <c r="BQ58" s="233"/>
      <c r="BR58" s="163"/>
      <c r="BS58" s="233"/>
      <c r="BT58" s="75"/>
      <c r="BU58" s="163"/>
      <c r="BV58" s="233"/>
      <c r="BW58" s="163"/>
      <c r="BX58" s="233"/>
      <c r="BY58" s="163"/>
      <c r="BZ58" s="233"/>
      <c r="CA58" s="75"/>
      <c r="CB58" s="163"/>
      <c r="CC58" s="233"/>
      <c r="CD58" s="163"/>
      <c r="CE58" s="233"/>
      <c r="CF58" s="163"/>
      <c r="CG58" s="233"/>
      <c r="CH58" s="75"/>
      <c r="CI58" s="163"/>
      <c r="CJ58" s="233"/>
      <c r="CK58" s="163"/>
      <c r="CL58" s="233"/>
      <c r="CM58" s="163"/>
      <c r="CN58" s="233"/>
      <c r="CO58" s="139"/>
      <c r="CP58" s="191"/>
      <c r="CQ58" s="251"/>
      <c r="CR58" s="12"/>
      <c r="CS58" s="12"/>
      <c r="CT58" s="12"/>
      <c r="CU58" s="12"/>
      <c r="CV58" s="12"/>
      <c r="CW58" s="12"/>
    </row>
    <row r="59" spans="1:101" ht="21" customHeight="1">
      <c r="A59" s="260"/>
      <c r="B59" s="261"/>
      <c r="C59" s="271"/>
      <c r="D59" s="317"/>
      <c r="E59" s="268"/>
      <c r="F59" s="269"/>
      <c r="G59" s="359">
        <f t="shared" si="13"/>
      </c>
      <c r="H59" s="360">
        <f t="shared" si="14"/>
      </c>
      <c r="I59" s="281">
        <f t="shared" si="15"/>
        <v>0</v>
      </c>
      <c r="J59" s="339">
        <f t="shared" si="16"/>
        <v>0</v>
      </c>
      <c r="K59" s="285">
        <f t="shared" si="17"/>
        <v>0</v>
      </c>
      <c r="L59" s="285">
        <f t="shared" si="18"/>
        <v>0</v>
      </c>
      <c r="M59" s="131">
        <f t="shared" si="19"/>
        <v>0</v>
      </c>
      <c r="N59" s="132">
        <f t="shared" si="20"/>
        <v>0</v>
      </c>
      <c r="O59" s="288">
        <f t="shared" si="21"/>
        <v>0</v>
      </c>
      <c r="P59" s="353">
        <f t="shared" si="22"/>
        <v>0</v>
      </c>
      <c r="Q59" s="368">
        <f t="shared" si="23"/>
        <v>0</v>
      </c>
      <c r="R59" s="369"/>
      <c r="S59" s="101">
        <f t="shared" si="12"/>
        <v>0</v>
      </c>
      <c r="T59" s="102">
        <f t="shared" si="12"/>
        <v>0</v>
      </c>
      <c r="U59" s="103">
        <f t="shared" si="12"/>
        <v>0</v>
      </c>
      <c r="V59" s="104">
        <f t="shared" si="12"/>
        <v>0</v>
      </c>
      <c r="W59" s="101">
        <f t="shared" si="12"/>
        <v>0</v>
      </c>
      <c r="X59" s="102">
        <f t="shared" si="12"/>
        <v>0</v>
      </c>
      <c r="Y59" s="103">
        <f t="shared" si="12"/>
        <v>0</v>
      </c>
      <c r="Z59" s="105">
        <f t="shared" si="24"/>
        <v>0</v>
      </c>
      <c r="AA59" s="105">
        <f t="shared" si="25"/>
        <v>0</v>
      </c>
      <c r="AB59" s="104">
        <f t="shared" si="1"/>
        <v>0</v>
      </c>
      <c r="AC59" s="108">
        <f t="shared" si="1"/>
        <v>0</v>
      </c>
      <c r="AD59" s="109">
        <f t="shared" si="1"/>
        <v>0</v>
      </c>
      <c r="AE59" s="105">
        <f t="shared" si="1"/>
        <v>0</v>
      </c>
      <c r="AF59" s="62">
        <f t="shared" si="26"/>
      </c>
      <c r="AG59" s="154"/>
      <c r="AH59" s="232"/>
      <c r="AI59" s="69"/>
      <c r="AJ59" s="156"/>
      <c r="AK59" s="232"/>
      <c r="AL59" s="157"/>
      <c r="AM59" s="233"/>
      <c r="AN59" s="157"/>
      <c r="AO59" s="233"/>
      <c r="AP59" s="75"/>
      <c r="AQ59" s="157"/>
      <c r="AR59" s="233"/>
      <c r="AS59" s="157"/>
      <c r="AT59" s="233"/>
      <c r="AU59" s="157"/>
      <c r="AV59" s="233"/>
      <c r="AW59" s="75"/>
      <c r="AX59" s="157"/>
      <c r="AY59" s="233"/>
      <c r="AZ59" s="157"/>
      <c r="BA59" s="232"/>
      <c r="BB59" s="156"/>
      <c r="BC59" s="232"/>
      <c r="BD59" s="69"/>
      <c r="BE59" s="156"/>
      <c r="BF59" s="232"/>
      <c r="BG59" s="156"/>
      <c r="BH59" s="232"/>
      <c r="BI59" s="156"/>
      <c r="BJ59" s="232"/>
      <c r="BK59" s="257"/>
      <c r="BL59" s="22">
        <f t="shared" si="27"/>
      </c>
      <c r="BM59" s="254"/>
      <c r="BN59" s="163"/>
      <c r="BO59" s="233"/>
      <c r="BP59" s="163"/>
      <c r="BQ59" s="233"/>
      <c r="BR59" s="163"/>
      <c r="BS59" s="233"/>
      <c r="BT59" s="75"/>
      <c r="BU59" s="163"/>
      <c r="BV59" s="233"/>
      <c r="BW59" s="163"/>
      <c r="BX59" s="233"/>
      <c r="BY59" s="163"/>
      <c r="BZ59" s="233"/>
      <c r="CA59" s="75"/>
      <c r="CB59" s="163"/>
      <c r="CC59" s="233"/>
      <c r="CD59" s="163"/>
      <c r="CE59" s="233"/>
      <c r="CF59" s="163"/>
      <c r="CG59" s="233"/>
      <c r="CH59" s="75"/>
      <c r="CI59" s="163"/>
      <c r="CJ59" s="233"/>
      <c r="CK59" s="163"/>
      <c r="CL59" s="233"/>
      <c r="CM59" s="163"/>
      <c r="CN59" s="233"/>
      <c r="CO59" s="139"/>
      <c r="CP59" s="191"/>
      <c r="CQ59" s="251"/>
      <c r="CW59" s="12"/>
    </row>
    <row r="60" spans="1:102" s="12" customFormat="1" ht="21" customHeight="1">
      <c r="A60" s="264"/>
      <c r="B60" s="265"/>
      <c r="C60" s="270"/>
      <c r="D60" s="316"/>
      <c r="E60" s="266"/>
      <c r="F60" s="267"/>
      <c r="G60" s="357">
        <f t="shared" si="13"/>
      </c>
      <c r="H60" s="358">
        <f t="shared" si="14"/>
      </c>
      <c r="I60" s="283">
        <f t="shared" si="15"/>
        <v>0</v>
      </c>
      <c r="J60" s="352">
        <f t="shared" si="16"/>
        <v>0</v>
      </c>
      <c r="K60" s="286">
        <f t="shared" si="17"/>
        <v>0</v>
      </c>
      <c r="L60" s="286">
        <f t="shared" si="18"/>
        <v>0</v>
      </c>
      <c r="M60" s="223">
        <f t="shared" si="19"/>
        <v>0</v>
      </c>
      <c r="N60" s="224">
        <f t="shared" si="20"/>
        <v>0</v>
      </c>
      <c r="O60" s="289">
        <f t="shared" si="21"/>
        <v>0</v>
      </c>
      <c r="P60" s="354">
        <f t="shared" si="22"/>
        <v>0</v>
      </c>
      <c r="Q60" s="368">
        <f t="shared" si="23"/>
        <v>0</v>
      </c>
      <c r="R60" s="369"/>
      <c r="S60" s="101">
        <f t="shared" si="12"/>
        <v>0</v>
      </c>
      <c r="T60" s="102">
        <f t="shared" si="12"/>
        <v>0</v>
      </c>
      <c r="U60" s="103">
        <f t="shared" si="12"/>
        <v>0</v>
      </c>
      <c r="V60" s="104">
        <f t="shared" si="12"/>
        <v>0</v>
      </c>
      <c r="W60" s="101">
        <f t="shared" si="12"/>
        <v>0</v>
      </c>
      <c r="X60" s="102">
        <f t="shared" si="12"/>
        <v>0</v>
      </c>
      <c r="Y60" s="103">
        <f t="shared" si="12"/>
        <v>0</v>
      </c>
      <c r="Z60" s="105">
        <f t="shared" si="24"/>
        <v>0</v>
      </c>
      <c r="AA60" s="105">
        <f t="shared" si="25"/>
        <v>0</v>
      </c>
      <c r="AB60" s="104">
        <f t="shared" si="1"/>
        <v>0</v>
      </c>
      <c r="AC60" s="108">
        <f t="shared" si="1"/>
        <v>0</v>
      </c>
      <c r="AD60" s="109">
        <f t="shared" si="1"/>
        <v>0</v>
      </c>
      <c r="AE60" s="105">
        <f t="shared" si="1"/>
        <v>0</v>
      </c>
      <c r="AF60" s="22">
        <f t="shared" si="26"/>
      </c>
      <c r="AG60" s="154"/>
      <c r="AH60" s="232"/>
      <c r="AI60" s="69"/>
      <c r="AJ60" s="156"/>
      <c r="AK60" s="232"/>
      <c r="AL60" s="156"/>
      <c r="AM60" s="232"/>
      <c r="AN60" s="156"/>
      <c r="AO60" s="232"/>
      <c r="AP60" s="69"/>
      <c r="AQ60" s="156"/>
      <c r="AR60" s="232"/>
      <c r="AS60" s="156"/>
      <c r="AT60" s="232"/>
      <c r="AU60" s="156"/>
      <c r="AV60" s="232"/>
      <c r="AW60" s="69"/>
      <c r="AX60" s="156"/>
      <c r="AY60" s="232"/>
      <c r="AZ60" s="156"/>
      <c r="BA60" s="232"/>
      <c r="BB60" s="156"/>
      <c r="BC60" s="232"/>
      <c r="BD60" s="69"/>
      <c r="BE60" s="156"/>
      <c r="BF60" s="232"/>
      <c r="BG60" s="156"/>
      <c r="BH60" s="232"/>
      <c r="BI60" s="156"/>
      <c r="BJ60" s="232"/>
      <c r="BK60" s="257"/>
      <c r="BL60" s="22">
        <f t="shared" si="27"/>
      </c>
      <c r="BM60" s="254"/>
      <c r="BN60" s="163"/>
      <c r="BO60" s="233"/>
      <c r="BP60" s="163"/>
      <c r="BQ60" s="233"/>
      <c r="BR60" s="163"/>
      <c r="BS60" s="233"/>
      <c r="BT60" s="75"/>
      <c r="BU60" s="163"/>
      <c r="BV60" s="233"/>
      <c r="BW60" s="163"/>
      <c r="BX60" s="233"/>
      <c r="BY60" s="163"/>
      <c r="BZ60" s="233"/>
      <c r="CA60" s="75"/>
      <c r="CB60" s="163"/>
      <c r="CC60" s="233"/>
      <c r="CD60" s="163"/>
      <c r="CE60" s="233"/>
      <c r="CF60" s="163"/>
      <c r="CG60" s="233"/>
      <c r="CH60" s="75"/>
      <c r="CI60" s="163"/>
      <c r="CJ60" s="233"/>
      <c r="CK60" s="163"/>
      <c r="CL60" s="233"/>
      <c r="CM60" s="163"/>
      <c r="CN60" s="233"/>
      <c r="CO60" s="139"/>
      <c r="CP60" s="191"/>
      <c r="CQ60" s="251"/>
      <c r="CR60" s="1"/>
      <c r="CS60" s="1"/>
      <c r="CT60" s="1"/>
      <c r="CU60" s="1"/>
      <c r="CV60" s="1"/>
      <c r="CW60" s="1"/>
      <c r="CX60" s="1"/>
    </row>
    <row r="61" spans="1:95" ht="21" customHeight="1">
      <c r="A61" s="260"/>
      <c r="B61" s="261"/>
      <c r="C61" s="271"/>
      <c r="D61" s="317"/>
      <c r="E61" s="268"/>
      <c r="F61" s="269"/>
      <c r="G61" s="359">
        <f t="shared" si="13"/>
      </c>
      <c r="H61" s="360">
        <f t="shared" si="14"/>
      </c>
      <c r="I61" s="281">
        <f t="shared" si="15"/>
        <v>0</v>
      </c>
      <c r="J61" s="339">
        <f t="shared" si="16"/>
        <v>0</v>
      </c>
      <c r="K61" s="285">
        <f t="shared" si="17"/>
        <v>0</v>
      </c>
      <c r="L61" s="285">
        <f t="shared" si="18"/>
        <v>0</v>
      </c>
      <c r="M61" s="131">
        <f t="shared" si="19"/>
        <v>0</v>
      </c>
      <c r="N61" s="132">
        <f t="shared" si="20"/>
        <v>0</v>
      </c>
      <c r="O61" s="288">
        <f t="shared" si="21"/>
        <v>0</v>
      </c>
      <c r="P61" s="353">
        <f t="shared" si="22"/>
        <v>0</v>
      </c>
      <c r="Q61" s="368">
        <f t="shared" si="23"/>
        <v>0</v>
      </c>
      <c r="R61" s="369"/>
      <c r="S61" s="101">
        <f t="shared" si="12"/>
        <v>0</v>
      </c>
      <c r="T61" s="102">
        <f t="shared" si="12"/>
        <v>0</v>
      </c>
      <c r="U61" s="103">
        <f t="shared" si="12"/>
        <v>0</v>
      </c>
      <c r="V61" s="104">
        <f t="shared" si="12"/>
        <v>0</v>
      </c>
      <c r="W61" s="101">
        <f t="shared" si="12"/>
        <v>0</v>
      </c>
      <c r="X61" s="102">
        <f t="shared" si="12"/>
        <v>0</v>
      </c>
      <c r="Y61" s="103">
        <f t="shared" si="12"/>
        <v>0</v>
      </c>
      <c r="Z61" s="105">
        <f t="shared" si="24"/>
        <v>0</v>
      </c>
      <c r="AA61" s="105">
        <f t="shared" si="25"/>
        <v>0</v>
      </c>
      <c r="AB61" s="104">
        <f t="shared" si="1"/>
        <v>0</v>
      </c>
      <c r="AC61" s="108">
        <f t="shared" si="1"/>
        <v>0</v>
      </c>
      <c r="AD61" s="109">
        <f t="shared" si="1"/>
        <v>0</v>
      </c>
      <c r="AE61" s="105">
        <f t="shared" si="1"/>
        <v>0</v>
      </c>
      <c r="AF61" s="62">
        <f t="shared" si="26"/>
      </c>
      <c r="AG61" s="154"/>
      <c r="AH61" s="232"/>
      <c r="AI61" s="69"/>
      <c r="AJ61" s="156"/>
      <c r="AK61" s="232"/>
      <c r="AL61" s="157"/>
      <c r="AM61" s="233"/>
      <c r="AN61" s="157"/>
      <c r="AO61" s="233"/>
      <c r="AP61" s="75"/>
      <c r="AQ61" s="157"/>
      <c r="AR61" s="233"/>
      <c r="AS61" s="157"/>
      <c r="AT61" s="233"/>
      <c r="AU61" s="157"/>
      <c r="AV61" s="233"/>
      <c r="AW61" s="75"/>
      <c r="AX61" s="157"/>
      <c r="AY61" s="233"/>
      <c r="AZ61" s="157"/>
      <c r="BA61" s="232"/>
      <c r="BB61" s="156"/>
      <c r="BC61" s="232"/>
      <c r="BD61" s="69"/>
      <c r="BE61" s="156"/>
      <c r="BF61" s="232"/>
      <c r="BG61" s="156"/>
      <c r="BH61" s="232"/>
      <c r="BI61" s="156"/>
      <c r="BJ61" s="232"/>
      <c r="BK61" s="257"/>
      <c r="BL61" s="62">
        <f t="shared" si="27"/>
      </c>
      <c r="BM61" s="254"/>
      <c r="BN61" s="163"/>
      <c r="BO61" s="233"/>
      <c r="BP61" s="163"/>
      <c r="BQ61" s="233"/>
      <c r="BR61" s="163"/>
      <c r="BS61" s="233"/>
      <c r="BT61" s="75"/>
      <c r="BU61" s="163"/>
      <c r="BV61" s="233"/>
      <c r="BW61" s="163"/>
      <c r="BX61" s="233"/>
      <c r="BY61" s="163"/>
      <c r="BZ61" s="233"/>
      <c r="CA61" s="75"/>
      <c r="CB61" s="163"/>
      <c r="CC61" s="233"/>
      <c r="CD61" s="163"/>
      <c r="CE61" s="233"/>
      <c r="CF61" s="163"/>
      <c r="CG61" s="233"/>
      <c r="CH61" s="75"/>
      <c r="CI61" s="163"/>
      <c r="CJ61" s="233"/>
      <c r="CK61" s="163"/>
      <c r="CL61" s="233"/>
      <c r="CM61" s="163"/>
      <c r="CN61" s="233"/>
      <c r="CO61" s="139"/>
      <c r="CP61" s="191"/>
      <c r="CQ61" s="251"/>
    </row>
    <row r="62" spans="1:102" s="12" customFormat="1" ht="21" customHeight="1">
      <c r="A62" s="264"/>
      <c r="B62" s="265"/>
      <c r="C62" s="270"/>
      <c r="D62" s="316"/>
      <c r="E62" s="266"/>
      <c r="F62" s="267"/>
      <c r="G62" s="357">
        <f t="shared" si="13"/>
      </c>
      <c r="H62" s="358">
        <f t="shared" si="14"/>
      </c>
      <c r="I62" s="283">
        <f t="shared" si="15"/>
        <v>0</v>
      </c>
      <c r="J62" s="352">
        <f t="shared" si="16"/>
        <v>0</v>
      </c>
      <c r="K62" s="286">
        <f t="shared" si="17"/>
        <v>0</v>
      </c>
      <c r="L62" s="286">
        <f t="shared" si="18"/>
        <v>0</v>
      </c>
      <c r="M62" s="223">
        <f t="shared" si="19"/>
        <v>0</v>
      </c>
      <c r="N62" s="224">
        <f t="shared" si="20"/>
        <v>0</v>
      </c>
      <c r="O62" s="289">
        <f t="shared" si="21"/>
        <v>0</v>
      </c>
      <c r="P62" s="354">
        <f t="shared" si="22"/>
        <v>0</v>
      </c>
      <c r="Q62" s="368">
        <f t="shared" si="23"/>
        <v>0</v>
      </c>
      <c r="R62" s="369"/>
      <c r="S62" s="101">
        <f t="shared" si="12"/>
        <v>0</v>
      </c>
      <c r="T62" s="102">
        <f t="shared" si="12"/>
        <v>0</v>
      </c>
      <c r="U62" s="103">
        <f t="shared" si="12"/>
        <v>0</v>
      </c>
      <c r="V62" s="104">
        <f t="shared" si="12"/>
        <v>0</v>
      </c>
      <c r="W62" s="101">
        <f t="shared" si="12"/>
        <v>0</v>
      </c>
      <c r="X62" s="102">
        <f t="shared" si="12"/>
        <v>0</v>
      </c>
      <c r="Y62" s="103">
        <f t="shared" si="12"/>
        <v>0</v>
      </c>
      <c r="Z62" s="105">
        <f t="shared" si="24"/>
        <v>0</v>
      </c>
      <c r="AA62" s="105">
        <f t="shared" si="25"/>
        <v>0</v>
      </c>
      <c r="AB62" s="104">
        <f t="shared" si="1"/>
        <v>0</v>
      </c>
      <c r="AC62" s="108">
        <f t="shared" si="1"/>
        <v>0</v>
      </c>
      <c r="AD62" s="109">
        <f t="shared" si="1"/>
        <v>0</v>
      </c>
      <c r="AE62" s="105">
        <f t="shared" si="1"/>
        <v>0</v>
      </c>
      <c r="AF62" s="62">
        <f t="shared" si="26"/>
      </c>
      <c r="AG62" s="154"/>
      <c r="AH62" s="232"/>
      <c r="AI62" s="69"/>
      <c r="AJ62" s="156"/>
      <c r="AK62" s="232"/>
      <c r="AL62" s="157"/>
      <c r="AM62" s="233"/>
      <c r="AN62" s="157"/>
      <c r="AO62" s="233"/>
      <c r="AP62" s="75"/>
      <c r="AQ62" s="157"/>
      <c r="AR62" s="233"/>
      <c r="AS62" s="157"/>
      <c r="AT62" s="233"/>
      <c r="AU62" s="157"/>
      <c r="AV62" s="233"/>
      <c r="AW62" s="75"/>
      <c r="AX62" s="157"/>
      <c r="AY62" s="233"/>
      <c r="AZ62" s="157"/>
      <c r="BA62" s="232"/>
      <c r="BB62" s="156"/>
      <c r="BC62" s="232"/>
      <c r="BD62" s="69"/>
      <c r="BE62" s="156"/>
      <c r="BF62" s="234"/>
      <c r="BG62" s="158"/>
      <c r="BH62" s="234"/>
      <c r="BI62" s="158"/>
      <c r="BJ62" s="234"/>
      <c r="BK62" s="258"/>
      <c r="BL62" s="62">
        <f t="shared" si="27"/>
      </c>
      <c r="BM62" s="255"/>
      <c r="BN62" s="163"/>
      <c r="BO62" s="233"/>
      <c r="BP62" s="163"/>
      <c r="BQ62" s="233"/>
      <c r="BR62" s="163"/>
      <c r="BS62" s="233"/>
      <c r="BT62" s="72"/>
      <c r="BU62" s="164"/>
      <c r="BV62" s="236"/>
      <c r="BW62" s="164"/>
      <c r="BX62" s="236"/>
      <c r="BY62" s="164"/>
      <c r="BZ62" s="236"/>
      <c r="CA62" s="72"/>
      <c r="CB62" s="164"/>
      <c r="CC62" s="236"/>
      <c r="CD62" s="164"/>
      <c r="CE62" s="236"/>
      <c r="CF62" s="164"/>
      <c r="CG62" s="236"/>
      <c r="CH62" s="72"/>
      <c r="CI62" s="164"/>
      <c r="CJ62" s="236"/>
      <c r="CK62" s="164"/>
      <c r="CL62" s="236"/>
      <c r="CM62" s="164"/>
      <c r="CN62" s="236"/>
      <c r="CO62" s="139"/>
      <c r="CP62" s="191"/>
      <c r="CQ62" s="251"/>
      <c r="CR62" s="1"/>
      <c r="CS62" s="1"/>
      <c r="CT62" s="1"/>
      <c r="CU62" s="1"/>
      <c r="CV62" s="1"/>
      <c r="CW62" s="1"/>
      <c r="CX62" s="1"/>
    </row>
    <row r="63" spans="1:102" s="12" customFormat="1" ht="21" customHeight="1">
      <c r="A63" s="260"/>
      <c r="B63" s="261"/>
      <c r="C63" s="271"/>
      <c r="D63" s="317"/>
      <c r="E63" s="268"/>
      <c r="F63" s="269"/>
      <c r="G63" s="359">
        <f t="shared" si="13"/>
      </c>
      <c r="H63" s="360">
        <f t="shared" si="14"/>
      </c>
      <c r="I63" s="281">
        <f t="shared" si="15"/>
        <v>0</v>
      </c>
      <c r="J63" s="339">
        <f t="shared" si="16"/>
        <v>0</v>
      </c>
      <c r="K63" s="285">
        <f t="shared" si="17"/>
        <v>0</v>
      </c>
      <c r="L63" s="285">
        <f t="shared" si="18"/>
        <v>0</v>
      </c>
      <c r="M63" s="131">
        <f t="shared" si="19"/>
        <v>0</v>
      </c>
      <c r="N63" s="132">
        <f t="shared" si="20"/>
        <v>0</v>
      </c>
      <c r="O63" s="288">
        <f t="shared" si="21"/>
        <v>0</v>
      </c>
      <c r="P63" s="353">
        <f t="shared" si="22"/>
        <v>0</v>
      </c>
      <c r="Q63" s="368">
        <f t="shared" si="23"/>
        <v>0</v>
      </c>
      <c r="R63" s="369"/>
      <c r="S63" s="101">
        <f t="shared" si="12"/>
        <v>0</v>
      </c>
      <c r="T63" s="102">
        <f t="shared" si="12"/>
        <v>0</v>
      </c>
      <c r="U63" s="103">
        <f t="shared" si="12"/>
        <v>0</v>
      </c>
      <c r="V63" s="104">
        <f t="shared" si="12"/>
        <v>0</v>
      </c>
      <c r="W63" s="101">
        <f t="shared" si="12"/>
        <v>0</v>
      </c>
      <c r="X63" s="102">
        <f t="shared" si="12"/>
        <v>0</v>
      </c>
      <c r="Y63" s="103">
        <f t="shared" si="12"/>
        <v>0</v>
      </c>
      <c r="Z63" s="105">
        <f t="shared" si="24"/>
        <v>0</v>
      </c>
      <c r="AA63" s="105">
        <f t="shared" si="25"/>
        <v>0</v>
      </c>
      <c r="AB63" s="104">
        <f t="shared" si="1"/>
        <v>0</v>
      </c>
      <c r="AC63" s="108">
        <f t="shared" si="1"/>
        <v>0</v>
      </c>
      <c r="AD63" s="109">
        <f t="shared" si="1"/>
        <v>0</v>
      </c>
      <c r="AE63" s="105">
        <f t="shared" si="1"/>
        <v>0</v>
      </c>
      <c r="AF63" s="62">
        <f t="shared" si="26"/>
      </c>
      <c r="AG63" s="154"/>
      <c r="AH63" s="232"/>
      <c r="AI63" s="69"/>
      <c r="AJ63" s="156"/>
      <c r="AK63" s="232"/>
      <c r="AL63" s="157"/>
      <c r="AM63" s="233"/>
      <c r="AN63" s="157"/>
      <c r="AO63" s="233"/>
      <c r="AP63" s="75"/>
      <c r="AQ63" s="157"/>
      <c r="AR63" s="233"/>
      <c r="AS63" s="157"/>
      <c r="AT63" s="233"/>
      <c r="AU63" s="157"/>
      <c r="AV63" s="233"/>
      <c r="AW63" s="75"/>
      <c r="AX63" s="157"/>
      <c r="AY63" s="233"/>
      <c r="AZ63" s="157"/>
      <c r="BA63" s="232"/>
      <c r="BB63" s="156"/>
      <c r="BC63" s="232"/>
      <c r="BD63" s="69"/>
      <c r="BE63" s="156"/>
      <c r="BF63" s="232"/>
      <c r="BG63" s="156"/>
      <c r="BH63" s="232"/>
      <c r="BI63" s="156"/>
      <c r="BJ63" s="232"/>
      <c r="BK63" s="257"/>
      <c r="BL63" s="22">
        <f t="shared" si="27"/>
      </c>
      <c r="BM63" s="254"/>
      <c r="BN63" s="163"/>
      <c r="BO63" s="233"/>
      <c r="BP63" s="163"/>
      <c r="BQ63" s="233"/>
      <c r="BR63" s="163"/>
      <c r="BS63" s="233"/>
      <c r="BT63" s="75"/>
      <c r="BU63" s="163"/>
      <c r="BV63" s="233"/>
      <c r="BW63" s="163"/>
      <c r="BX63" s="233"/>
      <c r="BY63" s="163"/>
      <c r="BZ63" s="233"/>
      <c r="CA63" s="75"/>
      <c r="CB63" s="163"/>
      <c r="CC63" s="233"/>
      <c r="CD63" s="163"/>
      <c r="CE63" s="233"/>
      <c r="CF63" s="163"/>
      <c r="CG63" s="233"/>
      <c r="CH63" s="75"/>
      <c r="CI63" s="163"/>
      <c r="CJ63" s="233"/>
      <c r="CK63" s="163"/>
      <c r="CL63" s="233"/>
      <c r="CM63" s="163"/>
      <c r="CN63" s="233"/>
      <c r="CO63" s="139"/>
      <c r="CP63" s="191"/>
      <c r="CQ63" s="251"/>
      <c r="CR63" s="1"/>
      <c r="CS63" s="1"/>
      <c r="CT63" s="1"/>
      <c r="CU63" s="1"/>
      <c r="CV63" s="1"/>
      <c r="CW63" s="1"/>
      <c r="CX63" s="1"/>
    </row>
    <row r="64" spans="1:95" s="12" customFormat="1" ht="21" customHeight="1">
      <c r="A64" s="264"/>
      <c r="B64" s="265"/>
      <c r="C64" s="270"/>
      <c r="D64" s="316"/>
      <c r="E64" s="266"/>
      <c r="F64" s="267"/>
      <c r="G64" s="357">
        <f t="shared" si="13"/>
      </c>
      <c r="H64" s="358">
        <f t="shared" si="14"/>
      </c>
      <c r="I64" s="283">
        <f t="shared" si="15"/>
        <v>0</v>
      </c>
      <c r="J64" s="352">
        <f t="shared" si="16"/>
        <v>0</v>
      </c>
      <c r="K64" s="286">
        <f t="shared" si="17"/>
        <v>0</v>
      </c>
      <c r="L64" s="286">
        <f t="shared" si="18"/>
        <v>0</v>
      </c>
      <c r="M64" s="223">
        <f t="shared" si="19"/>
        <v>0</v>
      </c>
      <c r="N64" s="224">
        <f t="shared" si="20"/>
        <v>0</v>
      </c>
      <c r="O64" s="289">
        <f t="shared" si="21"/>
        <v>0</v>
      </c>
      <c r="P64" s="354">
        <f t="shared" si="22"/>
        <v>0</v>
      </c>
      <c r="Q64" s="368">
        <f t="shared" si="23"/>
        <v>0</v>
      </c>
      <c r="R64" s="369"/>
      <c r="S64" s="101">
        <f t="shared" si="12"/>
        <v>0</v>
      </c>
      <c r="T64" s="102">
        <f t="shared" si="12"/>
        <v>0</v>
      </c>
      <c r="U64" s="103">
        <f t="shared" si="12"/>
        <v>0</v>
      </c>
      <c r="V64" s="104">
        <f t="shared" si="12"/>
        <v>0</v>
      </c>
      <c r="W64" s="101">
        <f t="shared" si="12"/>
        <v>0</v>
      </c>
      <c r="X64" s="102">
        <f t="shared" si="12"/>
        <v>0</v>
      </c>
      <c r="Y64" s="103">
        <f t="shared" si="12"/>
        <v>0</v>
      </c>
      <c r="Z64" s="105">
        <f t="shared" si="24"/>
        <v>0</v>
      </c>
      <c r="AA64" s="105">
        <f t="shared" si="25"/>
        <v>0</v>
      </c>
      <c r="AB64" s="104">
        <f t="shared" si="1"/>
        <v>0</v>
      </c>
      <c r="AC64" s="108">
        <f t="shared" si="1"/>
        <v>0</v>
      </c>
      <c r="AD64" s="109">
        <f t="shared" si="1"/>
        <v>0</v>
      </c>
      <c r="AE64" s="105">
        <f t="shared" si="1"/>
        <v>0</v>
      </c>
      <c r="AF64" s="62">
        <f t="shared" si="26"/>
      </c>
      <c r="AG64" s="154"/>
      <c r="AH64" s="232"/>
      <c r="AI64" s="69"/>
      <c r="AJ64" s="156"/>
      <c r="AK64" s="232"/>
      <c r="AL64" s="157"/>
      <c r="AM64" s="233"/>
      <c r="AN64" s="157"/>
      <c r="AO64" s="233"/>
      <c r="AP64" s="75"/>
      <c r="AQ64" s="157"/>
      <c r="AR64" s="233"/>
      <c r="AS64" s="157"/>
      <c r="AT64" s="233"/>
      <c r="AU64" s="157"/>
      <c r="AV64" s="233"/>
      <c r="AW64" s="75"/>
      <c r="AX64" s="157"/>
      <c r="AY64" s="233"/>
      <c r="AZ64" s="157"/>
      <c r="BA64" s="232"/>
      <c r="BB64" s="156"/>
      <c r="BC64" s="232"/>
      <c r="BD64" s="69"/>
      <c r="BE64" s="156"/>
      <c r="BF64" s="232"/>
      <c r="BG64" s="156"/>
      <c r="BH64" s="232"/>
      <c r="BI64" s="156"/>
      <c r="BJ64" s="232"/>
      <c r="BK64" s="257"/>
      <c r="BL64" s="62">
        <f t="shared" si="27"/>
      </c>
      <c r="BM64" s="254"/>
      <c r="BN64" s="163"/>
      <c r="BO64" s="233"/>
      <c r="BP64" s="163"/>
      <c r="BQ64" s="233"/>
      <c r="BR64" s="163"/>
      <c r="BS64" s="233"/>
      <c r="BT64" s="75"/>
      <c r="BU64" s="163"/>
      <c r="BV64" s="233"/>
      <c r="BW64" s="163"/>
      <c r="BX64" s="233"/>
      <c r="BY64" s="163"/>
      <c r="BZ64" s="233"/>
      <c r="CA64" s="75"/>
      <c r="CB64" s="163"/>
      <c r="CC64" s="233"/>
      <c r="CD64" s="163"/>
      <c r="CE64" s="233"/>
      <c r="CF64" s="163"/>
      <c r="CG64" s="233"/>
      <c r="CH64" s="75"/>
      <c r="CI64" s="163"/>
      <c r="CJ64" s="233"/>
      <c r="CK64" s="163"/>
      <c r="CL64" s="233"/>
      <c r="CM64" s="163"/>
      <c r="CN64" s="233"/>
      <c r="CO64" s="139"/>
      <c r="CP64" s="191"/>
      <c r="CQ64" s="251"/>
    </row>
    <row r="65" spans="1:102" ht="21" customHeight="1">
      <c r="A65" s="260"/>
      <c r="B65" s="261"/>
      <c r="C65" s="271"/>
      <c r="D65" s="317"/>
      <c r="E65" s="268"/>
      <c r="F65" s="269"/>
      <c r="G65" s="359">
        <f t="shared" si="13"/>
      </c>
      <c r="H65" s="360">
        <f t="shared" si="14"/>
      </c>
      <c r="I65" s="284">
        <f t="shared" si="15"/>
        <v>0</v>
      </c>
      <c r="J65" s="339">
        <f t="shared" si="16"/>
        <v>0</v>
      </c>
      <c r="K65" s="285">
        <f t="shared" si="17"/>
        <v>0</v>
      </c>
      <c r="L65" s="285">
        <f t="shared" si="18"/>
        <v>0</v>
      </c>
      <c r="M65" s="131">
        <f t="shared" si="19"/>
        <v>0</v>
      </c>
      <c r="N65" s="133">
        <f t="shared" si="20"/>
        <v>0</v>
      </c>
      <c r="O65" s="288">
        <f t="shared" si="21"/>
        <v>0</v>
      </c>
      <c r="P65" s="353">
        <f t="shared" si="22"/>
        <v>0</v>
      </c>
      <c r="Q65" s="368">
        <f t="shared" si="23"/>
        <v>0</v>
      </c>
      <c r="R65" s="369"/>
      <c r="S65" s="101">
        <f t="shared" si="12"/>
        <v>0</v>
      </c>
      <c r="T65" s="102">
        <f t="shared" si="12"/>
        <v>0</v>
      </c>
      <c r="U65" s="103">
        <f t="shared" si="12"/>
        <v>0</v>
      </c>
      <c r="V65" s="104">
        <f t="shared" si="12"/>
        <v>0</v>
      </c>
      <c r="W65" s="101">
        <f t="shared" si="12"/>
        <v>0</v>
      </c>
      <c r="X65" s="102">
        <f t="shared" si="12"/>
        <v>0</v>
      </c>
      <c r="Y65" s="103">
        <f t="shared" si="12"/>
        <v>0</v>
      </c>
      <c r="Z65" s="105">
        <f t="shared" si="24"/>
        <v>0</v>
      </c>
      <c r="AA65" s="105">
        <f t="shared" si="25"/>
        <v>0</v>
      </c>
      <c r="AB65" s="104">
        <f t="shared" si="1"/>
        <v>0</v>
      </c>
      <c r="AC65" s="108">
        <f t="shared" si="1"/>
        <v>0</v>
      </c>
      <c r="AD65" s="109">
        <f t="shared" si="1"/>
        <v>0</v>
      </c>
      <c r="AE65" s="105">
        <f t="shared" si="1"/>
        <v>0</v>
      </c>
      <c r="AF65" s="22">
        <f t="shared" si="26"/>
      </c>
      <c r="AG65" s="154"/>
      <c r="AH65" s="232"/>
      <c r="AI65" s="69"/>
      <c r="AJ65" s="156"/>
      <c r="AK65" s="232"/>
      <c r="AL65" s="157"/>
      <c r="AM65" s="233"/>
      <c r="AN65" s="157"/>
      <c r="AO65" s="233"/>
      <c r="AP65" s="75"/>
      <c r="AQ65" s="157"/>
      <c r="AR65" s="233"/>
      <c r="AS65" s="157"/>
      <c r="AT65" s="233"/>
      <c r="AU65" s="157"/>
      <c r="AV65" s="233"/>
      <c r="AW65" s="75"/>
      <c r="AX65" s="157"/>
      <c r="AY65" s="233"/>
      <c r="AZ65" s="157"/>
      <c r="BA65" s="232"/>
      <c r="BB65" s="156"/>
      <c r="BC65" s="232"/>
      <c r="BD65" s="69"/>
      <c r="BE65" s="156"/>
      <c r="BF65" s="232"/>
      <c r="BG65" s="156"/>
      <c r="BH65" s="232"/>
      <c r="BI65" s="156"/>
      <c r="BJ65" s="232"/>
      <c r="BK65" s="257"/>
      <c r="BL65" s="63">
        <f t="shared" si="27"/>
      </c>
      <c r="BM65" s="254"/>
      <c r="BN65" s="163"/>
      <c r="BO65" s="233"/>
      <c r="BP65" s="163"/>
      <c r="BQ65" s="233"/>
      <c r="BR65" s="163"/>
      <c r="BS65" s="233"/>
      <c r="BT65" s="75"/>
      <c r="BU65" s="163"/>
      <c r="BV65" s="233"/>
      <c r="BW65" s="163"/>
      <c r="BX65" s="233"/>
      <c r="BY65" s="163"/>
      <c r="BZ65" s="233"/>
      <c r="CA65" s="75"/>
      <c r="CB65" s="163"/>
      <c r="CC65" s="233"/>
      <c r="CD65" s="163"/>
      <c r="CE65" s="233"/>
      <c r="CF65" s="163"/>
      <c r="CG65" s="233"/>
      <c r="CH65" s="75"/>
      <c r="CI65" s="163"/>
      <c r="CJ65" s="233"/>
      <c r="CK65" s="163"/>
      <c r="CL65" s="233"/>
      <c r="CM65" s="163"/>
      <c r="CN65" s="233"/>
      <c r="CO65" s="140"/>
      <c r="CP65" s="192"/>
      <c r="CQ65" s="252"/>
      <c r="CR65" s="12"/>
      <c r="CS65" s="12"/>
      <c r="CT65" s="12"/>
      <c r="CU65" s="12"/>
      <c r="CV65" s="12"/>
      <c r="CW65" s="12"/>
      <c r="CX65" s="12"/>
    </row>
    <row r="66" spans="1:101" ht="21" customHeight="1">
      <c r="A66" s="264"/>
      <c r="B66" s="265"/>
      <c r="C66" s="270"/>
      <c r="D66" s="316"/>
      <c r="E66" s="266"/>
      <c r="F66" s="267"/>
      <c r="G66" s="357">
        <f t="shared" si="13"/>
      </c>
      <c r="H66" s="358">
        <f t="shared" si="14"/>
      </c>
      <c r="I66" s="283">
        <f t="shared" si="15"/>
        <v>0</v>
      </c>
      <c r="J66" s="352">
        <f t="shared" si="16"/>
        <v>0</v>
      </c>
      <c r="K66" s="286">
        <f t="shared" si="17"/>
        <v>0</v>
      </c>
      <c r="L66" s="286">
        <f t="shared" si="18"/>
        <v>0</v>
      </c>
      <c r="M66" s="223">
        <f t="shared" si="19"/>
        <v>0</v>
      </c>
      <c r="N66" s="224">
        <f t="shared" si="20"/>
        <v>0</v>
      </c>
      <c r="O66" s="289">
        <f t="shared" si="21"/>
        <v>0</v>
      </c>
      <c r="P66" s="354">
        <f t="shared" si="22"/>
        <v>0</v>
      </c>
      <c r="Q66" s="368">
        <f t="shared" si="23"/>
        <v>0</v>
      </c>
      <c r="R66" s="369"/>
      <c r="S66" s="101">
        <f t="shared" si="12"/>
        <v>0</v>
      </c>
      <c r="T66" s="102">
        <f t="shared" si="12"/>
        <v>0</v>
      </c>
      <c r="U66" s="103">
        <f t="shared" si="12"/>
        <v>0</v>
      </c>
      <c r="V66" s="104">
        <f t="shared" si="12"/>
        <v>0</v>
      </c>
      <c r="W66" s="101">
        <f t="shared" si="12"/>
        <v>0</v>
      </c>
      <c r="X66" s="102">
        <f t="shared" si="12"/>
        <v>0</v>
      </c>
      <c r="Y66" s="103">
        <f t="shared" si="12"/>
        <v>0</v>
      </c>
      <c r="Z66" s="105">
        <f t="shared" si="24"/>
        <v>0</v>
      </c>
      <c r="AA66" s="105">
        <f t="shared" si="25"/>
        <v>0</v>
      </c>
      <c r="AB66" s="104">
        <f t="shared" si="1"/>
        <v>0</v>
      </c>
      <c r="AC66" s="108">
        <f t="shared" si="1"/>
        <v>0</v>
      </c>
      <c r="AD66" s="109">
        <f t="shared" si="1"/>
        <v>0</v>
      </c>
      <c r="AE66" s="105">
        <f t="shared" si="1"/>
        <v>0</v>
      </c>
      <c r="AF66" s="62">
        <f t="shared" si="26"/>
      </c>
      <c r="AG66" s="154"/>
      <c r="AH66" s="232"/>
      <c r="AI66" s="69"/>
      <c r="AJ66" s="156"/>
      <c r="AK66" s="232"/>
      <c r="AL66" s="157"/>
      <c r="AM66" s="233"/>
      <c r="AN66" s="157"/>
      <c r="AO66" s="233"/>
      <c r="AP66" s="75"/>
      <c r="AQ66" s="157"/>
      <c r="AR66" s="233"/>
      <c r="AS66" s="157"/>
      <c r="AT66" s="233"/>
      <c r="AU66" s="157"/>
      <c r="AV66" s="233"/>
      <c r="AW66" s="75"/>
      <c r="AX66" s="157"/>
      <c r="AY66" s="233"/>
      <c r="AZ66" s="157"/>
      <c r="BA66" s="232"/>
      <c r="BB66" s="156"/>
      <c r="BC66" s="232"/>
      <c r="BD66" s="69"/>
      <c r="BE66" s="156"/>
      <c r="BF66" s="232"/>
      <c r="BG66" s="156"/>
      <c r="BH66" s="232"/>
      <c r="BI66" s="156"/>
      <c r="BJ66" s="232"/>
      <c r="BK66" s="257"/>
      <c r="BL66" s="22">
        <f t="shared" si="27"/>
      </c>
      <c r="BM66" s="254"/>
      <c r="BN66" s="163"/>
      <c r="BO66" s="233"/>
      <c r="BP66" s="163"/>
      <c r="BQ66" s="233"/>
      <c r="BR66" s="163"/>
      <c r="BS66" s="233"/>
      <c r="BT66" s="75"/>
      <c r="BU66" s="163"/>
      <c r="BV66" s="233"/>
      <c r="BW66" s="163"/>
      <c r="BX66" s="233"/>
      <c r="BY66" s="163"/>
      <c r="BZ66" s="233"/>
      <c r="CA66" s="75"/>
      <c r="CB66" s="163"/>
      <c r="CC66" s="233"/>
      <c r="CD66" s="163"/>
      <c r="CE66" s="233"/>
      <c r="CF66" s="163"/>
      <c r="CG66" s="233"/>
      <c r="CH66" s="75"/>
      <c r="CI66" s="163"/>
      <c r="CJ66" s="233"/>
      <c r="CK66" s="163"/>
      <c r="CL66" s="233"/>
      <c r="CM66" s="163"/>
      <c r="CN66" s="233"/>
      <c r="CO66" s="139"/>
      <c r="CP66" s="191"/>
      <c r="CQ66" s="251"/>
      <c r="CR66" s="12"/>
      <c r="CS66" s="12"/>
      <c r="CT66" s="12"/>
      <c r="CU66" s="12"/>
      <c r="CV66" s="12"/>
      <c r="CW66" s="12"/>
    </row>
    <row r="67" spans="1:101" ht="21" customHeight="1">
      <c r="A67" s="260"/>
      <c r="B67" s="261"/>
      <c r="C67" s="271"/>
      <c r="D67" s="317"/>
      <c r="E67" s="268"/>
      <c r="F67" s="269"/>
      <c r="G67" s="359">
        <f t="shared" si="13"/>
      </c>
      <c r="H67" s="360">
        <f t="shared" si="14"/>
      </c>
      <c r="I67" s="281">
        <f t="shared" si="15"/>
        <v>0</v>
      </c>
      <c r="J67" s="339">
        <f t="shared" si="16"/>
        <v>0</v>
      </c>
      <c r="K67" s="285">
        <f t="shared" si="17"/>
        <v>0</v>
      </c>
      <c r="L67" s="285">
        <f t="shared" si="18"/>
        <v>0</v>
      </c>
      <c r="M67" s="131">
        <f t="shared" si="19"/>
        <v>0</v>
      </c>
      <c r="N67" s="132">
        <f t="shared" si="20"/>
        <v>0</v>
      </c>
      <c r="O67" s="288">
        <f t="shared" si="21"/>
        <v>0</v>
      </c>
      <c r="P67" s="353">
        <f t="shared" si="22"/>
        <v>0</v>
      </c>
      <c r="Q67" s="368">
        <f t="shared" si="23"/>
        <v>0</v>
      </c>
      <c r="R67" s="369"/>
      <c r="S67" s="101">
        <f t="shared" si="12"/>
        <v>0</v>
      </c>
      <c r="T67" s="102">
        <f t="shared" si="12"/>
        <v>0</v>
      </c>
      <c r="U67" s="103">
        <f t="shared" si="12"/>
        <v>0</v>
      </c>
      <c r="V67" s="104">
        <f t="shared" si="12"/>
        <v>0</v>
      </c>
      <c r="W67" s="101">
        <f t="shared" si="12"/>
        <v>0</v>
      </c>
      <c r="X67" s="102">
        <f t="shared" si="12"/>
        <v>0</v>
      </c>
      <c r="Y67" s="103">
        <f t="shared" si="12"/>
        <v>0</v>
      </c>
      <c r="Z67" s="105">
        <f t="shared" si="24"/>
        <v>0</v>
      </c>
      <c r="AA67" s="105">
        <f t="shared" si="25"/>
        <v>0</v>
      </c>
      <c r="AB67" s="104">
        <f t="shared" si="1"/>
        <v>0</v>
      </c>
      <c r="AC67" s="108">
        <f t="shared" si="1"/>
        <v>0</v>
      </c>
      <c r="AD67" s="109">
        <f t="shared" si="1"/>
        <v>0</v>
      </c>
      <c r="AE67" s="105">
        <f t="shared" si="1"/>
        <v>0</v>
      </c>
      <c r="AF67" s="62">
        <f t="shared" si="26"/>
      </c>
      <c r="AG67" s="154"/>
      <c r="AH67" s="232"/>
      <c r="AI67" s="69"/>
      <c r="AJ67" s="156"/>
      <c r="AK67" s="232"/>
      <c r="AL67" s="157"/>
      <c r="AM67" s="233"/>
      <c r="AN67" s="157"/>
      <c r="AO67" s="233"/>
      <c r="AP67" s="75"/>
      <c r="AQ67" s="157"/>
      <c r="AR67" s="233"/>
      <c r="AS67" s="157"/>
      <c r="AT67" s="233"/>
      <c r="AU67" s="157"/>
      <c r="AV67" s="233"/>
      <c r="AW67" s="75"/>
      <c r="AX67" s="157"/>
      <c r="AY67" s="233"/>
      <c r="AZ67" s="157"/>
      <c r="BA67" s="232"/>
      <c r="BB67" s="156"/>
      <c r="BC67" s="232"/>
      <c r="BD67" s="69"/>
      <c r="BE67" s="156"/>
      <c r="BF67" s="232"/>
      <c r="BG67" s="156"/>
      <c r="BH67" s="232"/>
      <c r="BI67" s="156"/>
      <c r="BJ67" s="232"/>
      <c r="BK67" s="257"/>
      <c r="BL67" s="22">
        <f t="shared" si="27"/>
      </c>
      <c r="BM67" s="254"/>
      <c r="BN67" s="163"/>
      <c r="BO67" s="233"/>
      <c r="BP67" s="163"/>
      <c r="BQ67" s="233"/>
      <c r="BR67" s="163"/>
      <c r="BS67" s="233"/>
      <c r="BT67" s="75"/>
      <c r="BU67" s="163"/>
      <c r="BV67" s="233"/>
      <c r="BW67" s="163"/>
      <c r="BX67" s="233"/>
      <c r="BY67" s="163"/>
      <c r="BZ67" s="233"/>
      <c r="CA67" s="75"/>
      <c r="CB67" s="163"/>
      <c r="CC67" s="233"/>
      <c r="CD67" s="163"/>
      <c r="CE67" s="233"/>
      <c r="CF67" s="163"/>
      <c r="CG67" s="233"/>
      <c r="CH67" s="75"/>
      <c r="CI67" s="163"/>
      <c r="CJ67" s="233"/>
      <c r="CK67" s="163"/>
      <c r="CL67" s="233"/>
      <c r="CM67" s="163"/>
      <c r="CN67" s="233"/>
      <c r="CO67" s="139"/>
      <c r="CP67" s="191"/>
      <c r="CQ67" s="251"/>
      <c r="CW67" s="12"/>
    </row>
    <row r="68" spans="1:102" s="12" customFormat="1" ht="21" customHeight="1">
      <c r="A68" s="264"/>
      <c r="B68" s="265"/>
      <c r="C68" s="270"/>
      <c r="D68" s="316"/>
      <c r="E68" s="266"/>
      <c r="F68" s="267"/>
      <c r="G68" s="357">
        <f t="shared" si="13"/>
      </c>
      <c r="H68" s="358">
        <f t="shared" si="14"/>
      </c>
      <c r="I68" s="282">
        <f t="shared" si="15"/>
        <v>0</v>
      </c>
      <c r="J68" s="352">
        <f t="shared" si="16"/>
        <v>0</v>
      </c>
      <c r="K68" s="286">
        <f t="shared" si="17"/>
        <v>0</v>
      </c>
      <c r="L68" s="286">
        <f t="shared" si="18"/>
        <v>0</v>
      </c>
      <c r="M68" s="223">
        <f t="shared" si="19"/>
        <v>0</v>
      </c>
      <c r="N68" s="224">
        <f t="shared" si="20"/>
        <v>0</v>
      </c>
      <c r="O68" s="289">
        <f t="shared" si="21"/>
        <v>0</v>
      </c>
      <c r="P68" s="354">
        <f t="shared" si="22"/>
        <v>0</v>
      </c>
      <c r="Q68" s="368">
        <f t="shared" si="23"/>
        <v>0</v>
      </c>
      <c r="R68" s="369"/>
      <c r="S68" s="101">
        <f t="shared" si="12"/>
        <v>0</v>
      </c>
      <c r="T68" s="102">
        <f t="shared" si="12"/>
        <v>0</v>
      </c>
      <c r="U68" s="103">
        <f t="shared" si="12"/>
        <v>0</v>
      </c>
      <c r="V68" s="104">
        <f t="shared" si="12"/>
        <v>0</v>
      </c>
      <c r="W68" s="101">
        <f t="shared" si="12"/>
        <v>0</v>
      </c>
      <c r="X68" s="102">
        <f t="shared" si="12"/>
        <v>0</v>
      </c>
      <c r="Y68" s="103">
        <f t="shared" si="12"/>
        <v>0</v>
      </c>
      <c r="Z68" s="105">
        <f t="shared" si="24"/>
        <v>0</v>
      </c>
      <c r="AA68" s="105">
        <f t="shared" si="25"/>
        <v>0</v>
      </c>
      <c r="AB68" s="104">
        <f t="shared" si="1"/>
        <v>0</v>
      </c>
      <c r="AC68" s="108">
        <f t="shared" si="1"/>
        <v>0</v>
      </c>
      <c r="AD68" s="109">
        <f t="shared" si="1"/>
        <v>0</v>
      </c>
      <c r="AE68" s="105">
        <f t="shared" si="1"/>
        <v>0</v>
      </c>
      <c r="AF68" s="22">
        <f t="shared" si="26"/>
      </c>
      <c r="AG68" s="154"/>
      <c r="AH68" s="232"/>
      <c r="AI68" s="69"/>
      <c r="AJ68" s="156"/>
      <c r="AK68" s="232"/>
      <c r="AL68" s="156"/>
      <c r="AM68" s="232"/>
      <c r="AN68" s="156"/>
      <c r="AO68" s="232"/>
      <c r="AP68" s="69"/>
      <c r="AQ68" s="156"/>
      <c r="AR68" s="232"/>
      <c r="AS68" s="156"/>
      <c r="AT68" s="232"/>
      <c r="AU68" s="156"/>
      <c r="AV68" s="232"/>
      <c r="AW68" s="69"/>
      <c r="AX68" s="156"/>
      <c r="AY68" s="232"/>
      <c r="AZ68" s="156"/>
      <c r="BA68" s="232"/>
      <c r="BB68" s="156"/>
      <c r="BC68" s="232"/>
      <c r="BD68" s="69"/>
      <c r="BE68" s="156"/>
      <c r="BF68" s="232"/>
      <c r="BG68" s="156"/>
      <c r="BH68" s="232"/>
      <c r="BI68" s="156"/>
      <c r="BJ68" s="232"/>
      <c r="BK68" s="257"/>
      <c r="BL68" s="22">
        <f t="shared" si="27"/>
      </c>
      <c r="BM68" s="254"/>
      <c r="BN68" s="163"/>
      <c r="BO68" s="233"/>
      <c r="BP68" s="163"/>
      <c r="BQ68" s="233"/>
      <c r="BR68" s="163"/>
      <c r="BS68" s="233"/>
      <c r="BT68" s="75"/>
      <c r="BU68" s="163"/>
      <c r="BV68" s="233"/>
      <c r="BW68" s="163"/>
      <c r="BX68" s="233"/>
      <c r="BY68" s="163"/>
      <c r="BZ68" s="233"/>
      <c r="CA68" s="75"/>
      <c r="CB68" s="163"/>
      <c r="CC68" s="233"/>
      <c r="CD68" s="163"/>
      <c r="CE68" s="233"/>
      <c r="CF68" s="163"/>
      <c r="CG68" s="233"/>
      <c r="CH68" s="75"/>
      <c r="CI68" s="163"/>
      <c r="CJ68" s="233"/>
      <c r="CK68" s="163"/>
      <c r="CL68" s="233"/>
      <c r="CM68" s="163"/>
      <c r="CN68" s="233"/>
      <c r="CO68" s="139"/>
      <c r="CP68" s="191"/>
      <c r="CQ68" s="251"/>
      <c r="CR68" s="1"/>
      <c r="CS68" s="1"/>
      <c r="CT68" s="1"/>
      <c r="CU68" s="1"/>
      <c r="CV68" s="1"/>
      <c r="CW68" s="1"/>
      <c r="CX68" s="1"/>
    </row>
    <row r="69" spans="1:102" s="12" customFormat="1" ht="21" customHeight="1">
      <c r="A69" s="260"/>
      <c r="B69" s="261"/>
      <c r="C69" s="271"/>
      <c r="D69" s="317"/>
      <c r="E69" s="268"/>
      <c r="F69" s="269"/>
      <c r="G69" s="359">
        <f t="shared" si="13"/>
      </c>
      <c r="H69" s="360">
        <f t="shared" si="14"/>
      </c>
      <c r="I69" s="281">
        <f t="shared" si="15"/>
        <v>0</v>
      </c>
      <c r="J69" s="339">
        <f t="shared" si="16"/>
        <v>0</v>
      </c>
      <c r="K69" s="285">
        <f t="shared" si="17"/>
        <v>0</v>
      </c>
      <c r="L69" s="285">
        <f t="shared" si="18"/>
        <v>0</v>
      </c>
      <c r="M69" s="131">
        <f t="shared" si="19"/>
        <v>0</v>
      </c>
      <c r="N69" s="132">
        <f t="shared" si="20"/>
        <v>0</v>
      </c>
      <c r="O69" s="288">
        <f t="shared" si="21"/>
        <v>0</v>
      </c>
      <c r="P69" s="353">
        <f t="shared" si="22"/>
        <v>0</v>
      </c>
      <c r="Q69" s="368">
        <f t="shared" si="23"/>
        <v>0</v>
      </c>
      <c r="R69" s="369"/>
      <c r="S69" s="101">
        <f t="shared" si="12"/>
        <v>0</v>
      </c>
      <c r="T69" s="102">
        <f t="shared" si="12"/>
        <v>0</v>
      </c>
      <c r="U69" s="103">
        <f t="shared" si="12"/>
        <v>0</v>
      </c>
      <c r="V69" s="104">
        <f t="shared" si="12"/>
        <v>0</v>
      </c>
      <c r="W69" s="101">
        <f t="shared" si="12"/>
        <v>0</v>
      </c>
      <c r="X69" s="102">
        <f t="shared" si="12"/>
        <v>0</v>
      </c>
      <c r="Y69" s="103">
        <f t="shared" si="12"/>
        <v>0</v>
      </c>
      <c r="Z69" s="105">
        <f t="shared" si="24"/>
        <v>0</v>
      </c>
      <c r="AA69" s="105">
        <f t="shared" si="25"/>
        <v>0</v>
      </c>
      <c r="AB69" s="104">
        <f t="shared" si="1"/>
        <v>0</v>
      </c>
      <c r="AC69" s="108">
        <f t="shared" si="1"/>
        <v>0</v>
      </c>
      <c r="AD69" s="109">
        <f t="shared" si="1"/>
        <v>0</v>
      </c>
      <c r="AE69" s="105">
        <f t="shared" si="1"/>
        <v>0</v>
      </c>
      <c r="AF69" s="22">
        <f t="shared" si="26"/>
      </c>
      <c r="AG69" s="154"/>
      <c r="AH69" s="232"/>
      <c r="AI69" s="69"/>
      <c r="AJ69" s="156"/>
      <c r="AK69" s="232"/>
      <c r="AL69" s="156"/>
      <c r="AM69" s="232"/>
      <c r="AN69" s="156"/>
      <c r="AO69" s="232"/>
      <c r="AP69" s="69"/>
      <c r="AQ69" s="156"/>
      <c r="AR69" s="232"/>
      <c r="AS69" s="156"/>
      <c r="AT69" s="232"/>
      <c r="AU69" s="156"/>
      <c r="AV69" s="232"/>
      <c r="AW69" s="69"/>
      <c r="AX69" s="156"/>
      <c r="AY69" s="232"/>
      <c r="AZ69" s="156"/>
      <c r="BA69" s="232"/>
      <c r="BB69" s="156"/>
      <c r="BC69" s="232"/>
      <c r="BD69" s="69"/>
      <c r="BE69" s="156"/>
      <c r="BF69" s="232"/>
      <c r="BG69" s="156"/>
      <c r="BH69" s="232"/>
      <c r="BI69" s="156"/>
      <c r="BJ69" s="232"/>
      <c r="BK69" s="257"/>
      <c r="BL69" s="22">
        <f t="shared" si="27"/>
      </c>
      <c r="BM69" s="254"/>
      <c r="BN69" s="163"/>
      <c r="BO69" s="233"/>
      <c r="BP69" s="163"/>
      <c r="BQ69" s="233"/>
      <c r="BR69" s="163"/>
      <c r="BS69" s="233"/>
      <c r="BT69" s="75"/>
      <c r="BU69" s="163"/>
      <c r="BV69" s="233"/>
      <c r="BW69" s="163"/>
      <c r="BX69" s="233"/>
      <c r="BY69" s="163"/>
      <c r="BZ69" s="233"/>
      <c r="CA69" s="75"/>
      <c r="CB69" s="163"/>
      <c r="CC69" s="233"/>
      <c r="CD69" s="163"/>
      <c r="CE69" s="233"/>
      <c r="CF69" s="163"/>
      <c r="CG69" s="233"/>
      <c r="CH69" s="75"/>
      <c r="CI69" s="163"/>
      <c r="CJ69" s="233"/>
      <c r="CK69" s="163"/>
      <c r="CL69" s="233"/>
      <c r="CM69" s="163"/>
      <c r="CN69" s="233"/>
      <c r="CO69" s="139"/>
      <c r="CP69" s="191"/>
      <c r="CQ69" s="251"/>
      <c r="CR69" s="1"/>
      <c r="CS69" s="1"/>
      <c r="CT69" s="1"/>
      <c r="CU69" s="1"/>
      <c r="CV69" s="1"/>
      <c r="CW69" s="1"/>
      <c r="CX69" s="1"/>
    </row>
    <row r="70" spans="1:95" s="12" customFormat="1" ht="21" customHeight="1">
      <c r="A70" s="264"/>
      <c r="B70" s="265"/>
      <c r="C70" s="270"/>
      <c r="D70" s="316"/>
      <c r="E70" s="266"/>
      <c r="F70" s="267"/>
      <c r="G70" s="357">
        <f t="shared" si="13"/>
      </c>
      <c r="H70" s="358">
        <f t="shared" si="14"/>
      </c>
      <c r="I70" s="282">
        <f t="shared" si="15"/>
        <v>0</v>
      </c>
      <c r="J70" s="352">
        <f t="shared" si="16"/>
        <v>0</v>
      </c>
      <c r="K70" s="286">
        <f t="shared" si="17"/>
        <v>0</v>
      </c>
      <c r="L70" s="286">
        <f t="shared" si="18"/>
        <v>0</v>
      </c>
      <c r="M70" s="223">
        <f t="shared" si="19"/>
        <v>0</v>
      </c>
      <c r="N70" s="224">
        <f t="shared" si="20"/>
        <v>0</v>
      </c>
      <c r="O70" s="289">
        <f t="shared" si="21"/>
        <v>0</v>
      </c>
      <c r="P70" s="354">
        <f t="shared" si="22"/>
        <v>0</v>
      </c>
      <c r="Q70" s="368">
        <f t="shared" si="23"/>
        <v>0</v>
      </c>
      <c r="R70" s="369"/>
      <c r="S70" s="101">
        <f t="shared" si="12"/>
        <v>0</v>
      </c>
      <c r="T70" s="102">
        <f t="shared" si="12"/>
        <v>0</v>
      </c>
      <c r="U70" s="103">
        <f t="shared" si="12"/>
        <v>0</v>
      </c>
      <c r="V70" s="104">
        <f t="shared" si="12"/>
        <v>0</v>
      </c>
      <c r="W70" s="101">
        <f t="shared" si="12"/>
        <v>0</v>
      </c>
      <c r="X70" s="102">
        <f t="shared" si="12"/>
        <v>0</v>
      </c>
      <c r="Y70" s="103">
        <f t="shared" si="12"/>
        <v>0</v>
      </c>
      <c r="Z70" s="105">
        <f t="shared" si="24"/>
        <v>0</v>
      </c>
      <c r="AA70" s="105">
        <f t="shared" si="25"/>
        <v>0</v>
      </c>
      <c r="AB70" s="104">
        <f t="shared" si="1"/>
        <v>0</v>
      </c>
      <c r="AC70" s="108">
        <f t="shared" si="1"/>
        <v>0</v>
      </c>
      <c r="AD70" s="109">
        <f t="shared" si="1"/>
        <v>0</v>
      </c>
      <c r="AE70" s="105">
        <f t="shared" si="1"/>
        <v>0</v>
      </c>
      <c r="AF70" s="22">
        <f t="shared" si="26"/>
      </c>
      <c r="AG70" s="154"/>
      <c r="AH70" s="232"/>
      <c r="AI70" s="69"/>
      <c r="AJ70" s="156"/>
      <c r="AK70" s="232"/>
      <c r="AL70" s="156"/>
      <c r="AM70" s="232"/>
      <c r="AN70" s="156"/>
      <c r="AO70" s="232"/>
      <c r="AP70" s="69"/>
      <c r="AQ70" s="156"/>
      <c r="AR70" s="232"/>
      <c r="AS70" s="156"/>
      <c r="AT70" s="232"/>
      <c r="AU70" s="156"/>
      <c r="AV70" s="232"/>
      <c r="AW70" s="69"/>
      <c r="AX70" s="156"/>
      <c r="AY70" s="232"/>
      <c r="AZ70" s="156"/>
      <c r="BA70" s="232"/>
      <c r="BB70" s="156"/>
      <c r="BC70" s="232"/>
      <c r="BD70" s="69"/>
      <c r="BE70" s="156"/>
      <c r="BF70" s="232"/>
      <c r="BG70" s="156"/>
      <c r="BH70" s="232"/>
      <c r="BI70" s="156"/>
      <c r="BJ70" s="232"/>
      <c r="BK70" s="257"/>
      <c r="BL70" s="22">
        <f t="shared" si="27"/>
      </c>
      <c r="BM70" s="254"/>
      <c r="BN70" s="163"/>
      <c r="BO70" s="233"/>
      <c r="BP70" s="163"/>
      <c r="BQ70" s="233"/>
      <c r="BR70" s="163"/>
      <c r="BS70" s="233"/>
      <c r="BT70" s="75"/>
      <c r="BU70" s="163"/>
      <c r="BV70" s="233"/>
      <c r="BW70" s="163"/>
      <c r="BX70" s="233"/>
      <c r="BY70" s="163"/>
      <c r="BZ70" s="233"/>
      <c r="CA70" s="75"/>
      <c r="CB70" s="163"/>
      <c r="CC70" s="233"/>
      <c r="CD70" s="163"/>
      <c r="CE70" s="233"/>
      <c r="CF70" s="163"/>
      <c r="CG70" s="233"/>
      <c r="CH70" s="75"/>
      <c r="CI70" s="163"/>
      <c r="CJ70" s="233"/>
      <c r="CK70" s="163"/>
      <c r="CL70" s="233"/>
      <c r="CM70" s="163"/>
      <c r="CN70" s="233"/>
      <c r="CO70" s="139"/>
      <c r="CP70" s="191"/>
      <c r="CQ70" s="251"/>
    </row>
    <row r="71" spans="1:95" s="12" customFormat="1" ht="21" customHeight="1">
      <c r="A71" s="260"/>
      <c r="B71" s="261"/>
      <c r="C71" s="271"/>
      <c r="D71" s="317"/>
      <c r="E71" s="268"/>
      <c r="F71" s="269"/>
      <c r="G71" s="359">
        <f t="shared" si="13"/>
      </c>
      <c r="H71" s="360">
        <f t="shared" si="14"/>
      </c>
      <c r="I71" s="281">
        <f t="shared" si="15"/>
        <v>0</v>
      </c>
      <c r="J71" s="339">
        <f t="shared" si="16"/>
        <v>0</v>
      </c>
      <c r="K71" s="285">
        <f t="shared" si="17"/>
        <v>0</v>
      </c>
      <c r="L71" s="285">
        <f t="shared" si="18"/>
        <v>0</v>
      </c>
      <c r="M71" s="131">
        <f t="shared" si="19"/>
        <v>0</v>
      </c>
      <c r="N71" s="132">
        <f t="shared" si="20"/>
        <v>0</v>
      </c>
      <c r="O71" s="288">
        <f t="shared" si="21"/>
        <v>0</v>
      </c>
      <c r="P71" s="353">
        <f t="shared" si="22"/>
        <v>0</v>
      </c>
      <c r="Q71" s="368">
        <f t="shared" si="23"/>
        <v>0</v>
      </c>
      <c r="R71" s="369"/>
      <c r="S71" s="101">
        <f t="shared" si="12"/>
        <v>0</v>
      </c>
      <c r="T71" s="102">
        <f t="shared" si="12"/>
        <v>0</v>
      </c>
      <c r="U71" s="103">
        <f t="shared" si="12"/>
        <v>0</v>
      </c>
      <c r="V71" s="104">
        <f t="shared" si="12"/>
        <v>0</v>
      </c>
      <c r="W71" s="101">
        <f t="shared" si="12"/>
        <v>0</v>
      </c>
      <c r="X71" s="102">
        <f t="shared" si="12"/>
        <v>0</v>
      </c>
      <c r="Y71" s="103">
        <f t="shared" si="12"/>
        <v>0</v>
      </c>
      <c r="Z71" s="105">
        <f t="shared" si="24"/>
        <v>0</v>
      </c>
      <c r="AA71" s="105">
        <f t="shared" si="25"/>
        <v>0</v>
      </c>
      <c r="AB71" s="104">
        <f t="shared" si="1"/>
        <v>0</v>
      </c>
      <c r="AC71" s="108">
        <f t="shared" si="1"/>
        <v>0</v>
      </c>
      <c r="AD71" s="109">
        <f t="shared" si="1"/>
        <v>0</v>
      </c>
      <c r="AE71" s="105">
        <f t="shared" si="1"/>
        <v>0</v>
      </c>
      <c r="AF71" s="22">
        <f t="shared" si="26"/>
      </c>
      <c r="AG71" s="154"/>
      <c r="AH71" s="232"/>
      <c r="AI71" s="69"/>
      <c r="AJ71" s="156"/>
      <c r="AK71" s="232"/>
      <c r="AL71" s="156"/>
      <c r="AM71" s="232"/>
      <c r="AN71" s="156"/>
      <c r="AO71" s="232"/>
      <c r="AP71" s="69"/>
      <c r="AQ71" s="156"/>
      <c r="AR71" s="232"/>
      <c r="AS71" s="156"/>
      <c r="AT71" s="232"/>
      <c r="AU71" s="156"/>
      <c r="AV71" s="232"/>
      <c r="AW71" s="69"/>
      <c r="AX71" s="156"/>
      <c r="AY71" s="232"/>
      <c r="AZ71" s="156"/>
      <c r="BA71" s="232"/>
      <c r="BB71" s="156"/>
      <c r="BC71" s="232"/>
      <c r="BD71" s="69"/>
      <c r="BE71" s="156"/>
      <c r="BF71" s="232"/>
      <c r="BG71" s="156"/>
      <c r="BH71" s="232"/>
      <c r="BI71" s="156"/>
      <c r="BJ71" s="232"/>
      <c r="BK71" s="257"/>
      <c r="BL71" s="22">
        <f t="shared" si="27"/>
      </c>
      <c r="BM71" s="254"/>
      <c r="BN71" s="163"/>
      <c r="BO71" s="233"/>
      <c r="BP71" s="163"/>
      <c r="BQ71" s="233"/>
      <c r="BR71" s="163"/>
      <c r="BS71" s="233"/>
      <c r="BT71" s="75"/>
      <c r="BU71" s="163"/>
      <c r="BV71" s="233"/>
      <c r="BW71" s="163"/>
      <c r="BX71" s="233"/>
      <c r="BY71" s="163"/>
      <c r="BZ71" s="233"/>
      <c r="CA71" s="75"/>
      <c r="CB71" s="163"/>
      <c r="CC71" s="233"/>
      <c r="CD71" s="163"/>
      <c r="CE71" s="233"/>
      <c r="CF71" s="163"/>
      <c r="CG71" s="233"/>
      <c r="CH71" s="75"/>
      <c r="CI71" s="163"/>
      <c r="CJ71" s="233"/>
      <c r="CK71" s="163"/>
      <c r="CL71" s="233"/>
      <c r="CM71" s="163"/>
      <c r="CN71" s="233"/>
      <c r="CO71" s="139"/>
      <c r="CP71" s="191"/>
      <c r="CQ71" s="251"/>
    </row>
    <row r="72" spans="1:102" ht="21" customHeight="1">
      <c r="A72" s="264"/>
      <c r="B72" s="265"/>
      <c r="C72" s="270"/>
      <c r="D72" s="316"/>
      <c r="E72" s="266"/>
      <c r="F72" s="267"/>
      <c r="G72" s="357">
        <f t="shared" si="13"/>
      </c>
      <c r="H72" s="358">
        <f t="shared" si="14"/>
      </c>
      <c r="I72" s="283">
        <f t="shared" si="15"/>
        <v>0</v>
      </c>
      <c r="J72" s="352">
        <f t="shared" si="16"/>
        <v>0</v>
      </c>
      <c r="K72" s="286">
        <f t="shared" si="17"/>
        <v>0</v>
      </c>
      <c r="L72" s="286">
        <f t="shared" si="18"/>
        <v>0</v>
      </c>
      <c r="M72" s="223">
        <f t="shared" si="19"/>
        <v>0</v>
      </c>
      <c r="N72" s="224">
        <f t="shared" si="20"/>
        <v>0</v>
      </c>
      <c r="O72" s="289">
        <f t="shared" si="21"/>
        <v>0</v>
      </c>
      <c r="P72" s="354">
        <f t="shared" si="22"/>
        <v>0</v>
      </c>
      <c r="Q72" s="368">
        <f t="shared" si="23"/>
        <v>0</v>
      </c>
      <c r="R72" s="369"/>
      <c r="S72" s="101">
        <f t="shared" si="12"/>
        <v>0</v>
      </c>
      <c r="T72" s="102">
        <f t="shared" si="12"/>
        <v>0</v>
      </c>
      <c r="U72" s="103">
        <f t="shared" si="12"/>
        <v>0</v>
      </c>
      <c r="V72" s="104">
        <f t="shared" si="12"/>
        <v>0</v>
      </c>
      <c r="W72" s="101">
        <f t="shared" si="12"/>
        <v>0</v>
      </c>
      <c r="X72" s="102">
        <f t="shared" si="12"/>
        <v>0</v>
      </c>
      <c r="Y72" s="103">
        <f t="shared" si="12"/>
        <v>0</v>
      </c>
      <c r="Z72" s="105">
        <f t="shared" si="24"/>
        <v>0</v>
      </c>
      <c r="AA72" s="105">
        <f t="shared" si="25"/>
        <v>0</v>
      </c>
      <c r="AB72" s="104">
        <f t="shared" si="1"/>
        <v>0</v>
      </c>
      <c r="AC72" s="108">
        <f t="shared" si="1"/>
        <v>0</v>
      </c>
      <c r="AD72" s="109">
        <f t="shared" si="1"/>
        <v>0</v>
      </c>
      <c r="AE72" s="105">
        <f t="shared" si="1"/>
        <v>0</v>
      </c>
      <c r="AF72" s="22">
        <f t="shared" si="26"/>
      </c>
      <c r="AG72" s="154"/>
      <c r="AH72" s="232"/>
      <c r="AI72" s="69"/>
      <c r="AJ72" s="156"/>
      <c r="AK72" s="232"/>
      <c r="AL72" s="156"/>
      <c r="AM72" s="232"/>
      <c r="AN72" s="156"/>
      <c r="AO72" s="232"/>
      <c r="AP72" s="69"/>
      <c r="AQ72" s="156"/>
      <c r="AR72" s="232"/>
      <c r="AS72" s="156"/>
      <c r="AT72" s="232"/>
      <c r="AU72" s="156"/>
      <c r="AV72" s="232"/>
      <c r="AW72" s="69"/>
      <c r="AX72" s="156"/>
      <c r="AY72" s="232"/>
      <c r="AZ72" s="156"/>
      <c r="BA72" s="232"/>
      <c r="BB72" s="156"/>
      <c r="BC72" s="232"/>
      <c r="BD72" s="69"/>
      <c r="BE72" s="156"/>
      <c r="BF72" s="232"/>
      <c r="BG72" s="156"/>
      <c r="BH72" s="232"/>
      <c r="BI72" s="156"/>
      <c r="BJ72" s="232"/>
      <c r="BK72" s="257"/>
      <c r="BL72" s="22">
        <f t="shared" si="27"/>
      </c>
      <c r="BM72" s="254"/>
      <c r="BN72" s="163"/>
      <c r="BO72" s="233"/>
      <c r="BP72" s="163"/>
      <c r="BQ72" s="233"/>
      <c r="BR72" s="163"/>
      <c r="BS72" s="233"/>
      <c r="BT72" s="75"/>
      <c r="BU72" s="163"/>
      <c r="BV72" s="233"/>
      <c r="BW72" s="163"/>
      <c r="BX72" s="233"/>
      <c r="BY72" s="163"/>
      <c r="BZ72" s="233"/>
      <c r="CA72" s="75"/>
      <c r="CB72" s="163"/>
      <c r="CC72" s="233"/>
      <c r="CD72" s="163"/>
      <c r="CE72" s="233"/>
      <c r="CF72" s="163"/>
      <c r="CG72" s="233"/>
      <c r="CH72" s="75"/>
      <c r="CI72" s="163"/>
      <c r="CJ72" s="233"/>
      <c r="CK72" s="163"/>
      <c r="CL72" s="233"/>
      <c r="CM72" s="163"/>
      <c r="CN72" s="233"/>
      <c r="CO72" s="139"/>
      <c r="CP72" s="191"/>
      <c r="CQ72" s="251"/>
      <c r="CR72" s="12"/>
      <c r="CS72" s="12"/>
      <c r="CT72" s="12"/>
      <c r="CU72" s="12"/>
      <c r="CV72" s="12"/>
      <c r="CW72" s="12"/>
      <c r="CX72" s="12"/>
    </row>
    <row r="73" spans="1:102" ht="21" customHeight="1">
      <c r="A73" s="260"/>
      <c r="B73" s="261"/>
      <c r="C73" s="271"/>
      <c r="D73" s="317"/>
      <c r="E73" s="268"/>
      <c r="F73" s="269"/>
      <c r="G73" s="359">
        <f t="shared" si="13"/>
      </c>
      <c r="H73" s="360">
        <f t="shared" si="14"/>
      </c>
      <c r="I73" s="284">
        <f t="shared" si="15"/>
        <v>0</v>
      </c>
      <c r="J73" s="339">
        <f t="shared" si="16"/>
        <v>0</v>
      </c>
      <c r="K73" s="285">
        <f t="shared" si="17"/>
        <v>0</v>
      </c>
      <c r="L73" s="285">
        <f t="shared" si="18"/>
        <v>0</v>
      </c>
      <c r="M73" s="131">
        <f t="shared" si="19"/>
        <v>0</v>
      </c>
      <c r="N73" s="133">
        <f t="shared" si="20"/>
        <v>0</v>
      </c>
      <c r="O73" s="288">
        <f t="shared" si="21"/>
        <v>0</v>
      </c>
      <c r="P73" s="353">
        <f t="shared" si="22"/>
        <v>0</v>
      </c>
      <c r="Q73" s="368">
        <f t="shared" si="23"/>
        <v>0</v>
      </c>
      <c r="R73" s="369"/>
      <c r="S73" s="101">
        <f t="shared" si="12"/>
        <v>0</v>
      </c>
      <c r="T73" s="102">
        <f t="shared" si="12"/>
        <v>0</v>
      </c>
      <c r="U73" s="103">
        <f t="shared" si="12"/>
        <v>0</v>
      </c>
      <c r="V73" s="104">
        <f t="shared" si="12"/>
        <v>0</v>
      </c>
      <c r="W73" s="101">
        <f t="shared" si="12"/>
        <v>0</v>
      </c>
      <c r="X73" s="102">
        <f t="shared" si="12"/>
        <v>0</v>
      </c>
      <c r="Y73" s="103">
        <f t="shared" si="12"/>
        <v>0</v>
      </c>
      <c r="Z73" s="105">
        <f t="shared" si="24"/>
        <v>0</v>
      </c>
      <c r="AA73" s="105">
        <f t="shared" si="25"/>
        <v>0</v>
      </c>
      <c r="AB73" s="104">
        <f t="shared" si="1"/>
        <v>0</v>
      </c>
      <c r="AC73" s="108">
        <f t="shared" si="1"/>
        <v>0</v>
      </c>
      <c r="AD73" s="109">
        <f t="shared" si="1"/>
        <v>0</v>
      </c>
      <c r="AE73" s="105">
        <f t="shared" si="1"/>
        <v>0</v>
      </c>
      <c r="AF73" s="62">
        <f t="shared" si="26"/>
      </c>
      <c r="AG73" s="154"/>
      <c r="AH73" s="232"/>
      <c r="AI73" s="69"/>
      <c r="AJ73" s="156"/>
      <c r="AK73" s="232"/>
      <c r="AL73" s="156"/>
      <c r="AM73" s="232"/>
      <c r="AN73" s="156"/>
      <c r="AO73" s="232"/>
      <c r="AP73" s="69"/>
      <c r="AQ73" s="156"/>
      <c r="AR73" s="232"/>
      <c r="AS73" s="156"/>
      <c r="AT73" s="232"/>
      <c r="AU73" s="156"/>
      <c r="AV73" s="232"/>
      <c r="AW73" s="69"/>
      <c r="AX73" s="156"/>
      <c r="AY73" s="232"/>
      <c r="AZ73" s="156"/>
      <c r="BA73" s="232"/>
      <c r="BB73" s="156"/>
      <c r="BC73" s="232"/>
      <c r="BD73" s="69"/>
      <c r="BE73" s="156"/>
      <c r="BF73" s="232"/>
      <c r="BG73" s="156"/>
      <c r="BH73" s="232"/>
      <c r="BI73" s="156"/>
      <c r="BJ73" s="232"/>
      <c r="BK73" s="257"/>
      <c r="BL73" s="62">
        <f t="shared" si="27"/>
      </c>
      <c r="BM73" s="254"/>
      <c r="BN73" s="163"/>
      <c r="BO73" s="233"/>
      <c r="BP73" s="163"/>
      <c r="BQ73" s="233"/>
      <c r="BR73" s="163"/>
      <c r="BS73" s="233"/>
      <c r="BT73" s="75"/>
      <c r="BU73" s="163"/>
      <c r="BV73" s="233"/>
      <c r="BW73" s="163"/>
      <c r="BX73" s="233"/>
      <c r="BY73" s="163"/>
      <c r="BZ73" s="233"/>
      <c r="CA73" s="75"/>
      <c r="CB73" s="163"/>
      <c r="CC73" s="233"/>
      <c r="CD73" s="163"/>
      <c r="CE73" s="233"/>
      <c r="CF73" s="163"/>
      <c r="CG73" s="233"/>
      <c r="CH73" s="75"/>
      <c r="CI73" s="163"/>
      <c r="CJ73" s="233"/>
      <c r="CK73" s="163"/>
      <c r="CL73" s="233"/>
      <c r="CM73" s="163"/>
      <c r="CN73" s="233"/>
      <c r="CO73" s="140"/>
      <c r="CP73" s="192"/>
      <c r="CQ73" s="252"/>
      <c r="CR73" s="12"/>
      <c r="CS73" s="12"/>
      <c r="CT73" s="12"/>
      <c r="CU73" s="12"/>
      <c r="CV73" s="12"/>
      <c r="CW73" s="12"/>
      <c r="CX73" s="12"/>
    </row>
    <row r="74" spans="1:95" s="12" customFormat="1" ht="21" customHeight="1">
      <c r="A74" s="264"/>
      <c r="B74" s="265"/>
      <c r="C74" s="270"/>
      <c r="D74" s="316"/>
      <c r="E74" s="266"/>
      <c r="F74" s="267"/>
      <c r="G74" s="357">
        <f t="shared" si="13"/>
      </c>
      <c r="H74" s="358">
        <f t="shared" si="14"/>
      </c>
      <c r="I74" s="283">
        <f t="shared" si="15"/>
        <v>0</v>
      </c>
      <c r="J74" s="352">
        <f t="shared" si="16"/>
        <v>0</v>
      </c>
      <c r="K74" s="286">
        <f t="shared" si="17"/>
        <v>0</v>
      </c>
      <c r="L74" s="286">
        <f t="shared" si="18"/>
        <v>0</v>
      </c>
      <c r="M74" s="223">
        <f t="shared" si="19"/>
        <v>0</v>
      </c>
      <c r="N74" s="224">
        <f t="shared" si="20"/>
        <v>0</v>
      </c>
      <c r="O74" s="289">
        <f t="shared" si="21"/>
        <v>0</v>
      </c>
      <c r="P74" s="354">
        <f t="shared" si="22"/>
        <v>0</v>
      </c>
      <c r="Q74" s="368">
        <f t="shared" si="23"/>
        <v>0</v>
      </c>
      <c r="R74" s="369"/>
      <c r="S74" s="101">
        <f t="shared" si="12"/>
        <v>0</v>
      </c>
      <c r="T74" s="102">
        <f t="shared" si="12"/>
        <v>0</v>
      </c>
      <c r="U74" s="103">
        <f t="shared" si="12"/>
        <v>0</v>
      </c>
      <c r="V74" s="104">
        <f t="shared" si="12"/>
        <v>0</v>
      </c>
      <c r="W74" s="101">
        <f t="shared" si="12"/>
        <v>0</v>
      </c>
      <c r="X74" s="102">
        <f t="shared" si="12"/>
        <v>0</v>
      </c>
      <c r="Y74" s="103">
        <f t="shared" si="12"/>
        <v>0</v>
      </c>
      <c r="Z74" s="105">
        <f t="shared" si="24"/>
        <v>0</v>
      </c>
      <c r="AA74" s="105">
        <f t="shared" si="25"/>
        <v>0</v>
      </c>
      <c r="AB74" s="104">
        <f t="shared" si="1"/>
        <v>0</v>
      </c>
      <c r="AC74" s="108">
        <f t="shared" si="1"/>
        <v>0</v>
      </c>
      <c r="AD74" s="109">
        <f t="shared" si="1"/>
        <v>0</v>
      </c>
      <c r="AE74" s="105">
        <f t="shared" si="1"/>
        <v>0</v>
      </c>
      <c r="AF74" s="62">
        <f t="shared" si="26"/>
      </c>
      <c r="AG74" s="154"/>
      <c r="AH74" s="232"/>
      <c r="AI74" s="69"/>
      <c r="AJ74" s="156"/>
      <c r="AK74" s="232"/>
      <c r="AL74" s="156"/>
      <c r="AM74" s="232"/>
      <c r="AN74" s="156"/>
      <c r="AO74" s="232"/>
      <c r="AP74" s="69"/>
      <c r="AQ74" s="156"/>
      <c r="AR74" s="232"/>
      <c r="AS74" s="156"/>
      <c r="AT74" s="232"/>
      <c r="AU74" s="156"/>
      <c r="AV74" s="232"/>
      <c r="AW74" s="69"/>
      <c r="AX74" s="156"/>
      <c r="AY74" s="232"/>
      <c r="AZ74" s="156"/>
      <c r="BA74" s="232"/>
      <c r="BB74" s="156"/>
      <c r="BC74" s="232"/>
      <c r="BD74" s="69"/>
      <c r="BE74" s="156"/>
      <c r="BF74" s="232"/>
      <c r="BG74" s="156"/>
      <c r="BH74" s="232"/>
      <c r="BI74" s="156"/>
      <c r="BJ74" s="232"/>
      <c r="BK74" s="257"/>
      <c r="BL74" s="62">
        <f t="shared" si="27"/>
      </c>
      <c r="BM74" s="254"/>
      <c r="BN74" s="163"/>
      <c r="BO74" s="233"/>
      <c r="BP74" s="163"/>
      <c r="BQ74" s="233"/>
      <c r="BR74" s="163"/>
      <c r="BS74" s="233"/>
      <c r="BT74" s="75"/>
      <c r="BU74" s="163"/>
      <c r="BV74" s="233"/>
      <c r="BW74" s="163"/>
      <c r="BX74" s="233"/>
      <c r="BY74" s="163"/>
      <c r="BZ74" s="233"/>
      <c r="CA74" s="75"/>
      <c r="CB74" s="163"/>
      <c r="CC74" s="233"/>
      <c r="CD74" s="163"/>
      <c r="CE74" s="233"/>
      <c r="CF74" s="163"/>
      <c r="CG74" s="233"/>
      <c r="CH74" s="75"/>
      <c r="CI74" s="163"/>
      <c r="CJ74" s="233"/>
      <c r="CK74" s="163"/>
      <c r="CL74" s="233"/>
      <c r="CM74" s="163"/>
      <c r="CN74" s="233"/>
      <c r="CO74" s="139"/>
      <c r="CP74" s="191"/>
      <c r="CQ74" s="251"/>
    </row>
    <row r="75" spans="1:95" ht="21" customHeight="1">
      <c r="A75" s="260"/>
      <c r="B75" s="261"/>
      <c r="C75" s="271"/>
      <c r="D75" s="317"/>
      <c r="E75" s="268"/>
      <c r="F75" s="269"/>
      <c r="G75" s="359">
        <f t="shared" si="13"/>
      </c>
      <c r="H75" s="360">
        <f t="shared" si="14"/>
      </c>
      <c r="I75" s="281">
        <f t="shared" si="15"/>
        <v>0</v>
      </c>
      <c r="J75" s="339">
        <f t="shared" si="16"/>
        <v>0</v>
      </c>
      <c r="K75" s="285">
        <f t="shared" si="17"/>
        <v>0</v>
      </c>
      <c r="L75" s="285">
        <f t="shared" si="18"/>
        <v>0</v>
      </c>
      <c r="M75" s="131">
        <f t="shared" si="19"/>
        <v>0</v>
      </c>
      <c r="N75" s="132">
        <f t="shared" si="20"/>
        <v>0</v>
      </c>
      <c r="O75" s="288">
        <f t="shared" si="21"/>
        <v>0</v>
      </c>
      <c r="P75" s="353">
        <f t="shared" si="22"/>
        <v>0</v>
      </c>
      <c r="Q75" s="368">
        <f t="shared" si="23"/>
        <v>0</v>
      </c>
      <c r="R75" s="369"/>
      <c r="S75" s="101">
        <f t="shared" si="12"/>
        <v>0</v>
      </c>
      <c r="T75" s="102">
        <f t="shared" si="12"/>
        <v>0</v>
      </c>
      <c r="U75" s="103">
        <f t="shared" si="12"/>
        <v>0</v>
      </c>
      <c r="V75" s="104">
        <f t="shared" si="12"/>
        <v>0</v>
      </c>
      <c r="W75" s="101">
        <f t="shared" si="12"/>
        <v>0</v>
      </c>
      <c r="X75" s="102">
        <f t="shared" si="12"/>
        <v>0</v>
      </c>
      <c r="Y75" s="103">
        <f t="shared" si="12"/>
        <v>0</v>
      </c>
      <c r="Z75" s="105">
        <f t="shared" si="24"/>
        <v>0</v>
      </c>
      <c r="AA75" s="105">
        <f t="shared" si="25"/>
        <v>0</v>
      </c>
      <c r="AB75" s="104">
        <f t="shared" si="1"/>
        <v>0</v>
      </c>
      <c r="AC75" s="108">
        <f t="shared" si="1"/>
        <v>0</v>
      </c>
      <c r="AD75" s="109">
        <f t="shared" si="1"/>
        <v>0</v>
      </c>
      <c r="AE75" s="105">
        <f t="shared" si="1"/>
        <v>0</v>
      </c>
      <c r="AF75" s="22">
        <f t="shared" si="26"/>
      </c>
      <c r="AG75" s="154"/>
      <c r="AH75" s="232"/>
      <c r="AI75" s="69"/>
      <c r="AJ75" s="156"/>
      <c r="AK75" s="232"/>
      <c r="AL75" s="156"/>
      <c r="AM75" s="232"/>
      <c r="AN75" s="156"/>
      <c r="AO75" s="232"/>
      <c r="AP75" s="69"/>
      <c r="AQ75" s="156"/>
      <c r="AR75" s="232"/>
      <c r="AS75" s="156"/>
      <c r="AT75" s="232"/>
      <c r="AU75" s="156"/>
      <c r="AV75" s="232"/>
      <c r="AW75" s="69"/>
      <c r="AX75" s="156"/>
      <c r="AY75" s="232"/>
      <c r="AZ75" s="156"/>
      <c r="BA75" s="232"/>
      <c r="BB75" s="156"/>
      <c r="BC75" s="232"/>
      <c r="BD75" s="69"/>
      <c r="BE75" s="156"/>
      <c r="BF75" s="234"/>
      <c r="BG75" s="158"/>
      <c r="BH75" s="234"/>
      <c r="BI75" s="158"/>
      <c r="BJ75" s="234"/>
      <c r="BK75" s="258"/>
      <c r="BL75" s="22">
        <f t="shared" si="27"/>
      </c>
      <c r="BM75" s="255"/>
      <c r="BN75" s="164"/>
      <c r="BO75" s="236"/>
      <c r="BP75" s="164"/>
      <c r="BQ75" s="236"/>
      <c r="BR75" s="164"/>
      <c r="BS75" s="236"/>
      <c r="BT75" s="72"/>
      <c r="BU75" s="164"/>
      <c r="BV75" s="236"/>
      <c r="BW75" s="164"/>
      <c r="BX75" s="236"/>
      <c r="BY75" s="164"/>
      <c r="BZ75" s="236"/>
      <c r="CA75" s="72"/>
      <c r="CB75" s="164"/>
      <c r="CC75" s="236"/>
      <c r="CD75" s="164"/>
      <c r="CE75" s="236"/>
      <c r="CF75" s="164"/>
      <c r="CG75" s="236"/>
      <c r="CH75" s="72"/>
      <c r="CI75" s="164"/>
      <c r="CJ75" s="236"/>
      <c r="CK75" s="164"/>
      <c r="CL75" s="236"/>
      <c r="CM75" s="164"/>
      <c r="CN75" s="236"/>
      <c r="CO75" s="139"/>
      <c r="CP75" s="191"/>
      <c r="CQ75" s="251"/>
    </row>
    <row r="76" spans="1:102" ht="21" customHeight="1">
      <c r="A76" s="264"/>
      <c r="B76" s="265"/>
      <c r="C76" s="270"/>
      <c r="D76" s="316"/>
      <c r="E76" s="266"/>
      <c r="F76" s="267"/>
      <c r="G76" s="357">
        <f t="shared" si="13"/>
      </c>
      <c r="H76" s="358">
        <f t="shared" si="14"/>
      </c>
      <c r="I76" s="282">
        <f t="shared" si="15"/>
        <v>0</v>
      </c>
      <c r="J76" s="352">
        <f t="shared" si="16"/>
        <v>0</v>
      </c>
      <c r="K76" s="286">
        <f t="shared" si="17"/>
        <v>0</v>
      </c>
      <c r="L76" s="286">
        <f t="shared" si="18"/>
        <v>0</v>
      </c>
      <c r="M76" s="223">
        <f t="shared" si="19"/>
        <v>0</v>
      </c>
      <c r="N76" s="224">
        <f t="shared" si="20"/>
        <v>0</v>
      </c>
      <c r="O76" s="289">
        <f t="shared" si="21"/>
        <v>0</v>
      </c>
      <c r="P76" s="354">
        <f t="shared" si="22"/>
        <v>0</v>
      </c>
      <c r="Q76" s="368">
        <f t="shared" si="23"/>
        <v>0</v>
      </c>
      <c r="R76" s="369"/>
      <c r="S76" s="101">
        <f aca="true" t="shared" si="28" ref="S76:Y93">COUNTIF($AG76:$CQ76,S$22)</f>
        <v>0</v>
      </c>
      <c r="T76" s="102">
        <f t="shared" si="28"/>
        <v>0</v>
      </c>
      <c r="U76" s="103">
        <f t="shared" si="28"/>
        <v>0</v>
      </c>
      <c r="V76" s="104">
        <f t="shared" si="28"/>
        <v>0</v>
      </c>
      <c r="W76" s="101">
        <f t="shared" si="28"/>
        <v>0</v>
      </c>
      <c r="X76" s="102">
        <f t="shared" si="28"/>
        <v>0</v>
      </c>
      <c r="Y76" s="103">
        <f t="shared" si="28"/>
        <v>0</v>
      </c>
      <c r="Z76" s="105">
        <f t="shared" si="24"/>
        <v>0</v>
      </c>
      <c r="AA76" s="105">
        <f t="shared" si="25"/>
        <v>0</v>
      </c>
      <c r="AB76" s="104">
        <f aca="true" t="shared" si="29" ref="AB76:AE105">COUNTIF($AG76:$CQ76,AB$22)</f>
        <v>0</v>
      </c>
      <c r="AC76" s="108">
        <f t="shared" si="29"/>
        <v>0</v>
      </c>
      <c r="AD76" s="109">
        <f t="shared" si="29"/>
        <v>0</v>
      </c>
      <c r="AE76" s="105">
        <f t="shared" si="29"/>
        <v>0</v>
      </c>
      <c r="AF76" s="62">
        <f t="shared" si="26"/>
      </c>
      <c r="AG76" s="154"/>
      <c r="AH76" s="232"/>
      <c r="AI76" s="69"/>
      <c r="AJ76" s="156"/>
      <c r="AK76" s="232"/>
      <c r="AL76" s="157"/>
      <c r="AM76" s="233"/>
      <c r="AN76" s="157"/>
      <c r="AO76" s="233"/>
      <c r="AP76" s="75"/>
      <c r="AQ76" s="157"/>
      <c r="AR76" s="233"/>
      <c r="AS76" s="157"/>
      <c r="AT76" s="233"/>
      <c r="AU76" s="157"/>
      <c r="AV76" s="233"/>
      <c r="AW76" s="75"/>
      <c r="AX76" s="157"/>
      <c r="AY76" s="233"/>
      <c r="AZ76" s="157"/>
      <c r="BA76" s="232"/>
      <c r="BB76" s="156"/>
      <c r="BC76" s="232"/>
      <c r="BD76" s="69"/>
      <c r="BE76" s="156"/>
      <c r="BF76" s="232"/>
      <c r="BG76" s="156"/>
      <c r="BH76" s="232"/>
      <c r="BI76" s="156"/>
      <c r="BJ76" s="232"/>
      <c r="BK76" s="257"/>
      <c r="BL76" s="62">
        <f t="shared" si="27"/>
      </c>
      <c r="BM76" s="254"/>
      <c r="BN76" s="163"/>
      <c r="BO76" s="233"/>
      <c r="BP76" s="163"/>
      <c r="BQ76" s="233"/>
      <c r="BR76" s="163"/>
      <c r="BS76" s="233"/>
      <c r="BT76" s="75"/>
      <c r="BU76" s="163"/>
      <c r="BV76" s="233"/>
      <c r="BW76" s="163"/>
      <c r="BX76" s="233"/>
      <c r="BY76" s="163"/>
      <c r="BZ76" s="233"/>
      <c r="CA76" s="75"/>
      <c r="CB76" s="163"/>
      <c r="CC76" s="233"/>
      <c r="CD76" s="163"/>
      <c r="CE76" s="233"/>
      <c r="CF76" s="163"/>
      <c r="CG76" s="233"/>
      <c r="CH76" s="75"/>
      <c r="CI76" s="163"/>
      <c r="CJ76" s="233"/>
      <c r="CK76" s="163"/>
      <c r="CL76" s="233"/>
      <c r="CM76" s="163"/>
      <c r="CN76" s="233"/>
      <c r="CO76" s="139"/>
      <c r="CP76" s="191"/>
      <c r="CQ76" s="251"/>
      <c r="CR76" s="12"/>
      <c r="CS76" s="12"/>
      <c r="CT76" s="12"/>
      <c r="CU76" s="12"/>
      <c r="CV76" s="12"/>
      <c r="CW76" s="12"/>
      <c r="CX76" s="12"/>
    </row>
    <row r="77" spans="1:102" s="12" customFormat="1" ht="21" customHeight="1">
      <c r="A77" s="260"/>
      <c r="B77" s="261"/>
      <c r="C77" s="271"/>
      <c r="D77" s="317"/>
      <c r="E77" s="268"/>
      <c r="F77" s="263"/>
      <c r="G77" s="359">
        <f t="shared" si="13"/>
      </c>
      <c r="H77" s="360">
        <f t="shared" si="14"/>
      </c>
      <c r="I77" s="281">
        <f t="shared" si="15"/>
        <v>0</v>
      </c>
      <c r="J77" s="339">
        <f t="shared" si="16"/>
        <v>0</v>
      </c>
      <c r="K77" s="285">
        <f t="shared" si="17"/>
        <v>0</v>
      </c>
      <c r="L77" s="285">
        <f t="shared" si="18"/>
        <v>0</v>
      </c>
      <c r="M77" s="131">
        <f t="shared" si="19"/>
        <v>0</v>
      </c>
      <c r="N77" s="132">
        <f t="shared" si="20"/>
        <v>0</v>
      </c>
      <c r="O77" s="288">
        <f t="shared" si="21"/>
        <v>0</v>
      </c>
      <c r="P77" s="353">
        <f t="shared" si="22"/>
        <v>0</v>
      </c>
      <c r="Q77" s="368">
        <f t="shared" si="23"/>
        <v>0</v>
      </c>
      <c r="R77" s="369"/>
      <c r="S77" s="101">
        <f t="shared" si="28"/>
        <v>0</v>
      </c>
      <c r="T77" s="102">
        <f t="shared" si="28"/>
        <v>0</v>
      </c>
      <c r="U77" s="103">
        <f t="shared" si="28"/>
        <v>0</v>
      </c>
      <c r="V77" s="104">
        <f t="shared" si="28"/>
        <v>0</v>
      </c>
      <c r="W77" s="101">
        <f t="shared" si="28"/>
        <v>0</v>
      </c>
      <c r="X77" s="102">
        <f t="shared" si="28"/>
        <v>0</v>
      </c>
      <c r="Y77" s="103">
        <f t="shared" si="28"/>
        <v>0</v>
      </c>
      <c r="Z77" s="105">
        <f t="shared" si="24"/>
        <v>0</v>
      </c>
      <c r="AA77" s="105">
        <f t="shared" si="25"/>
        <v>0</v>
      </c>
      <c r="AB77" s="104">
        <f t="shared" si="29"/>
        <v>0</v>
      </c>
      <c r="AC77" s="108">
        <f t="shared" si="29"/>
        <v>0</v>
      </c>
      <c r="AD77" s="109">
        <f t="shared" si="29"/>
        <v>0</v>
      </c>
      <c r="AE77" s="105">
        <f t="shared" si="29"/>
        <v>0</v>
      </c>
      <c r="AF77" s="62">
        <f t="shared" si="26"/>
      </c>
      <c r="AG77" s="154"/>
      <c r="AH77" s="232"/>
      <c r="AI77" s="69"/>
      <c r="AJ77" s="156"/>
      <c r="AK77" s="232"/>
      <c r="AL77" s="157"/>
      <c r="AM77" s="233"/>
      <c r="AN77" s="157"/>
      <c r="AO77" s="233"/>
      <c r="AP77" s="75"/>
      <c r="AQ77" s="157"/>
      <c r="AR77" s="233"/>
      <c r="AS77" s="157"/>
      <c r="AT77" s="233"/>
      <c r="AU77" s="157"/>
      <c r="AV77" s="233"/>
      <c r="AW77" s="75"/>
      <c r="AX77" s="157"/>
      <c r="AY77" s="233"/>
      <c r="AZ77" s="157"/>
      <c r="BA77" s="232"/>
      <c r="BB77" s="156"/>
      <c r="BC77" s="232"/>
      <c r="BD77" s="69"/>
      <c r="BE77" s="156"/>
      <c r="BF77" s="232"/>
      <c r="BG77" s="156"/>
      <c r="BH77" s="232"/>
      <c r="BI77" s="156"/>
      <c r="BJ77" s="232"/>
      <c r="BK77" s="257"/>
      <c r="BL77" s="62">
        <f t="shared" si="27"/>
      </c>
      <c r="BM77" s="254"/>
      <c r="BN77" s="163"/>
      <c r="BO77" s="233"/>
      <c r="BP77" s="163"/>
      <c r="BQ77" s="233"/>
      <c r="BR77" s="163"/>
      <c r="BS77" s="233"/>
      <c r="BT77" s="75"/>
      <c r="BU77" s="163"/>
      <c r="BV77" s="233"/>
      <c r="BW77" s="163"/>
      <c r="BX77" s="233"/>
      <c r="BY77" s="163"/>
      <c r="BZ77" s="233"/>
      <c r="CA77" s="75"/>
      <c r="CB77" s="163"/>
      <c r="CC77" s="233"/>
      <c r="CD77" s="163"/>
      <c r="CE77" s="233"/>
      <c r="CF77" s="163"/>
      <c r="CG77" s="233"/>
      <c r="CH77" s="75"/>
      <c r="CI77" s="163"/>
      <c r="CJ77" s="233"/>
      <c r="CK77" s="163"/>
      <c r="CL77" s="233"/>
      <c r="CM77" s="163"/>
      <c r="CN77" s="233"/>
      <c r="CO77" s="139"/>
      <c r="CP77" s="191"/>
      <c r="CQ77" s="251"/>
      <c r="CR77" s="1"/>
      <c r="CS77" s="1"/>
      <c r="CT77" s="1"/>
      <c r="CU77" s="1"/>
      <c r="CV77" s="1"/>
      <c r="CW77" s="1"/>
      <c r="CX77" s="1"/>
    </row>
    <row r="78" spans="1:102" s="12" customFormat="1" ht="21" customHeight="1">
      <c r="A78" s="264"/>
      <c r="B78" s="265"/>
      <c r="C78" s="270"/>
      <c r="D78" s="316"/>
      <c r="E78" s="266"/>
      <c r="F78" s="267"/>
      <c r="G78" s="357">
        <f t="shared" si="13"/>
      </c>
      <c r="H78" s="358">
        <f t="shared" si="14"/>
      </c>
      <c r="I78" s="283">
        <f t="shared" si="15"/>
        <v>0</v>
      </c>
      <c r="J78" s="352">
        <f t="shared" si="16"/>
        <v>0</v>
      </c>
      <c r="K78" s="286">
        <f t="shared" si="17"/>
        <v>0</v>
      </c>
      <c r="L78" s="286">
        <f t="shared" si="18"/>
        <v>0</v>
      </c>
      <c r="M78" s="223">
        <f t="shared" si="19"/>
        <v>0</v>
      </c>
      <c r="N78" s="224">
        <f t="shared" si="20"/>
        <v>0</v>
      </c>
      <c r="O78" s="289">
        <f t="shared" si="21"/>
        <v>0</v>
      </c>
      <c r="P78" s="354">
        <f t="shared" si="22"/>
        <v>0</v>
      </c>
      <c r="Q78" s="368">
        <f t="shared" si="23"/>
        <v>0</v>
      </c>
      <c r="R78" s="369"/>
      <c r="S78" s="101">
        <f t="shared" si="28"/>
        <v>0</v>
      </c>
      <c r="T78" s="102">
        <f t="shared" si="28"/>
        <v>0</v>
      </c>
      <c r="U78" s="103">
        <f t="shared" si="28"/>
        <v>0</v>
      </c>
      <c r="V78" s="104">
        <f t="shared" si="28"/>
        <v>0</v>
      </c>
      <c r="W78" s="101">
        <f t="shared" si="28"/>
        <v>0</v>
      </c>
      <c r="X78" s="102">
        <f t="shared" si="28"/>
        <v>0</v>
      </c>
      <c r="Y78" s="103">
        <f t="shared" si="28"/>
        <v>0</v>
      </c>
      <c r="Z78" s="105">
        <f t="shared" si="24"/>
        <v>0</v>
      </c>
      <c r="AA78" s="105">
        <f t="shared" si="25"/>
        <v>0</v>
      </c>
      <c r="AB78" s="104">
        <f t="shared" si="29"/>
        <v>0</v>
      </c>
      <c r="AC78" s="108">
        <f t="shared" si="29"/>
        <v>0</v>
      </c>
      <c r="AD78" s="109">
        <f t="shared" si="29"/>
        <v>0</v>
      </c>
      <c r="AE78" s="105">
        <f t="shared" si="29"/>
        <v>0</v>
      </c>
      <c r="AF78" s="62">
        <f t="shared" si="26"/>
      </c>
      <c r="AG78" s="154"/>
      <c r="AH78" s="232"/>
      <c r="AI78" s="69"/>
      <c r="AJ78" s="156"/>
      <c r="AK78" s="232"/>
      <c r="AL78" s="157"/>
      <c r="AM78" s="233"/>
      <c r="AN78" s="157"/>
      <c r="AO78" s="233"/>
      <c r="AP78" s="75"/>
      <c r="AQ78" s="157"/>
      <c r="AR78" s="233"/>
      <c r="AS78" s="157"/>
      <c r="AT78" s="233"/>
      <c r="AU78" s="157"/>
      <c r="AV78" s="233"/>
      <c r="AW78" s="75"/>
      <c r="AX78" s="157"/>
      <c r="AY78" s="233"/>
      <c r="AZ78" s="157"/>
      <c r="BA78" s="232"/>
      <c r="BB78" s="156"/>
      <c r="BC78" s="232"/>
      <c r="BD78" s="69"/>
      <c r="BE78" s="156"/>
      <c r="BF78" s="232"/>
      <c r="BG78" s="156"/>
      <c r="BH78" s="232"/>
      <c r="BI78" s="156"/>
      <c r="BJ78" s="232"/>
      <c r="BK78" s="257"/>
      <c r="BL78" s="62">
        <f t="shared" si="27"/>
      </c>
      <c r="BM78" s="254"/>
      <c r="BN78" s="163"/>
      <c r="BO78" s="233"/>
      <c r="BP78" s="163"/>
      <c r="BQ78" s="233"/>
      <c r="BR78" s="163"/>
      <c r="BS78" s="233"/>
      <c r="BT78" s="75"/>
      <c r="BU78" s="163"/>
      <c r="BV78" s="233"/>
      <c r="BW78" s="163"/>
      <c r="BX78" s="233"/>
      <c r="BY78" s="163"/>
      <c r="BZ78" s="233"/>
      <c r="CA78" s="75"/>
      <c r="CB78" s="163"/>
      <c r="CC78" s="233"/>
      <c r="CD78" s="163"/>
      <c r="CE78" s="233"/>
      <c r="CF78" s="163"/>
      <c r="CG78" s="233"/>
      <c r="CH78" s="75"/>
      <c r="CI78" s="163"/>
      <c r="CJ78" s="233"/>
      <c r="CK78" s="163"/>
      <c r="CL78" s="233"/>
      <c r="CM78" s="163"/>
      <c r="CN78" s="233"/>
      <c r="CO78" s="139"/>
      <c r="CP78" s="191"/>
      <c r="CQ78" s="251"/>
      <c r="CR78" s="1"/>
      <c r="CS78" s="1"/>
      <c r="CT78" s="1"/>
      <c r="CU78" s="1"/>
      <c r="CV78" s="1"/>
      <c r="CW78" s="1"/>
      <c r="CX78" s="1"/>
    </row>
    <row r="79" spans="1:95" ht="21" customHeight="1">
      <c r="A79" s="260"/>
      <c r="B79" s="261"/>
      <c r="C79" s="271"/>
      <c r="D79" s="317"/>
      <c r="E79" s="268"/>
      <c r="F79" s="269"/>
      <c r="G79" s="359">
        <f t="shared" si="13"/>
      </c>
      <c r="H79" s="360">
        <f t="shared" si="14"/>
      </c>
      <c r="I79" s="281">
        <f t="shared" si="15"/>
        <v>0</v>
      </c>
      <c r="J79" s="339">
        <f t="shared" si="16"/>
        <v>0</v>
      </c>
      <c r="K79" s="285">
        <f t="shared" si="17"/>
        <v>0</v>
      </c>
      <c r="L79" s="285">
        <f t="shared" si="18"/>
        <v>0</v>
      </c>
      <c r="M79" s="131">
        <f t="shared" si="19"/>
        <v>0</v>
      </c>
      <c r="N79" s="132">
        <f t="shared" si="20"/>
        <v>0</v>
      </c>
      <c r="O79" s="288">
        <f t="shared" si="21"/>
        <v>0</v>
      </c>
      <c r="P79" s="353">
        <f t="shared" si="22"/>
        <v>0</v>
      </c>
      <c r="Q79" s="368">
        <f t="shared" si="23"/>
        <v>0</v>
      </c>
      <c r="R79" s="369"/>
      <c r="S79" s="101">
        <f t="shared" si="28"/>
        <v>0</v>
      </c>
      <c r="T79" s="102">
        <f t="shared" si="28"/>
        <v>0</v>
      </c>
      <c r="U79" s="103">
        <f t="shared" si="28"/>
        <v>0</v>
      </c>
      <c r="V79" s="104">
        <f t="shared" si="28"/>
        <v>0</v>
      </c>
      <c r="W79" s="101">
        <f t="shared" si="28"/>
        <v>0</v>
      </c>
      <c r="X79" s="102">
        <f t="shared" si="28"/>
        <v>0</v>
      </c>
      <c r="Y79" s="103">
        <f t="shared" si="28"/>
        <v>0</v>
      </c>
      <c r="Z79" s="105">
        <f t="shared" si="24"/>
        <v>0</v>
      </c>
      <c r="AA79" s="105">
        <f t="shared" si="25"/>
        <v>0</v>
      </c>
      <c r="AB79" s="104">
        <f t="shared" si="29"/>
        <v>0</v>
      </c>
      <c r="AC79" s="108">
        <f t="shared" si="29"/>
        <v>0</v>
      </c>
      <c r="AD79" s="109">
        <f t="shared" si="29"/>
        <v>0</v>
      </c>
      <c r="AE79" s="105">
        <f t="shared" si="29"/>
        <v>0</v>
      </c>
      <c r="AF79" s="62">
        <f t="shared" si="26"/>
      </c>
      <c r="AG79" s="154"/>
      <c r="AH79" s="232"/>
      <c r="AI79" s="69"/>
      <c r="AJ79" s="156"/>
      <c r="AK79" s="232"/>
      <c r="AL79" s="157"/>
      <c r="AM79" s="233"/>
      <c r="AN79" s="157"/>
      <c r="AO79" s="233"/>
      <c r="AP79" s="75"/>
      <c r="AQ79" s="157"/>
      <c r="AR79" s="233"/>
      <c r="AS79" s="157"/>
      <c r="AT79" s="233"/>
      <c r="AU79" s="157"/>
      <c r="AV79" s="233"/>
      <c r="AW79" s="75"/>
      <c r="AX79" s="157"/>
      <c r="AY79" s="233"/>
      <c r="AZ79" s="157"/>
      <c r="BA79" s="232"/>
      <c r="BB79" s="156"/>
      <c r="BC79" s="232"/>
      <c r="BD79" s="69"/>
      <c r="BE79" s="156"/>
      <c r="BF79" s="232"/>
      <c r="BG79" s="156"/>
      <c r="BH79" s="232"/>
      <c r="BI79" s="156"/>
      <c r="BJ79" s="232"/>
      <c r="BK79" s="257"/>
      <c r="BL79" s="62">
        <f t="shared" si="27"/>
      </c>
      <c r="BM79" s="254"/>
      <c r="BN79" s="163"/>
      <c r="BO79" s="233"/>
      <c r="BP79" s="163"/>
      <c r="BQ79" s="233"/>
      <c r="BR79" s="163"/>
      <c r="BS79" s="233"/>
      <c r="BT79" s="75"/>
      <c r="BU79" s="163"/>
      <c r="BV79" s="233"/>
      <c r="BW79" s="163"/>
      <c r="BX79" s="233"/>
      <c r="BY79" s="163"/>
      <c r="BZ79" s="233"/>
      <c r="CA79" s="75"/>
      <c r="CB79" s="163"/>
      <c r="CC79" s="233"/>
      <c r="CD79" s="163"/>
      <c r="CE79" s="233"/>
      <c r="CF79" s="163"/>
      <c r="CG79" s="233"/>
      <c r="CH79" s="75"/>
      <c r="CI79" s="163"/>
      <c r="CJ79" s="233"/>
      <c r="CK79" s="163"/>
      <c r="CL79" s="233"/>
      <c r="CM79" s="163"/>
      <c r="CN79" s="233"/>
      <c r="CO79" s="139"/>
      <c r="CP79" s="191"/>
      <c r="CQ79" s="251"/>
    </row>
    <row r="80" spans="1:102" s="12" customFormat="1" ht="21" customHeight="1">
      <c r="A80" s="264"/>
      <c r="B80" s="265"/>
      <c r="C80" s="270"/>
      <c r="D80" s="316"/>
      <c r="E80" s="266"/>
      <c r="F80" s="267"/>
      <c r="G80" s="357">
        <f t="shared" si="13"/>
      </c>
      <c r="H80" s="358">
        <f t="shared" si="14"/>
      </c>
      <c r="I80" s="283">
        <f t="shared" si="15"/>
        <v>0</v>
      </c>
      <c r="J80" s="352">
        <f t="shared" si="16"/>
        <v>0</v>
      </c>
      <c r="K80" s="286">
        <f t="shared" si="17"/>
        <v>0</v>
      </c>
      <c r="L80" s="286">
        <f t="shared" si="18"/>
        <v>0</v>
      </c>
      <c r="M80" s="223">
        <f t="shared" si="19"/>
        <v>0</v>
      </c>
      <c r="N80" s="224">
        <f t="shared" si="20"/>
        <v>0</v>
      </c>
      <c r="O80" s="289">
        <f t="shared" si="21"/>
        <v>0</v>
      </c>
      <c r="P80" s="354">
        <f t="shared" si="22"/>
        <v>0</v>
      </c>
      <c r="Q80" s="368">
        <f t="shared" si="23"/>
        <v>0</v>
      </c>
      <c r="R80" s="369"/>
      <c r="S80" s="101">
        <f t="shared" si="28"/>
        <v>0</v>
      </c>
      <c r="T80" s="102">
        <f t="shared" si="28"/>
        <v>0</v>
      </c>
      <c r="U80" s="103">
        <f t="shared" si="28"/>
        <v>0</v>
      </c>
      <c r="V80" s="104">
        <f t="shared" si="28"/>
        <v>0</v>
      </c>
      <c r="W80" s="101">
        <f t="shared" si="28"/>
        <v>0</v>
      </c>
      <c r="X80" s="102">
        <f t="shared" si="28"/>
        <v>0</v>
      </c>
      <c r="Y80" s="103">
        <f t="shared" si="28"/>
        <v>0</v>
      </c>
      <c r="Z80" s="105">
        <f t="shared" si="24"/>
        <v>0</v>
      </c>
      <c r="AA80" s="105">
        <f t="shared" si="25"/>
        <v>0</v>
      </c>
      <c r="AB80" s="104">
        <f t="shared" si="29"/>
        <v>0</v>
      </c>
      <c r="AC80" s="108">
        <f t="shared" si="29"/>
        <v>0</v>
      </c>
      <c r="AD80" s="109">
        <f t="shared" si="29"/>
        <v>0</v>
      </c>
      <c r="AE80" s="105">
        <f t="shared" si="29"/>
        <v>0</v>
      </c>
      <c r="AF80" s="62">
        <f t="shared" si="26"/>
      </c>
      <c r="AG80" s="154"/>
      <c r="AH80" s="232"/>
      <c r="AI80" s="69"/>
      <c r="AJ80" s="156"/>
      <c r="AK80" s="232"/>
      <c r="AL80" s="157"/>
      <c r="AM80" s="233"/>
      <c r="AN80" s="157"/>
      <c r="AO80" s="233"/>
      <c r="AP80" s="75"/>
      <c r="AQ80" s="157"/>
      <c r="AR80" s="233"/>
      <c r="AS80" s="157"/>
      <c r="AT80" s="233"/>
      <c r="AU80" s="157"/>
      <c r="AV80" s="233"/>
      <c r="AW80" s="75"/>
      <c r="AX80" s="157"/>
      <c r="AY80" s="233"/>
      <c r="AZ80" s="157"/>
      <c r="BA80" s="232"/>
      <c r="BB80" s="156"/>
      <c r="BC80" s="232"/>
      <c r="BD80" s="69"/>
      <c r="BE80" s="156"/>
      <c r="BF80" s="234"/>
      <c r="BG80" s="158"/>
      <c r="BH80" s="234"/>
      <c r="BI80" s="158"/>
      <c r="BJ80" s="234"/>
      <c r="BK80" s="258"/>
      <c r="BL80" s="62">
        <f t="shared" si="27"/>
      </c>
      <c r="BM80" s="255"/>
      <c r="BN80" s="163"/>
      <c r="BO80" s="233"/>
      <c r="BP80" s="163"/>
      <c r="BQ80" s="233"/>
      <c r="BR80" s="163"/>
      <c r="BS80" s="233"/>
      <c r="BT80" s="72"/>
      <c r="BU80" s="164"/>
      <c r="BV80" s="236"/>
      <c r="BW80" s="164"/>
      <c r="BX80" s="236"/>
      <c r="BY80" s="164"/>
      <c r="BZ80" s="236"/>
      <c r="CA80" s="72"/>
      <c r="CB80" s="164"/>
      <c r="CC80" s="236"/>
      <c r="CD80" s="164"/>
      <c r="CE80" s="236"/>
      <c r="CF80" s="164"/>
      <c r="CG80" s="236"/>
      <c r="CH80" s="72"/>
      <c r="CI80" s="164"/>
      <c r="CJ80" s="236"/>
      <c r="CK80" s="164"/>
      <c r="CL80" s="236"/>
      <c r="CM80" s="164"/>
      <c r="CN80" s="236"/>
      <c r="CO80" s="139"/>
      <c r="CP80" s="191"/>
      <c r="CQ80" s="251"/>
      <c r="CR80" s="1"/>
      <c r="CS80" s="1"/>
      <c r="CT80" s="1"/>
      <c r="CU80" s="1"/>
      <c r="CV80" s="1"/>
      <c r="CW80" s="1"/>
      <c r="CX80" s="1"/>
    </row>
    <row r="81" spans="1:102" s="12" customFormat="1" ht="21" customHeight="1">
      <c r="A81" s="260"/>
      <c r="B81" s="261"/>
      <c r="C81" s="271"/>
      <c r="D81" s="317"/>
      <c r="E81" s="268"/>
      <c r="F81" s="269"/>
      <c r="G81" s="359">
        <f t="shared" si="13"/>
      </c>
      <c r="H81" s="360">
        <f t="shared" si="14"/>
      </c>
      <c r="I81" s="281">
        <f t="shared" si="15"/>
        <v>0</v>
      </c>
      <c r="J81" s="339">
        <f t="shared" si="16"/>
        <v>0</v>
      </c>
      <c r="K81" s="285">
        <f t="shared" si="17"/>
        <v>0</v>
      </c>
      <c r="L81" s="285">
        <f t="shared" si="18"/>
        <v>0</v>
      </c>
      <c r="M81" s="131">
        <f t="shared" si="19"/>
        <v>0</v>
      </c>
      <c r="N81" s="132">
        <f t="shared" si="20"/>
        <v>0</v>
      </c>
      <c r="O81" s="288">
        <f t="shared" si="21"/>
        <v>0</v>
      </c>
      <c r="P81" s="353">
        <f t="shared" si="22"/>
        <v>0</v>
      </c>
      <c r="Q81" s="368">
        <f t="shared" si="23"/>
        <v>0</v>
      </c>
      <c r="R81" s="369"/>
      <c r="S81" s="101">
        <f t="shared" si="28"/>
        <v>0</v>
      </c>
      <c r="T81" s="102">
        <f t="shared" si="28"/>
        <v>0</v>
      </c>
      <c r="U81" s="103">
        <f t="shared" si="28"/>
        <v>0</v>
      </c>
      <c r="V81" s="104">
        <f t="shared" si="28"/>
        <v>0</v>
      </c>
      <c r="W81" s="101">
        <f t="shared" si="28"/>
        <v>0</v>
      </c>
      <c r="X81" s="102">
        <f t="shared" si="28"/>
        <v>0</v>
      </c>
      <c r="Y81" s="103">
        <f t="shared" si="28"/>
        <v>0</v>
      </c>
      <c r="Z81" s="105">
        <f t="shared" si="24"/>
        <v>0</v>
      </c>
      <c r="AA81" s="105">
        <f t="shared" si="25"/>
        <v>0</v>
      </c>
      <c r="AB81" s="104">
        <f t="shared" si="29"/>
        <v>0</v>
      </c>
      <c r="AC81" s="108">
        <f t="shared" si="29"/>
        <v>0</v>
      </c>
      <c r="AD81" s="109">
        <f t="shared" si="29"/>
        <v>0</v>
      </c>
      <c r="AE81" s="105">
        <f t="shared" si="29"/>
        <v>0</v>
      </c>
      <c r="AF81" s="62">
        <f t="shared" si="26"/>
      </c>
      <c r="AG81" s="154"/>
      <c r="AH81" s="232"/>
      <c r="AI81" s="69"/>
      <c r="AJ81" s="156"/>
      <c r="AK81" s="232"/>
      <c r="AL81" s="157"/>
      <c r="AM81" s="233"/>
      <c r="AN81" s="157"/>
      <c r="AO81" s="233"/>
      <c r="AP81" s="75"/>
      <c r="AQ81" s="157"/>
      <c r="AR81" s="233"/>
      <c r="AS81" s="157"/>
      <c r="AT81" s="233"/>
      <c r="AU81" s="157"/>
      <c r="AV81" s="233"/>
      <c r="AW81" s="75"/>
      <c r="AX81" s="157"/>
      <c r="AY81" s="233"/>
      <c r="AZ81" s="157"/>
      <c r="BA81" s="232"/>
      <c r="BB81" s="156"/>
      <c r="BC81" s="232"/>
      <c r="BD81" s="69"/>
      <c r="BE81" s="156"/>
      <c r="BF81" s="232"/>
      <c r="BG81" s="156"/>
      <c r="BH81" s="232"/>
      <c r="BI81" s="156"/>
      <c r="BJ81" s="232"/>
      <c r="BK81" s="257"/>
      <c r="BL81" s="22">
        <f t="shared" si="27"/>
      </c>
      <c r="BM81" s="254"/>
      <c r="BN81" s="163"/>
      <c r="BO81" s="233"/>
      <c r="BP81" s="163"/>
      <c r="BQ81" s="233"/>
      <c r="BR81" s="163"/>
      <c r="BS81" s="233"/>
      <c r="BT81" s="75"/>
      <c r="BU81" s="163"/>
      <c r="BV81" s="233"/>
      <c r="BW81" s="163"/>
      <c r="BX81" s="233"/>
      <c r="BY81" s="163"/>
      <c r="BZ81" s="233"/>
      <c r="CA81" s="75"/>
      <c r="CB81" s="163"/>
      <c r="CC81" s="233"/>
      <c r="CD81" s="163"/>
      <c r="CE81" s="233"/>
      <c r="CF81" s="163"/>
      <c r="CG81" s="233"/>
      <c r="CH81" s="75"/>
      <c r="CI81" s="163"/>
      <c r="CJ81" s="233"/>
      <c r="CK81" s="163"/>
      <c r="CL81" s="233"/>
      <c r="CM81" s="163"/>
      <c r="CN81" s="233"/>
      <c r="CO81" s="139"/>
      <c r="CP81" s="191"/>
      <c r="CQ81" s="251"/>
      <c r="CR81" s="1"/>
      <c r="CS81" s="1"/>
      <c r="CT81" s="1"/>
      <c r="CU81" s="1"/>
      <c r="CV81" s="1"/>
      <c r="CW81" s="1"/>
      <c r="CX81" s="1"/>
    </row>
    <row r="82" spans="1:95" s="12" customFormat="1" ht="21" customHeight="1">
      <c r="A82" s="264"/>
      <c r="B82" s="265"/>
      <c r="C82" s="270"/>
      <c r="D82" s="316"/>
      <c r="E82" s="266"/>
      <c r="F82" s="267"/>
      <c r="G82" s="357">
        <f t="shared" si="13"/>
      </c>
      <c r="H82" s="358">
        <f t="shared" si="14"/>
      </c>
      <c r="I82" s="283">
        <f t="shared" si="15"/>
        <v>0</v>
      </c>
      <c r="J82" s="352">
        <f t="shared" si="16"/>
        <v>0</v>
      </c>
      <c r="K82" s="286">
        <f t="shared" si="17"/>
        <v>0</v>
      </c>
      <c r="L82" s="286">
        <f t="shared" si="18"/>
        <v>0</v>
      </c>
      <c r="M82" s="223">
        <f t="shared" si="19"/>
        <v>0</v>
      </c>
      <c r="N82" s="224">
        <f t="shared" si="20"/>
        <v>0</v>
      </c>
      <c r="O82" s="289">
        <f t="shared" si="21"/>
        <v>0</v>
      </c>
      <c r="P82" s="354">
        <f t="shared" si="22"/>
        <v>0</v>
      </c>
      <c r="Q82" s="368">
        <f t="shared" si="23"/>
        <v>0</v>
      </c>
      <c r="R82" s="369"/>
      <c r="S82" s="101">
        <f t="shared" si="28"/>
        <v>0</v>
      </c>
      <c r="T82" s="102">
        <f t="shared" si="28"/>
        <v>0</v>
      </c>
      <c r="U82" s="103">
        <f t="shared" si="28"/>
        <v>0</v>
      </c>
      <c r="V82" s="104">
        <f t="shared" si="28"/>
        <v>0</v>
      </c>
      <c r="W82" s="101">
        <f t="shared" si="28"/>
        <v>0</v>
      </c>
      <c r="X82" s="102">
        <f t="shared" si="28"/>
        <v>0</v>
      </c>
      <c r="Y82" s="103">
        <f t="shared" si="28"/>
        <v>0</v>
      </c>
      <c r="Z82" s="105">
        <f t="shared" si="24"/>
        <v>0</v>
      </c>
      <c r="AA82" s="105">
        <f t="shared" si="25"/>
        <v>0</v>
      </c>
      <c r="AB82" s="104">
        <f t="shared" si="29"/>
        <v>0</v>
      </c>
      <c r="AC82" s="108">
        <f t="shared" si="29"/>
        <v>0</v>
      </c>
      <c r="AD82" s="109">
        <f t="shared" si="29"/>
        <v>0</v>
      </c>
      <c r="AE82" s="105">
        <f t="shared" si="29"/>
        <v>0</v>
      </c>
      <c r="AF82" s="62">
        <f t="shared" si="26"/>
      </c>
      <c r="AG82" s="154"/>
      <c r="AH82" s="232"/>
      <c r="AI82" s="69"/>
      <c r="AJ82" s="156"/>
      <c r="AK82" s="232"/>
      <c r="AL82" s="157"/>
      <c r="AM82" s="233"/>
      <c r="AN82" s="157"/>
      <c r="AO82" s="233"/>
      <c r="AP82" s="75"/>
      <c r="AQ82" s="157"/>
      <c r="AR82" s="233"/>
      <c r="AS82" s="157"/>
      <c r="AT82" s="233"/>
      <c r="AU82" s="157"/>
      <c r="AV82" s="233"/>
      <c r="AW82" s="75"/>
      <c r="AX82" s="157"/>
      <c r="AY82" s="233"/>
      <c r="AZ82" s="157"/>
      <c r="BA82" s="232"/>
      <c r="BB82" s="156"/>
      <c r="BC82" s="232"/>
      <c r="BD82" s="69"/>
      <c r="BE82" s="156"/>
      <c r="BF82" s="232"/>
      <c r="BG82" s="156"/>
      <c r="BH82" s="232"/>
      <c r="BI82" s="156"/>
      <c r="BJ82" s="232"/>
      <c r="BK82" s="257"/>
      <c r="BL82" s="62">
        <f t="shared" si="27"/>
      </c>
      <c r="BM82" s="254"/>
      <c r="BN82" s="163"/>
      <c r="BO82" s="233"/>
      <c r="BP82" s="163"/>
      <c r="BQ82" s="233"/>
      <c r="BR82" s="163"/>
      <c r="BS82" s="233"/>
      <c r="BT82" s="75"/>
      <c r="BU82" s="163"/>
      <c r="BV82" s="233"/>
      <c r="BW82" s="163"/>
      <c r="BX82" s="233"/>
      <c r="BY82" s="163"/>
      <c r="BZ82" s="233"/>
      <c r="CA82" s="75"/>
      <c r="CB82" s="163"/>
      <c r="CC82" s="233"/>
      <c r="CD82" s="163"/>
      <c r="CE82" s="233"/>
      <c r="CF82" s="163"/>
      <c r="CG82" s="233"/>
      <c r="CH82" s="75"/>
      <c r="CI82" s="163"/>
      <c r="CJ82" s="233"/>
      <c r="CK82" s="163"/>
      <c r="CL82" s="233"/>
      <c r="CM82" s="163"/>
      <c r="CN82" s="233"/>
      <c r="CO82" s="139"/>
      <c r="CP82" s="191"/>
      <c r="CQ82" s="251"/>
    </row>
    <row r="83" spans="1:102" ht="21" customHeight="1">
      <c r="A83" s="260"/>
      <c r="B83" s="261"/>
      <c r="C83" s="271"/>
      <c r="D83" s="317"/>
      <c r="E83" s="268"/>
      <c r="F83" s="269"/>
      <c r="G83" s="359">
        <f t="shared" si="13"/>
      </c>
      <c r="H83" s="360">
        <f t="shared" si="14"/>
      </c>
      <c r="I83" s="284">
        <f t="shared" si="15"/>
        <v>0</v>
      </c>
      <c r="J83" s="339">
        <f t="shared" si="16"/>
        <v>0</v>
      </c>
      <c r="K83" s="285">
        <f t="shared" si="17"/>
        <v>0</v>
      </c>
      <c r="L83" s="285">
        <f t="shared" si="18"/>
        <v>0</v>
      </c>
      <c r="M83" s="131">
        <f t="shared" si="19"/>
        <v>0</v>
      </c>
      <c r="N83" s="133">
        <f t="shared" si="20"/>
        <v>0</v>
      </c>
      <c r="O83" s="288">
        <f t="shared" si="21"/>
        <v>0</v>
      </c>
      <c r="P83" s="353">
        <f t="shared" si="22"/>
        <v>0</v>
      </c>
      <c r="Q83" s="368">
        <f t="shared" si="23"/>
        <v>0</v>
      </c>
      <c r="R83" s="369"/>
      <c r="S83" s="101">
        <f t="shared" si="28"/>
        <v>0</v>
      </c>
      <c r="T83" s="102">
        <f t="shared" si="28"/>
        <v>0</v>
      </c>
      <c r="U83" s="103">
        <f t="shared" si="28"/>
        <v>0</v>
      </c>
      <c r="V83" s="104">
        <f t="shared" si="28"/>
        <v>0</v>
      </c>
      <c r="W83" s="101">
        <f t="shared" si="28"/>
        <v>0</v>
      </c>
      <c r="X83" s="102">
        <f t="shared" si="28"/>
        <v>0</v>
      </c>
      <c r="Y83" s="103">
        <f t="shared" si="28"/>
        <v>0</v>
      </c>
      <c r="Z83" s="105">
        <f t="shared" si="24"/>
        <v>0</v>
      </c>
      <c r="AA83" s="105">
        <f t="shared" si="25"/>
        <v>0</v>
      </c>
      <c r="AB83" s="104">
        <f t="shared" si="29"/>
        <v>0</v>
      </c>
      <c r="AC83" s="108">
        <f t="shared" si="29"/>
        <v>0</v>
      </c>
      <c r="AD83" s="109">
        <f t="shared" si="29"/>
        <v>0</v>
      </c>
      <c r="AE83" s="105">
        <f t="shared" si="29"/>
        <v>0</v>
      </c>
      <c r="AF83" s="22">
        <f t="shared" si="26"/>
      </c>
      <c r="AG83" s="154"/>
      <c r="AH83" s="232"/>
      <c r="AI83" s="69"/>
      <c r="AJ83" s="156"/>
      <c r="AK83" s="232"/>
      <c r="AL83" s="157"/>
      <c r="AM83" s="233"/>
      <c r="AN83" s="157"/>
      <c r="AO83" s="233"/>
      <c r="AP83" s="75"/>
      <c r="AQ83" s="157"/>
      <c r="AR83" s="233"/>
      <c r="AS83" s="157"/>
      <c r="AT83" s="233"/>
      <c r="AU83" s="157"/>
      <c r="AV83" s="233"/>
      <c r="AW83" s="75"/>
      <c r="AX83" s="157"/>
      <c r="AY83" s="233"/>
      <c r="AZ83" s="157"/>
      <c r="BA83" s="232"/>
      <c r="BB83" s="156"/>
      <c r="BC83" s="232"/>
      <c r="BD83" s="69"/>
      <c r="BE83" s="156"/>
      <c r="BF83" s="232"/>
      <c r="BG83" s="156"/>
      <c r="BH83" s="232"/>
      <c r="BI83" s="156"/>
      <c r="BJ83" s="232"/>
      <c r="BK83" s="257"/>
      <c r="BL83" s="63">
        <f t="shared" si="27"/>
      </c>
      <c r="BM83" s="254"/>
      <c r="BN83" s="163"/>
      <c r="BO83" s="233"/>
      <c r="BP83" s="163"/>
      <c r="BQ83" s="233"/>
      <c r="BR83" s="163"/>
      <c r="BS83" s="233"/>
      <c r="BT83" s="75"/>
      <c r="BU83" s="163"/>
      <c r="BV83" s="233"/>
      <c r="BW83" s="163"/>
      <c r="BX83" s="233"/>
      <c r="BY83" s="163"/>
      <c r="BZ83" s="233"/>
      <c r="CA83" s="75"/>
      <c r="CB83" s="163"/>
      <c r="CC83" s="233"/>
      <c r="CD83" s="163"/>
      <c r="CE83" s="233"/>
      <c r="CF83" s="163"/>
      <c r="CG83" s="233"/>
      <c r="CH83" s="75"/>
      <c r="CI83" s="163"/>
      <c r="CJ83" s="233"/>
      <c r="CK83" s="163"/>
      <c r="CL83" s="233"/>
      <c r="CM83" s="163"/>
      <c r="CN83" s="233"/>
      <c r="CO83" s="140"/>
      <c r="CP83" s="192"/>
      <c r="CQ83" s="252"/>
      <c r="CR83" s="12"/>
      <c r="CS83" s="12"/>
      <c r="CT83" s="12"/>
      <c r="CU83" s="12"/>
      <c r="CV83" s="12"/>
      <c r="CW83" s="12"/>
      <c r="CX83" s="12"/>
    </row>
    <row r="84" spans="1:101" ht="21" customHeight="1">
      <c r="A84" s="264"/>
      <c r="B84" s="265"/>
      <c r="C84" s="270"/>
      <c r="D84" s="316"/>
      <c r="E84" s="266"/>
      <c r="F84" s="267"/>
      <c r="G84" s="357">
        <f t="shared" si="13"/>
      </c>
      <c r="H84" s="358">
        <f t="shared" si="14"/>
      </c>
      <c r="I84" s="283">
        <f t="shared" si="15"/>
        <v>0</v>
      </c>
      <c r="J84" s="352">
        <f t="shared" si="16"/>
        <v>0</v>
      </c>
      <c r="K84" s="286">
        <f t="shared" si="17"/>
        <v>0</v>
      </c>
      <c r="L84" s="286">
        <f t="shared" si="18"/>
        <v>0</v>
      </c>
      <c r="M84" s="223">
        <f t="shared" si="19"/>
        <v>0</v>
      </c>
      <c r="N84" s="224">
        <f t="shared" si="20"/>
        <v>0</v>
      </c>
      <c r="O84" s="289">
        <f t="shared" si="21"/>
        <v>0</v>
      </c>
      <c r="P84" s="354">
        <f t="shared" si="22"/>
        <v>0</v>
      </c>
      <c r="Q84" s="368">
        <f t="shared" si="23"/>
        <v>0</v>
      </c>
      <c r="R84" s="369"/>
      <c r="S84" s="101">
        <f t="shared" si="28"/>
        <v>0</v>
      </c>
      <c r="T84" s="102">
        <f t="shared" si="28"/>
        <v>0</v>
      </c>
      <c r="U84" s="103">
        <f t="shared" si="28"/>
        <v>0</v>
      </c>
      <c r="V84" s="104">
        <f t="shared" si="28"/>
        <v>0</v>
      </c>
      <c r="W84" s="101">
        <f t="shared" si="28"/>
        <v>0</v>
      </c>
      <c r="X84" s="102">
        <f t="shared" si="28"/>
        <v>0</v>
      </c>
      <c r="Y84" s="103">
        <f t="shared" si="28"/>
        <v>0</v>
      </c>
      <c r="Z84" s="105">
        <f t="shared" si="24"/>
        <v>0</v>
      </c>
      <c r="AA84" s="105">
        <f t="shared" si="25"/>
        <v>0</v>
      </c>
      <c r="AB84" s="104">
        <f t="shared" si="29"/>
        <v>0</v>
      </c>
      <c r="AC84" s="108">
        <f t="shared" si="29"/>
        <v>0</v>
      </c>
      <c r="AD84" s="109">
        <f t="shared" si="29"/>
        <v>0</v>
      </c>
      <c r="AE84" s="105">
        <f t="shared" si="29"/>
        <v>0</v>
      </c>
      <c r="AF84" s="62">
        <f t="shared" si="26"/>
      </c>
      <c r="AG84" s="154"/>
      <c r="AH84" s="232"/>
      <c r="AI84" s="69"/>
      <c r="AJ84" s="156"/>
      <c r="AK84" s="232"/>
      <c r="AL84" s="157"/>
      <c r="AM84" s="233"/>
      <c r="AN84" s="157"/>
      <c r="AO84" s="233"/>
      <c r="AP84" s="75"/>
      <c r="AQ84" s="157"/>
      <c r="AR84" s="233"/>
      <c r="AS84" s="157"/>
      <c r="AT84" s="233"/>
      <c r="AU84" s="157"/>
      <c r="AV84" s="233"/>
      <c r="AW84" s="75"/>
      <c r="AX84" s="157"/>
      <c r="AY84" s="233"/>
      <c r="AZ84" s="157"/>
      <c r="BA84" s="232"/>
      <c r="BB84" s="156"/>
      <c r="BC84" s="232"/>
      <c r="BD84" s="69"/>
      <c r="BE84" s="156"/>
      <c r="BF84" s="232"/>
      <c r="BG84" s="156"/>
      <c r="BH84" s="232"/>
      <c r="BI84" s="156"/>
      <c r="BJ84" s="232"/>
      <c r="BK84" s="257"/>
      <c r="BL84" s="22">
        <f t="shared" si="27"/>
      </c>
      <c r="BM84" s="254"/>
      <c r="BN84" s="163"/>
      <c r="BO84" s="233"/>
      <c r="BP84" s="163"/>
      <c r="BQ84" s="233"/>
      <c r="BR84" s="163"/>
      <c r="BS84" s="233"/>
      <c r="BT84" s="75"/>
      <c r="BU84" s="163"/>
      <c r="BV84" s="233"/>
      <c r="BW84" s="163"/>
      <c r="BX84" s="233"/>
      <c r="BY84" s="163"/>
      <c r="BZ84" s="233"/>
      <c r="CA84" s="75"/>
      <c r="CB84" s="163"/>
      <c r="CC84" s="233"/>
      <c r="CD84" s="163"/>
      <c r="CE84" s="233"/>
      <c r="CF84" s="163"/>
      <c r="CG84" s="233"/>
      <c r="CH84" s="75"/>
      <c r="CI84" s="163"/>
      <c r="CJ84" s="233"/>
      <c r="CK84" s="163"/>
      <c r="CL84" s="233"/>
      <c r="CM84" s="163"/>
      <c r="CN84" s="233"/>
      <c r="CO84" s="139"/>
      <c r="CP84" s="191"/>
      <c r="CQ84" s="251"/>
      <c r="CR84" s="12"/>
      <c r="CS84" s="12"/>
      <c r="CT84" s="12"/>
      <c r="CU84" s="12"/>
      <c r="CV84" s="12"/>
      <c r="CW84" s="12"/>
    </row>
    <row r="85" spans="1:101" ht="21" customHeight="1">
      <c r="A85" s="260"/>
      <c r="B85" s="261"/>
      <c r="C85" s="271"/>
      <c r="D85" s="317"/>
      <c r="E85" s="268"/>
      <c r="F85" s="269"/>
      <c r="G85" s="359">
        <f t="shared" si="13"/>
      </c>
      <c r="H85" s="360">
        <f t="shared" si="14"/>
      </c>
      <c r="I85" s="281">
        <f t="shared" si="15"/>
        <v>0</v>
      </c>
      <c r="J85" s="339">
        <f t="shared" si="16"/>
        <v>0</v>
      </c>
      <c r="K85" s="285">
        <f t="shared" si="17"/>
        <v>0</v>
      </c>
      <c r="L85" s="285">
        <f t="shared" si="18"/>
        <v>0</v>
      </c>
      <c r="M85" s="131">
        <f t="shared" si="19"/>
        <v>0</v>
      </c>
      <c r="N85" s="132">
        <f t="shared" si="20"/>
        <v>0</v>
      </c>
      <c r="O85" s="288">
        <f t="shared" si="21"/>
        <v>0</v>
      </c>
      <c r="P85" s="353">
        <f t="shared" si="22"/>
        <v>0</v>
      </c>
      <c r="Q85" s="368">
        <f t="shared" si="23"/>
        <v>0</v>
      </c>
      <c r="R85" s="369"/>
      <c r="S85" s="101">
        <f t="shared" si="28"/>
        <v>0</v>
      </c>
      <c r="T85" s="102">
        <f t="shared" si="28"/>
        <v>0</v>
      </c>
      <c r="U85" s="103">
        <f t="shared" si="28"/>
        <v>0</v>
      </c>
      <c r="V85" s="104">
        <f t="shared" si="28"/>
        <v>0</v>
      </c>
      <c r="W85" s="101">
        <f t="shared" si="28"/>
        <v>0</v>
      </c>
      <c r="X85" s="102">
        <f t="shared" si="28"/>
        <v>0</v>
      </c>
      <c r="Y85" s="103">
        <f t="shared" si="28"/>
        <v>0</v>
      </c>
      <c r="Z85" s="105">
        <f t="shared" si="24"/>
        <v>0</v>
      </c>
      <c r="AA85" s="105">
        <f t="shared" si="25"/>
        <v>0</v>
      </c>
      <c r="AB85" s="104">
        <f t="shared" si="29"/>
        <v>0</v>
      </c>
      <c r="AC85" s="108">
        <f t="shared" si="29"/>
        <v>0</v>
      </c>
      <c r="AD85" s="109">
        <f t="shared" si="29"/>
        <v>0</v>
      </c>
      <c r="AE85" s="105">
        <f t="shared" si="29"/>
        <v>0</v>
      </c>
      <c r="AF85" s="62">
        <f t="shared" si="26"/>
      </c>
      <c r="AG85" s="154"/>
      <c r="AH85" s="232"/>
      <c r="AI85" s="69"/>
      <c r="AJ85" s="156"/>
      <c r="AK85" s="232"/>
      <c r="AL85" s="157"/>
      <c r="AM85" s="233"/>
      <c r="AN85" s="157"/>
      <c r="AO85" s="233"/>
      <c r="AP85" s="75"/>
      <c r="AQ85" s="157"/>
      <c r="AR85" s="233"/>
      <c r="AS85" s="157"/>
      <c r="AT85" s="233"/>
      <c r="AU85" s="157"/>
      <c r="AV85" s="233"/>
      <c r="AW85" s="75"/>
      <c r="AX85" s="157"/>
      <c r="AY85" s="233"/>
      <c r="AZ85" s="157"/>
      <c r="BA85" s="232"/>
      <c r="BB85" s="156"/>
      <c r="BC85" s="232"/>
      <c r="BD85" s="69"/>
      <c r="BE85" s="156"/>
      <c r="BF85" s="232"/>
      <c r="BG85" s="156"/>
      <c r="BH85" s="232"/>
      <c r="BI85" s="156"/>
      <c r="BJ85" s="232"/>
      <c r="BK85" s="257"/>
      <c r="BL85" s="22">
        <f t="shared" si="27"/>
      </c>
      <c r="BM85" s="254"/>
      <c r="BN85" s="163"/>
      <c r="BO85" s="233"/>
      <c r="BP85" s="163"/>
      <c r="BQ85" s="233"/>
      <c r="BR85" s="163"/>
      <c r="BS85" s="233"/>
      <c r="BT85" s="75"/>
      <c r="BU85" s="163"/>
      <c r="BV85" s="233"/>
      <c r="BW85" s="163"/>
      <c r="BX85" s="233"/>
      <c r="BY85" s="163"/>
      <c r="BZ85" s="233"/>
      <c r="CA85" s="75"/>
      <c r="CB85" s="163"/>
      <c r="CC85" s="233"/>
      <c r="CD85" s="163"/>
      <c r="CE85" s="233"/>
      <c r="CF85" s="163"/>
      <c r="CG85" s="233"/>
      <c r="CH85" s="75"/>
      <c r="CI85" s="163"/>
      <c r="CJ85" s="233"/>
      <c r="CK85" s="163"/>
      <c r="CL85" s="233"/>
      <c r="CM85" s="163"/>
      <c r="CN85" s="233"/>
      <c r="CO85" s="139"/>
      <c r="CP85" s="191"/>
      <c r="CQ85" s="251"/>
      <c r="CW85" s="12"/>
    </row>
    <row r="86" spans="1:102" s="12" customFormat="1" ht="21" customHeight="1">
      <c r="A86" s="264"/>
      <c r="B86" s="265"/>
      <c r="C86" s="270"/>
      <c r="D86" s="316"/>
      <c r="E86" s="266"/>
      <c r="F86" s="267"/>
      <c r="G86" s="357">
        <f t="shared" si="13"/>
      </c>
      <c r="H86" s="358">
        <f t="shared" si="14"/>
      </c>
      <c r="I86" s="283">
        <f t="shared" si="15"/>
        <v>0</v>
      </c>
      <c r="J86" s="352">
        <f t="shared" si="16"/>
        <v>0</v>
      </c>
      <c r="K86" s="286">
        <f t="shared" si="17"/>
        <v>0</v>
      </c>
      <c r="L86" s="286">
        <f t="shared" si="18"/>
        <v>0</v>
      </c>
      <c r="M86" s="223">
        <f t="shared" si="19"/>
        <v>0</v>
      </c>
      <c r="N86" s="224">
        <f t="shared" si="20"/>
        <v>0</v>
      </c>
      <c r="O86" s="289">
        <f t="shared" si="21"/>
        <v>0</v>
      </c>
      <c r="P86" s="354">
        <f t="shared" si="22"/>
        <v>0</v>
      </c>
      <c r="Q86" s="368">
        <f t="shared" si="23"/>
        <v>0</v>
      </c>
      <c r="R86" s="369"/>
      <c r="S86" s="101">
        <f t="shared" si="28"/>
        <v>0</v>
      </c>
      <c r="T86" s="102">
        <f t="shared" si="28"/>
        <v>0</v>
      </c>
      <c r="U86" s="103">
        <f t="shared" si="28"/>
        <v>0</v>
      </c>
      <c r="V86" s="104">
        <f t="shared" si="28"/>
        <v>0</v>
      </c>
      <c r="W86" s="101">
        <f t="shared" si="28"/>
        <v>0</v>
      </c>
      <c r="X86" s="102">
        <f t="shared" si="28"/>
        <v>0</v>
      </c>
      <c r="Y86" s="103">
        <f t="shared" si="28"/>
        <v>0</v>
      </c>
      <c r="Z86" s="105">
        <f t="shared" si="24"/>
        <v>0</v>
      </c>
      <c r="AA86" s="105">
        <f t="shared" si="25"/>
        <v>0</v>
      </c>
      <c r="AB86" s="104">
        <f t="shared" si="29"/>
        <v>0</v>
      </c>
      <c r="AC86" s="108">
        <f t="shared" si="29"/>
        <v>0</v>
      </c>
      <c r="AD86" s="109">
        <f t="shared" si="29"/>
        <v>0</v>
      </c>
      <c r="AE86" s="105">
        <f t="shared" si="29"/>
        <v>0</v>
      </c>
      <c r="AF86" s="22">
        <f t="shared" si="26"/>
      </c>
      <c r="AG86" s="154"/>
      <c r="AH86" s="232"/>
      <c r="AI86" s="69"/>
      <c r="AJ86" s="156"/>
      <c r="AK86" s="232"/>
      <c r="AL86" s="156"/>
      <c r="AM86" s="232"/>
      <c r="AN86" s="156"/>
      <c r="AO86" s="232"/>
      <c r="AP86" s="69"/>
      <c r="AQ86" s="156"/>
      <c r="AR86" s="232"/>
      <c r="AS86" s="156"/>
      <c r="AT86" s="232"/>
      <c r="AU86" s="156"/>
      <c r="AV86" s="232"/>
      <c r="AW86" s="69"/>
      <c r="AX86" s="156"/>
      <c r="AY86" s="232"/>
      <c r="AZ86" s="156"/>
      <c r="BA86" s="232"/>
      <c r="BB86" s="156"/>
      <c r="BC86" s="232"/>
      <c r="BD86" s="69"/>
      <c r="BE86" s="156"/>
      <c r="BF86" s="232"/>
      <c r="BG86" s="156"/>
      <c r="BH86" s="232"/>
      <c r="BI86" s="156"/>
      <c r="BJ86" s="232"/>
      <c r="BK86" s="257"/>
      <c r="BL86" s="22">
        <f t="shared" si="27"/>
      </c>
      <c r="BM86" s="254"/>
      <c r="BN86" s="163"/>
      <c r="BO86" s="233"/>
      <c r="BP86" s="163"/>
      <c r="BQ86" s="233"/>
      <c r="BR86" s="163"/>
      <c r="BS86" s="233"/>
      <c r="BT86" s="75"/>
      <c r="BU86" s="163"/>
      <c r="BV86" s="233"/>
      <c r="BW86" s="163"/>
      <c r="BX86" s="233"/>
      <c r="BY86" s="163"/>
      <c r="BZ86" s="233"/>
      <c r="CA86" s="75"/>
      <c r="CB86" s="163"/>
      <c r="CC86" s="233"/>
      <c r="CD86" s="163"/>
      <c r="CE86" s="233"/>
      <c r="CF86" s="163"/>
      <c r="CG86" s="233"/>
      <c r="CH86" s="75"/>
      <c r="CI86" s="163"/>
      <c r="CJ86" s="233"/>
      <c r="CK86" s="163"/>
      <c r="CL86" s="233"/>
      <c r="CM86" s="163"/>
      <c r="CN86" s="233"/>
      <c r="CO86" s="139"/>
      <c r="CP86" s="191"/>
      <c r="CQ86" s="251"/>
      <c r="CR86" s="1"/>
      <c r="CS86" s="1"/>
      <c r="CT86" s="1"/>
      <c r="CU86" s="1"/>
      <c r="CV86" s="1"/>
      <c r="CW86" s="1"/>
      <c r="CX86" s="1"/>
    </row>
    <row r="87" spans="1:95" ht="21" customHeight="1">
      <c r="A87" s="260"/>
      <c r="B87" s="261"/>
      <c r="C87" s="271"/>
      <c r="D87" s="317"/>
      <c r="E87" s="268"/>
      <c r="F87" s="269"/>
      <c r="G87" s="359">
        <f t="shared" si="13"/>
      </c>
      <c r="H87" s="360">
        <f t="shared" si="14"/>
      </c>
      <c r="I87" s="281">
        <f t="shared" si="15"/>
        <v>0</v>
      </c>
      <c r="J87" s="339">
        <f t="shared" si="16"/>
        <v>0</v>
      </c>
      <c r="K87" s="285">
        <f t="shared" si="17"/>
        <v>0</v>
      </c>
      <c r="L87" s="285">
        <f t="shared" si="18"/>
        <v>0</v>
      </c>
      <c r="M87" s="131">
        <f t="shared" si="19"/>
        <v>0</v>
      </c>
      <c r="N87" s="132">
        <f t="shared" si="20"/>
        <v>0</v>
      </c>
      <c r="O87" s="288">
        <f t="shared" si="21"/>
        <v>0</v>
      </c>
      <c r="P87" s="353">
        <f t="shared" si="22"/>
        <v>0</v>
      </c>
      <c r="Q87" s="368">
        <f t="shared" si="23"/>
        <v>0</v>
      </c>
      <c r="R87" s="369"/>
      <c r="S87" s="101">
        <f t="shared" si="28"/>
        <v>0</v>
      </c>
      <c r="T87" s="102">
        <f t="shared" si="28"/>
        <v>0</v>
      </c>
      <c r="U87" s="103">
        <f t="shared" si="28"/>
        <v>0</v>
      </c>
      <c r="V87" s="104">
        <f t="shared" si="28"/>
        <v>0</v>
      </c>
      <c r="W87" s="101">
        <f t="shared" si="28"/>
        <v>0</v>
      </c>
      <c r="X87" s="102">
        <f t="shared" si="28"/>
        <v>0</v>
      </c>
      <c r="Y87" s="103">
        <f t="shared" si="28"/>
        <v>0</v>
      </c>
      <c r="Z87" s="105">
        <f t="shared" si="24"/>
        <v>0</v>
      </c>
      <c r="AA87" s="105">
        <f t="shared" si="25"/>
        <v>0</v>
      </c>
      <c r="AB87" s="104">
        <f t="shared" si="29"/>
        <v>0</v>
      </c>
      <c r="AC87" s="108">
        <f t="shared" si="29"/>
        <v>0</v>
      </c>
      <c r="AD87" s="109">
        <f t="shared" si="29"/>
        <v>0</v>
      </c>
      <c r="AE87" s="105">
        <f t="shared" si="29"/>
        <v>0</v>
      </c>
      <c r="AF87" s="62">
        <f t="shared" si="26"/>
      </c>
      <c r="AG87" s="154"/>
      <c r="AH87" s="232"/>
      <c r="AI87" s="69"/>
      <c r="AJ87" s="156"/>
      <c r="AK87" s="232"/>
      <c r="AL87" s="157"/>
      <c r="AM87" s="233"/>
      <c r="AN87" s="157"/>
      <c r="AO87" s="233"/>
      <c r="AP87" s="75"/>
      <c r="AQ87" s="157"/>
      <c r="AR87" s="233"/>
      <c r="AS87" s="157"/>
      <c r="AT87" s="233"/>
      <c r="AU87" s="157"/>
      <c r="AV87" s="233"/>
      <c r="AW87" s="75"/>
      <c r="AX87" s="157"/>
      <c r="AY87" s="233"/>
      <c r="AZ87" s="157"/>
      <c r="BA87" s="232"/>
      <c r="BB87" s="156"/>
      <c r="BC87" s="232"/>
      <c r="BD87" s="69"/>
      <c r="BE87" s="156"/>
      <c r="BF87" s="232"/>
      <c r="BG87" s="156"/>
      <c r="BH87" s="232"/>
      <c r="BI87" s="156"/>
      <c r="BJ87" s="232"/>
      <c r="BK87" s="257"/>
      <c r="BL87" s="62">
        <f t="shared" si="27"/>
      </c>
      <c r="BM87" s="254"/>
      <c r="BN87" s="163"/>
      <c r="BO87" s="233"/>
      <c r="BP87" s="163"/>
      <c r="BQ87" s="233"/>
      <c r="BR87" s="163"/>
      <c r="BS87" s="233"/>
      <c r="BT87" s="75"/>
      <c r="BU87" s="163"/>
      <c r="BV87" s="233"/>
      <c r="BW87" s="163"/>
      <c r="BX87" s="233"/>
      <c r="BY87" s="163"/>
      <c r="BZ87" s="233"/>
      <c r="CA87" s="75"/>
      <c r="CB87" s="163"/>
      <c r="CC87" s="233"/>
      <c r="CD87" s="163"/>
      <c r="CE87" s="233"/>
      <c r="CF87" s="163"/>
      <c r="CG87" s="233"/>
      <c r="CH87" s="75"/>
      <c r="CI87" s="163"/>
      <c r="CJ87" s="233"/>
      <c r="CK87" s="163"/>
      <c r="CL87" s="233"/>
      <c r="CM87" s="163"/>
      <c r="CN87" s="233"/>
      <c r="CO87" s="139"/>
      <c r="CP87" s="191"/>
      <c r="CQ87" s="251"/>
    </row>
    <row r="88" spans="1:102" s="12" customFormat="1" ht="21" customHeight="1">
      <c r="A88" s="264"/>
      <c r="B88" s="265"/>
      <c r="C88" s="270"/>
      <c r="D88" s="316"/>
      <c r="E88" s="266"/>
      <c r="F88" s="267"/>
      <c r="G88" s="357">
        <f t="shared" si="13"/>
      </c>
      <c r="H88" s="358">
        <f t="shared" si="14"/>
      </c>
      <c r="I88" s="283">
        <f t="shared" si="15"/>
        <v>0</v>
      </c>
      <c r="J88" s="352">
        <f t="shared" si="16"/>
        <v>0</v>
      </c>
      <c r="K88" s="286">
        <f t="shared" si="17"/>
        <v>0</v>
      </c>
      <c r="L88" s="286">
        <f t="shared" si="18"/>
        <v>0</v>
      </c>
      <c r="M88" s="223">
        <f t="shared" si="19"/>
        <v>0</v>
      </c>
      <c r="N88" s="224">
        <f t="shared" si="20"/>
        <v>0</v>
      </c>
      <c r="O88" s="289">
        <f t="shared" si="21"/>
        <v>0</v>
      </c>
      <c r="P88" s="354">
        <f t="shared" si="22"/>
        <v>0</v>
      </c>
      <c r="Q88" s="368">
        <f t="shared" si="23"/>
        <v>0</v>
      </c>
      <c r="R88" s="369"/>
      <c r="S88" s="101">
        <f t="shared" si="28"/>
        <v>0</v>
      </c>
      <c r="T88" s="102">
        <f t="shared" si="28"/>
        <v>0</v>
      </c>
      <c r="U88" s="103">
        <f t="shared" si="28"/>
        <v>0</v>
      </c>
      <c r="V88" s="104">
        <f t="shared" si="28"/>
        <v>0</v>
      </c>
      <c r="W88" s="101">
        <f t="shared" si="28"/>
        <v>0</v>
      </c>
      <c r="X88" s="102">
        <f t="shared" si="28"/>
        <v>0</v>
      </c>
      <c r="Y88" s="103">
        <f t="shared" si="28"/>
        <v>0</v>
      </c>
      <c r="Z88" s="105">
        <f t="shared" si="24"/>
        <v>0</v>
      </c>
      <c r="AA88" s="105">
        <f t="shared" si="25"/>
        <v>0</v>
      </c>
      <c r="AB88" s="104">
        <f t="shared" si="29"/>
        <v>0</v>
      </c>
      <c r="AC88" s="108">
        <f t="shared" si="29"/>
        <v>0</v>
      </c>
      <c r="AD88" s="109">
        <f t="shared" si="29"/>
        <v>0</v>
      </c>
      <c r="AE88" s="105">
        <f t="shared" si="29"/>
        <v>0</v>
      </c>
      <c r="AF88" s="62">
        <f t="shared" si="26"/>
      </c>
      <c r="AG88" s="154"/>
      <c r="AH88" s="232"/>
      <c r="AI88" s="69"/>
      <c r="AJ88" s="156"/>
      <c r="AK88" s="232"/>
      <c r="AL88" s="157"/>
      <c r="AM88" s="233"/>
      <c r="AN88" s="157"/>
      <c r="AO88" s="233"/>
      <c r="AP88" s="75"/>
      <c r="AQ88" s="157"/>
      <c r="AR88" s="233"/>
      <c r="AS88" s="157"/>
      <c r="AT88" s="233"/>
      <c r="AU88" s="157"/>
      <c r="AV88" s="233"/>
      <c r="AW88" s="75"/>
      <c r="AX88" s="157"/>
      <c r="AY88" s="233"/>
      <c r="AZ88" s="157"/>
      <c r="BA88" s="232"/>
      <c r="BB88" s="156"/>
      <c r="BC88" s="232"/>
      <c r="BD88" s="69"/>
      <c r="BE88" s="156"/>
      <c r="BF88" s="234"/>
      <c r="BG88" s="158"/>
      <c r="BH88" s="234"/>
      <c r="BI88" s="158"/>
      <c r="BJ88" s="234"/>
      <c r="BK88" s="258"/>
      <c r="BL88" s="62">
        <f t="shared" si="27"/>
      </c>
      <c r="BM88" s="255"/>
      <c r="BN88" s="163"/>
      <c r="BO88" s="233"/>
      <c r="BP88" s="163"/>
      <c r="BQ88" s="233"/>
      <c r="BR88" s="163"/>
      <c r="BS88" s="233"/>
      <c r="BT88" s="72"/>
      <c r="BU88" s="164"/>
      <c r="BV88" s="236"/>
      <c r="BW88" s="164"/>
      <c r="BX88" s="236"/>
      <c r="BY88" s="164"/>
      <c r="BZ88" s="236"/>
      <c r="CA88" s="72"/>
      <c r="CB88" s="164"/>
      <c r="CC88" s="236"/>
      <c r="CD88" s="164"/>
      <c r="CE88" s="236"/>
      <c r="CF88" s="164"/>
      <c r="CG88" s="236"/>
      <c r="CH88" s="72"/>
      <c r="CI88" s="164"/>
      <c r="CJ88" s="236"/>
      <c r="CK88" s="164"/>
      <c r="CL88" s="236"/>
      <c r="CM88" s="164"/>
      <c r="CN88" s="236"/>
      <c r="CO88" s="139"/>
      <c r="CP88" s="191"/>
      <c r="CQ88" s="251"/>
      <c r="CR88" s="1"/>
      <c r="CS88" s="1"/>
      <c r="CT88" s="1"/>
      <c r="CU88" s="1"/>
      <c r="CV88" s="1"/>
      <c r="CW88" s="1"/>
      <c r="CX88" s="1"/>
    </row>
    <row r="89" spans="1:102" s="12" customFormat="1" ht="21" customHeight="1">
      <c r="A89" s="260"/>
      <c r="B89" s="261"/>
      <c r="C89" s="271"/>
      <c r="D89" s="317"/>
      <c r="E89" s="268"/>
      <c r="F89" s="269"/>
      <c r="G89" s="359">
        <f t="shared" si="13"/>
      </c>
      <c r="H89" s="360">
        <f t="shared" si="14"/>
      </c>
      <c r="I89" s="281">
        <f t="shared" si="15"/>
        <v>0</v>
      </c>
      <c r="J89" s="339">
        <f t="shared" si="16"/>
        <v>0</v>
      </c>
      <c r="K89" s="285">
        <f t="shared" si="17"/>
        <v>0</v>
      </c>
      <c r="L89" s="285">
        <f t="shared" si="18"/>
        <v>0</v>
      </c>
      <c r="M89" s="131">
        <f t="shared" si="19"/>
        <v>0</v>
      </c>
      <c r="N89" s="132">
        <f t="shared" si="20"/>
        <v>0</v>
      </c>
      <c r="O89" s="288">
        <f t="shared" si="21"/>
        <v>0</v>
      </c>
      <c r="P89" s="353">
        <f t="shared" si="22"/>
        <v>0</v>
      </c>
      <c r="Q89" s="368">
        <f t="shared" si="23"/>
        <v>0</v>
      </c>
      <c r="R89" s="369"/>
      <c r="S89" s="101">
        <f t="shared" si="28"/>
        <v>0</v>
      </c>
      <c r="T89" s="102">
        <f t="shared" si="28"/>
        <v>0</v>
      </c>
      <c r="U89" s="103">
        <f t="shared" si="28"/>
        <v>0</v>
      </c>
      <c r="V89" s="104">
        <f t="shared" si="28"/>
        <v>0</v>
      </c>
      <c r="W89" s="101">
        <f t="shared" si="28"/>
        <v>0</v>
      </c>
      <c r="X89" s="102">
        <f t="shared" si="28"/>
        <v>0</v>
      </c>
      <c r="Y89" s="103">
        <f t="shared" si="28"/>
        <v>0</v>
      </c>
      <c r="Z89" s="105">
        <f t="shared" si="24"/>
        <v>0</v>
      </c>
      <c r="AA89" s="105">
        <f t="shared" si="25"/>
        <v>0</v>
      </c>
      <c r="AB89" s="104">
        <f t="shared" si="29"/>
        <v>0</v>
      </c>
      <c r="AC89" s="108">
        <f t="shared" si="29"/>
        <v>0</v>
      </c>
      <c r="AD89" s="109">
        <f t="shared" si="29"/>
        <v>0</v>
      </c>
      <c r="AE89" s="105">
        <f t="shared" si="29"/>
        <v>0</v>
      </c>
      <c r="AF89" s="62">
        <f t="shared" si="26"/>
      </c>
      <c r="AG89" s="154"/>
      <c r="AH89" s="232"/>
      <c r="AI89" s="69"/>
      <c r="AJ89" s="156"/>
      <c r="AK89" s="232"/>
      <c r="AL89" s="157"/>
      <c r="AM89" s="233"/>
      <c r="AN89" s="157"/>
      <c r="AO89" s="233"/>
      <c r="AP89" s="75"/>
      <c r="AQ89" s="157"/>
      <c r="AR89" s="233"/>
      <c r="AS89" s="157"/>
      <c r="AT89" s="233"/>
      <c r="AU89" s="157"/>
      <c r="AV89" s="233"/>
      <c r="AW89" s="75"/>
      <c r="AX89" s="157"/>
      <c r="AY89" s="233"/>
      <c r="AZ89" s="157"/>
      <c r="BA89" s="232"/>
      <c r="BB89" s="156"/>
      <c r="BC89" s="232"/>
      <c r="BD89" s="69"/>
      <c r="BE89" s="156"/>
      <c r="BF89" s="232"/>
      <c r="BG89" s="156"/>
      <c r="BH89" s="232"/>
      <c r="BI89" s="156"/>
      <c r="BJ89" s="232"/>
      <c r="BK89" s="257"/>
      <c r="BL89" s="22">
        <f t="shared" si="27"/>
      </c>
      <c r="BM89" s="254"/>
      <c r="BN89" s="163"/>
      <c r="BO89" s="233"/>
      <c r="BP89" s="163"/>
      <c r="BQ89" s="233"/>
      <c r="BR89" s="163"/>
      <c r="BS89" s="233"/>
      <c r="BT89" s="75"/>
      <c r="BU89" s="163"/>
      <c r="BV89" s="233"/>
      <c r="BW89" s="163"/>
      <c r="BX89" s="233"/>
      <c r="BY89" s="163"/>
      <c r="BZ89" s="233"/>
      <c r="CA89" s="75"/>
      <c r="CB89" s="163"/>
      <c r="CC89" s="233"/>
      <c r="CD89" s="163"/>
      <c r="CE89" s="233"/>
      <c r="CF89" s="163"/>
      <c r="CG89" s="233"/>
      <c r="CH89" s="75"/>
      <c r="CI89" s="163"/>
      <c r="CJ89" s="233"/>
      <c r="CK89" s="163"/>
      <c r="CL89" s="233"/>
      <c r="CM89" s="163"/>
      <c r="CN89" s="233"/>
      <c r="CO89" s="139"/>
      <c r="CP89" s="191"/>
      <c r="CQ89" s="251"/>
      <c r="CR89" s="1"/>
      <c r="CS89" s="1"/>
      <c r="CT89" s="1"/>
      <c r="CU89" s="1"/>
      <c r="CV89" s="1"/>
      <c r="CW89" s="1"/>
      <c r="CX89" s="1"/>
    </row>
    <row r="90" spans="1:95" s="12" customFormat="1" ht="21" customHeight="1">
      <c r="A90" s="264"/>
      <c r="B90" s="265"/>
      <c r="C90" s="270"/>
      <c r="D90" s="316"/>
      <c r="E90" s="266"/>
      <c r="F90" s="267"/>
      <c r="G90" s="357">
        <f t="shared" si="13"/>
      </c>
      <c r="H90" s="358">
        <f t="shared" si="14"/>
      </c>
      <c r="I90" s="283">
        <f t="shared" si="15"/>
        <v>0</v>
      </c>
      <c r="J90" s="352">
        <f t="shared" si="16"/>
        <v>0</v>
      </c>
      <c r="K90" s="286">
        <f t="shared" si="17"/>
        <v>0</v>
      </c>
      <c r="L90" s="286">
        <f t="shared" si="18"/>
        <v>0</v>
      </c>
      <c r="M90" s="223">
        <f t="shared" si="19"/>
        <v>0</v>
      </c>
      <c r="N90" s="224">
        <f t="shared" si="20"/>
        <v>0</v>
      </c>
      <c r="O90" s="289">
        <f t="shared" si="21"/>
        <v>0</v>
      </c>
      <c r="P90" s="354">
        <f t="shared" si="22"/>
        <v>0</v>
      </c>
      <c r="Q90" s="368">
        <f t="shared" si="23"/>
        <v>0</v>
      </c>
      <c r="R90" s="369"/>
      <c r="S90" s="101">
        <f t="shared" si="28"/>
        <v>0</v>
      </c>
      <c r="T90" s="102">
        <f t="shared" si="28"/>
        <v>0</v>
      </c>
      <c r="U90" s="103">
        <f t="shared" si="28"/>
        <v>0</v>
      </c>
      <c r="V90" s="104">
        <f t="shared" si="28"/>
        <v>0</v>
      </c>
      <c r="W90" s="101">
        <f t="shared" si="28"/>
        <v>0</v>
      </c>
      <c r="X90" s="102">
        <f t="shared" si="28"/>
        <v>0</v>
      </c>
      <c r="Y90" s="103">
        <f t="shared" si="28"/>
        <v>0</v>
      </c>
      <c r="Z90" s="105">
        <f t="shared" si="24"/>
        <v>0</v>
      </c>
      <c r="AA90" s="105">
        <f t="shared" si="25"/>
        <v>0</v>
      </c>
      <c r="AB90" s="104">
        <f t="shared" si="29"/>
        <v>0</v>
      </c>
      <c r="AC90" s="108">
        <f t="shared" si="29"/>
        <v>0</v>
      </c>
      <c r="AD90" s="109">
        <f t="shared" si="29"/>
        <v>0</v>
      </c>
      <c r="AE90" s="105">
        <f t="shared" si="29"/>
        <v>0</v>
      </c>
      <c r="AF90" s="62">
        <f t="shared" si="26"/>
      </c>
      <c r="AG90" s="154"/>
      <c r="AH90" s="232"/>
      <c r="AI90" s="69"/>
      <c r="AJ90" s="156"/>
      <c r="AK90" s="232"/>
      <c r="AL90" s="157"/>
      <c r="AM90" s="233"/>
      <c r="AN90" s="157"/>
      <c r="AO90" s="233"/>
      <c r="AP90" s="75"/>
      <c r="AQ90" s="157"/>
      <c r="AR90" s="233"/>
      <c r="AS90" s="157"/>
      <c r="AT90" s="233"/>
      <c r="AU90" s="157"/>
      <c r="AV90" s="233"/>
      <c r="AW90" s="75"/>
      <c r="AX90" s="157"/>
      <c r="AY90" s="233"/>
      <c r="AZ90" s="157"/>
      <c r="BA90" s="232"/>
      <c r="BB90" s="156"/>
      <c r="BC90" s="232"/>
      <c r="BD90" s="69"/>
      <c r="BE90" s="156"/>
      <c r="BF90" s="232"/>
      <c r="BG90" s="156"/>
      <c r="BH90" s="232"/>
      <c r="BI90" s="156"/>
      <c r="BJ90" s="232"/>
      <c r="BK90" s="257"/>
      <c r="BL90" s="62">
        <f t="shared" si="27"/>
      </c>
      <c r="BM90" s="254"/>
      <c r="BN90" s="163"/>
      <c r="BO90" s="233"/>
      <c r="BP90" s="163"/>
      <c r="BQ90" s="233"/>
      <c r="BR90" s="163"/>
      <c r="BS90" s="233"/>
      <c r="BT90" s="75"/>
      <c r="BU90" s="163"/>
      <c r="BV90" s="233"/>
      <c r="BW90" s="163"/>
      <c r="BX90" s="233"/>
      <c r="BY90" s="163"/>
      <c r="BZ90" s="233"/>
      <c r="CA90" s="75"/>
      <c r="CB90" s="163"/>
      <c r="CC90" s="233"/>
      <c r="CD90" s="163"/>
      <c r="CE90" s="233"/>
      <c r="CF90" s="163"/>
      <c r="CG90" s="233"/>
      <c r="CH90" s="75"/>
      <c r="CI90" s="163"/>
      <c r="CJ90" s="233"/>
      <c r="CK90" s="163"/>
      <c r="CL90" s="233"/>
      <c r="CM90" s="163"/>
      <c r="CN90" s="233"/>
      <c r="CO90" s="139"/>
      <c r="CP90" s="191"/>
      <c r="CQ90" s="251"/>
    </row>
    <row r="91" spans="1:102" ht="21" customHeight="1">
      <c r="A91" s="260"/>
      <c r="B91" s="261"/>
      <c r="C91" s="271"/>
      <c r="D91" s="317"/>
      <c r="E91" s="268"/>
      <c r="F91" s="269"/>
      <c r="G91" s="359">
        <f t="shared" si="13"/>
      </c>
      <c r="H91" s="360">
        <f t="shared" si="14"/>
      </c>
      <c r="I91" s="284">
        <f t="shared" si="15"/>
        <v>0</v>
      </c>
      <c r="J91" s="339">
        <f t="shared" si="16"/>
        <v>0</v>
      </c>
      <c r="K91" s="285">
        <f t="shared" si="17"/>
        <v>0</v>
      </c>
      <c r="L91" s="285">
        <f t="shared" si="18"/>
        <v>0</v>
      </c>
      <c r="M91" s="131">
        <f t="shared" si="19"/>
        <v>0</v>
      </c>
      <c r="N91" s="133">
        <f t="shared" si="20"/>
        <v>0</v>
      </c>
      <c r="O91" s="288">
        <f t="shared" si="21"/>
        <v>0</v>
      </c>
      <c r="P91" s="353">
        <f t="shared" si="22"/>
        <v>0</v>
      </c>
      <c r="Q91" s="368">
        <f t="shared" si="23"/>
        <v>0</v>
      </c>
      <c r="R91" s="369"/>
      <c r="S91" s="101">
        <f t="shared" si="28"/>
        <v>0</v>
      </c>
      <c r="T91" s="102">
        <f t="shared" si="28"/>
        <v>0</v>
      </c>
      <c r="U91" s="103">
        <f t="shared" si="28"/>
        <v>0</v>
      </c>
      <c r="V91" s="104">
        <f t="shared" si="28"/>
        <v>0</v>
      </c>
      <c r="W91" s="101">
        <f t="shared" si="28"/>
        <v>0</v>
      </c>
      <c r="X91" s="102">
        <f t="shared" si="28"/>
        <v>0</v>
      </c>
      <c r="Y91" s="103">
        <f t="shared" si="28"/>
        <v>0</v>
      </c>
      <c r="Z91" s="105">
        <f t="shared" si="24"/>
        <v>0</v>
      </c>
      <c r="AA91" s="105">
        <f t="shared" si="25"/>
        <v>0</v>
      </c>
      <c r="AB91" s="104">
        <f t="shared" si="29"/>
        <v>0</v>
      </c>
      <c r="AC91" s="108">
        <f t="shared" si="29"/>
        <v>0</v>
      </c>
      <c r="AD91" s="109">
        <f t="shared" si="29"/>
        <v>0</v>
      </c>
      <c r="AE91" s="105">
        <f t="shared" si="29"/>
        <v>0</v>
      </c>
      <c r="AF91" s="22">
        <f t="shared" si="26"/>
      </c>
      <c r="AG91" s="154"/>
      <c r="AH91" s="232"/>
      <c r="AI91" s="69"/>
      <c r="AJ91" s="156"/>
      <c r="AK91" s="232"/>
      <c r="AL91" s="157"/>
      <c r="AM91" s="233"/>
      <c r="AN91" s="157"/>
      <c r="AO91" s="233"/>
      <c r="AP91" s="75"/>
      <c r="AQ91" s="157"/>
      <c r="AR91" s="233"/>
      <c r="AS91" s="157"/>
      <c r="AT91" s="233"/>
      <c r="AU91" s="157"/>
      <c r="AV91" s="233"/>
      <c r="AW91" s="75"/>
      <c r="AX91" s="157"/>
      <c r="AY91" s="233"/>
      <c r="AZ91" s="157"/>
      <c r="BA91" s="232"/>
      <c r="BB91" s="156"/>
      <c r="BC91" s="232"/>
      <c r="BD91" s="69"/>
      <c r="BE91" s="156"/>
      <c r="BF91" s="232"/>
      <c r="BG91" s="156"/>
      <c r="BH91" s="232"/>
      <c r="BI91" s="156"/>
      <c r="BJ91" s="232"/>
      <c r="BK91" s="257"/>
      <c r="BL91" s="63">
        <f t="shared" si="27"/>
      </c>
      <c r="BM91" s="254"/>
      <c r="BN91" s="163"/>
      <c r="BO91" s="233"/>
      <c r="BP91" s="163"/>
      <c r="BQ91" s="233"/>
      <c r="BR91" s="163"/>
      <c r="BS91" s="233"/>
      <c r="BT91" s="75"/>
      <c r="BU91" s="163"/>
      <c r="BV91" s="233"/>
      <c r="BW91" s="163"/>
      <c r="BX91" s="233"/>
      <c r="BY91" s="163"/>
      <c r="BZ91" s="233"/>
      <c r="CA91" s="75"/>
      <c r="CB91" s="163"/>
      <c r="CC91" s="233"/>
      <c r="CD91" s="163"/>
      <c r="CE91" s="233"/>
      <c r="CF91" s="163"/>
      <c r="CG91" s="233"/>
      <c r="CH91" s="75"/>
      <c r="CI91" s="163"/>
      <c r="CJ91" s="233"/>
      <c r="CK91" s="163"/>
      <c r="CL91" s="233"/>
      <c r="CM91" s="163"/>
      <c r="CN91" s="233"/>
      <c r="CO91" s="140"/>
      <c r="CP91" s="192"/>
      <c r="CQ91" s="252"/>
      <c r="CR91" s="12"/>
      <c r="CS91" s="12"/>
      <c r="CT91" s="12"/>
      <c r="CU91" s="12"/>
      <c r="CV91" s="12"/>
      <c r="CW91" s="12"/>
      <c r="CX91" s="12"/>
    </row>
    <row r="92" spans="1:101" ht="21" customHeight="1">
      <c r="A92" s="264"/>
      <c r="B92" s="265"/>
      <c r="C92" s="270"/>
      <c r="D92" s="316"/>
      <c r="E92" s="266"/>
      <c r="F92" s="267"/>
      <c r="G92" s="357">
        <f t="shared" si="13"/>
      </c>
      <c r="H92" s="358">
        <f t="shared" si="14"/>
      </c>
      <c r="I92" s="283">
        <f t="shared" si="15"/>
        <v>0</v>
      </c>
      <c r="J92" s="352">
        <f t="shared" si="16"/>
        <v>0</v>
      </c>
      <c r="K92" s="286">
        <f t="shared" si="17"/>
        <v>0</v>
      </c>
      <c r="L92" s="286">
        <f t="shared" si="18"/>
        <v>0</v>
      </c>
      <c r="M92" s="223">
        <f t="shared" si="19"/>
        <v>0</v>
      </c>
      <c r="N92" s="224">
        <f t="shared" si="20"/>
        <v>0</v>
      </c>
      <c r="O92" s="289">
        <f t="shared" si="21"/>
        <v>0</v>
      </c>
      <c r="P92" s="354">
        <f t="shared" si="22"/>
        <v>0</v>
      </c>
      <c r="Q92" s="368">
        <f t="shared" si="23"/>
        <v>0</v>
      </c>
      <c r="R92" s="369"/>
      <c r="S92" s="101">
        <f t="shared" si="28"/>
        <v>0</v>
      </c>
      <c r="T92" s="102">
        <f t="shared" si="28"/>
        <v>0</v>
      </c>
      <c r="U92" s="103">
        <f t="shared" si="28"/>
        <v>0</v>
      </c>
      <c r="V92" s="104">
        <f t="shared" si="28"/>
        <v>0</v>
      </c>
      <c r="W92" s="101">
        <f t="shared" si="28"/>
        <v>0</v>
      </c>
      <c r="X92" s="102">
        <f t="shared" si="28"/>
        <v>0</v>
      </c>
      <c r="Y92" s="103">
        <f t="shared" si="28"/>
        <v>0</v>
      </c>
      <c r="Z92" s="105">
        <f t="shared" si="24"/>
        <v>0</v>
      </c>
      <c r="AA92" s="105">
        <f t="shared" si="25"/>
        <v>0</v>
      </c>
      <c r="AB92" s="104">
        <f t="shared" si="29"/>
        <v>0</v>
      </c>
      <c r="AC92" s="108">
        <f t="shared" si="29"/>
        <v>0</v>
      </c>
      <c r="AD92" s="109">
        <f t="shared" si="29"/>
        <v>0</v>
      </c>
      <c r="AE92" s="105">
        <f t="shared" si="29"/>
        <v>0</v>
      </c>
      <c r="AF92" s="62">
        <f t="shared" si="26"/>
      </c>
      <c r="AG92" s="154"/>
      <c r="AH92" s="232"/>
      <c r="AI92" s="69"/>
      <c r="AJ92" s="156"/>
      <c r="AK92" s="232"/>
      <c r="AL92" s="157"/>
      <c r="AM92" s="233"/>
      <c r="AN92" s="157"/>
      <c r="AO92" s="233"/>
      <c r="AP92" s="75"/>
      <c r="AQ92" s="157"/>
      <c r="AR92" s="233"/>
      <c r="AS92" s="157"/>
      <c r="AT92" s="233"/>
      <c r="AU92" s="157"/>
      <c r="AV92" s="233"/>
      <c r="AW92" s="75"/>
      <c r="AX92" s="157"/>
      <c r="AY92" s="233"/>
      <c r="AZ92" s="157"/>
      <c r="BA92" s="232"/>
      <c r="BB92" s="156"/>
      <c r="BC92" s="232"/>
      <c r="BD92" s="69"/>
      <c r="BE92" s="156"/>
      <c r="BF92" s="232"/>
      <c r="BG92" s="156"/>
      <c r="BH92" s="232"/>
      <c r="BI92" s="156"/>
      <c r="BJ92" s="232"/>
      <c r="BK92" s="257"/>
      <c r="BL92" s="22">
        <f t="shared" si="27"/>
      </c>
      <c r="BM92" s="254"/>
      <c r="BN92" s="163"/>
      <c r="BO92" s="233"/>
      <c r="BP92" s="163"/>
      <c r="BQ92" s="233"/>
      <c r="BR92" s="163"/>
      <c r="BS92" s="233"/>
      <c r="BT92" s="75"/>
      <c r="BU92" s="163"/>
      <c r="BV92" s="233"/>
      <c r="BW92" s="163"/>
      <c r="BX92" s="233"/>
      <c r="BY92" s="163"/>
      <c r="BZ92" s="233"/>
      <c r="CA92" s="75"/>
      <c r="CB92" s="163"/>
      <c r="CC92" s="233"/>
      <c r="CD92" s="163"/>
      <c r="CE92" s="233"/>
      <c r="CF92" s="163"/>
      <c r="CG92" s="233"/>
      <c r="CH92" s="75"/>
      <c r="CI92" s="163"/>
      <c r="CJ92" s="233"/>
      <c r="CK92" s="163"/>
      <c r="CL92" s="233"/>
      <c r="CM92" s="163"/>
      <c r="CN92" s="233"/>
      <c r="CO92" s="139"/>
      <c r="CP92" s="191"/>
      <c r="CQ92" s="251"/>
      <c r="CR92" s="12"/>
      <c r="CS92" s="12"/>
      <c r="CT92" s="12"/>
      <c r="CU92" s="12"/>
      <c r="CV92" s="12"/>
      <c r="CW92" s="12"/>
    </row>
    <row r="93" spans="1:101" ht="21" customHeight="1">
      <c r="A93" s="260"/>
      <c r="B93" s="261"/>
      <c r="C93" s="271"/>
      <c r="D93" s="317"/>
      <c r="E93" s="268"/>
      <c r="F93" s="269"/>
      <c r="G93" s="359">
        <f t="shared" si="13"/>
      </c>
      <c r="H93" s="360">
        <f t="shared" si="14"/>
      </c>
      <c r="I93" s="281">
        <f t="shared" si="15"/>
        <v>0</v>
      </c>
      <c r="J93" s="339">
        <f t="shared" si="16"/>
        <v>0</v>
      </c>
      <c r="K93" s="285">
        <f t="shared" si="17"/>
        <v>0</v>
      </c>
      <c r="L93" s="285">
        <f t="shared" si="18"/>
        <v>0</v>
      </c>
      <c r="M93" s="131">
        <f t="shared" si="19"/>
        <v>0</v>
      </c>
      <c r="N93" s="132">
        <f t="shared" si="20"/>
        <v>0</v>
      </c>
      <c r="O93" s="288">
        <f t="shared" si="21"/>
        <v>0</v>
      </c>
      <c r="P93" s="353">
        <f t="shared" si="22"/>
        <v>0</v>
      </c>
      <c r="Q93" s="368">
        <f t="shared" si="23"/>
        <v>0</v>
      </c>
      <c r="R93" s="369"/>
      <c r="S93" s="101">
        <f t="shared" si="28"/>
        <v>0</v>
      </c>
      <c r="T93" s="102">
        <f t="shared" si="28"/>
        <v>0</v>
      </c>
      <c r="U93" s="103">
        <f t="shared" si="28"/>
        <v>0</v>
      </c>
      <c r="V93" s="104">
        <f t="shared" si="28"/>
        <v>0</v>
      </c>
      <c r="W93" s="101">
        <f t="shared" si="28"/>
        <v>0</v>
      </c>
      <c r="X93" s="102">
        <f t="shared" si="28"/>
        <v>0</v>
      </c>
      <c r="Y93" s="103">
        <f t="shared" si="28"/>
        <v>0</v>
      </c>
      <c r="Z93" s="105">
        <f t="shared" si="24"/>
        <v>0</v>
      </c>
      <c r="AA93" s="105">
        <f t="shared" si="25"/>
        <v>0</v>
      </c>
      <c r="AB93" s="104">
        <f t="shared" si="29"/>
        <v>0</v>
      </c>
      <c r="AC93" s="108">
        <f t="shared" si="29"/>
        <v>0</v>
      </c>
      <c r="AD93" s="109">
        <f t="shared" si="29"/>
        <v>0</v>
      </c>
      <c r="AE93" s="105">
        <f t="shared" si="29"/>
        <v>0</v>
      </c>
      <c r="AF93" s="62">
        <f t="shared" si="26"/>
      </c>
      <c r="AG93" s="154"/>
      <c r="AH93" s="232"/>
      <c r="AI93" s="69"/>
      <c r="AJ93" s="156"/>
      <c r="AK93" s="232"/>
      <c r="AL93" s="157"/>
      <c r="AM93" s="233"/>
      <c r="AN93" s="157"/>
      <c r="AO93" s="233"/>
      <c r="AP93" s="75"/>
      <c r="AQ93" s="157"/>
      <c r="AR93" s="233"/>
      <c r="AS93" s="157"/>
      <c r="AT93" s="233"/>
      <c r="AU93" s="157"/>
      <c r="AV93" s="233"/>
      <c r="AW93" s="75"/>
      <c r="AX93" s="157"/>
      <c r="AY93" s="233"/>
      <c r="AZ93" s="157"/>
      <c r="BA93" s="232"/>
      <c r="BB93" s="156"/>
      <c r="BC93" s="232"/>
      <c r="BD93" s="69"/>
      <c r="BE93" s="156"/>
      <c r="BF93" s="232"/>
      <c r="BG93" s="156"/>
      <c r="BH93" s="232"/>
      <c r="BI93" s="156"/>
      <c r="BJ93" s="232"/>
      <c r="BK93" s="257"/>
      <c r="BL93" s="22">
        <f t="shared" si="27"/>
      </c>
      <c r="BM93" s="254"/>
      <c r="BN93" s="163"/>
      <c r="BO93" s="233"/>
      <c r="BP93" s="163"/>
      <c r="BQ93" s="233"/>
      <c r="BR93" s="163"/>
      <c r="BS93" s="233"/>
      <c r="BT93" s="75"/>
      <c r="BU93" s="163"/>
      <c r="BV93" s="233"/>
      <c r="BW93" s="163"/>
      <c r="BX93" s="233"/>
      <c r="BY93" s="163"/>
      <c r="BZ93" s="233"/>
      <c r="CA93" s="75"/>
      <c r="CB93" s="163"/>
      <c r="CC93" s="233"/>
      <c r="CD93" s="163"/>
      <c r="CE93" s="233"/>
      <c r="CF93" s="163"/>
      <c r="CG93" s="233"/>
      <c r="CH93" s="75"/>
      <c r="CI93" s="163"/>
      <c r="CJ93" s="233"/>
      <c r="CK93" s="163"/>
      <c r="CL93" s="233"/>
      <c r="CM93" s="163"/>
      <c r="CN93" s="233"/>
      <c r="CO93" s="139"/>
      <c r="CP93" s="191"/>
      <c r="CQ93" s="251"/>
      <c r="CW93" s="12"/>
    </row>
    <row r="94" spans="1:102" s="12" customFormat="1" ht="21" customHeight="1">
      <c r="A94" s="264"/>
      <c r="B94" s="265"/>
      <c r="C94" s="270"/>
      <c r="D94" s="316"/>
      <c r="E94" s="266"/>
      <c r="F94" s="267"/>
      <c r="G94" s="357">
        <f t="shared" si="13"/>
      </c>
      <c r="H94" s="358">
        <f t="shared" si="14"/>
      </c>
      <c r="I94" s="282">
        <f t="shared" si="15"/>
        <v>0</v>
      </c>
      <c r="J94" s="352">
        <f t="shared" si="16"/>
        <v>0</v>
      </c>
      <c r="K94" s="286">
        <f t="shared" si="17"/>
        <v>0</v>
      </c>
      <c r="L94" s="286">
        <f t="shared" si="18"/>
        <v>0</v>
      </c>
      <c r="M94" s="223">
        <f t="shared" si="19"/>
        <v>0</v>
      </c>
      <c r="N94" s="224">
        <f t="shared" si="20"/>
        <v>0</v>
      </c>
      <c r="O94" s="289">
        <f t="shared" si="21"/>
        <v>0</v>
      </c>
      <c r="P94" s="354">
        <f t="shared" si="22"/>
        <v>0</v>
      </c>
      <c r="Q94" s="368">
        <f t="shared" si="23"/>
        <v>0</v>
      </c>
      <c r="R94" s="369"/>
      <c r="S94" s="101">
        <f aca="true" t="shared" si="30" ref="S94:Y105">COUNTIF($AG94:$CQ94,S$22)</f>
        <v>0</v>
      </c>
      <c r="T94" s="102">
        <f t="shared" si="30"/>
        <v>0</v>
      </c>
      <c r="U94" s="103">
        <f t="shared" si="30"/>
        <v>0</v>
      </c>
      <c r="V94" s="104">
        <f t="shared" si="30"/>
        <v>0</v>
      </c>
      <c r="W94" s="101">
        <f t="shared" si="30"/>
        <v>0</v>
      </c>
      <c r="X94" s="102">
        <f t="shared" si="30"/>
        <v>0</v>
      </c>
      <c r="Y94" s="103">
        <f t="shared" si="30"/>
        <v>0</v>
      </c>
      <c r="Z94" s="105">
        <f t="shared" si="24"/>
        <v>0</v>
      </c>
      <c r="AA94" s="105">
        <f t="shared" si="25"/>
        <v>0</v>
      </c>
      <c r="AB94" s="104">
        <f t="shared" si="29"/>
        <v>0</v>
      </c>
      <c r="AC94" s="108">
        <f t="shared" si="29"/>
        <v>0</v>
      </c>
      <c r="AD94" s="109">
        <f t="shared" si="29"/>
        <v>0</v>
      </c>
      <c r="AE94" s="105">
        <f t="shared" si="29"/>
        <v>0</v>
      </c>
      <c r="AF94" s="22">
        <f t="shared" si="26"/>
      </c>
      <c r="AG94" s="154"/>
      <c r="AH94" s="232"/>
      <c r="AI94" s="69"/>
      <c r="AJ94" s="156"/>
      <c r="AK94" s="232"/>
      <c r="AL94" s="156"/>
      <c r="AM94" s="232"/>
      <c r="AN94" s="156"/>
      <c r="AO94" s="232"/>
      <c r="AP94" s="69"/>
      <c r="AQ94" s="156"/>
      <c r="AR94" s="232"/>
      <c r="AS94" s="156"/>
      <c r="AT94" s="232"/>
      <c r="AU94" s="156"/>
      <c r="AV94" s="232"/>
      <c r="AW94" s="69"/>
      <c r="AX94" s="156"/>
      <c r="AY94" s="232"/>
      <c r="AZ94" s="156"/>
      <c r="BA94" s="232"/>
      <c r="BB94" s="156"/>
      <c r="BC94" s="232"/>
      <c r="BD94" s="69"/>
      <c r="BE94" s="156"/>
      <c r="BF94" s="232"/>
      <c r="BG94" s="156"/>
      <c r="BH94" s="232"/>
      <c r="BI94" s="156"/>
      <c r="BJ94" s="232"/>
      <c r="BK94" s="257"/>
      <c r="BL94" s="22">
        <f t="shared" si="27"/>
      </c>
      <c r="BM94" s="254"/>
      <c r="BN94" s="163"/>
      <c r="BO94" s="233"/>
      <c r="BP94" s="163"/>
      <c r="BQ94" s="233"/>
      <c r="BR94" s="163"/>
      <c r="BS94" s="233"/>
      <c r="BT94" s="75"/>
      <c r="BU94" s="163"/>
      <c r="BV94" s="233"/>
      <c r="BW94" s="163"/>
      <c r="BX94" s="233"/>
      <c r="BY94" s="163"/>
      <c r="BZ94" s="233"/>
      <c r="CA94" s="75"/>
      <c r="CB94" s="163"/>
      <c r="CC94" s="233"/>
      <c r="CD94" s="163"/>
      <c r="CE94" s="233"/>
      <c r="CF94" s="163"/>
      <c r="CG94" s="233"/>
      <c r="CH94" s="75"/>
      <c r="CI94" s="163"/>
      <c r="CJ94" s="233"/>
      <c r="CK94" s="163"/>
      <c r="CL94" s="233"/>
      <c r="CM94" s="163"/>
      <c r="CN94" s="233"/>
      <c r="CO94" s="139"/>
      <c r="CP94" s="191"/>
      <c r="CQ94" s="251"/>
      <c r="CR94" s="1"/>
      <c r="CS94" s="1"/>
      <c r="CT94" s="1"/>
      <c r="CU94" s="1"/>
      <c r="CV94" s="1"/>
      <c r="CW94" s="1"/>
      <c r="CX94" s="1"/>
    </row>
    <row r="95" spans="1:102" s="12" customFormat="1" ht="21" customHeight="1">
      <c r="A95" s="260"/>
      <c r="B95" s="261"/>
      <c r="C95" s="271"/>
      <c r="D95" s="317"/>
      <c r="E95" s="268"/>
      <c r="F95" s="269"/>
      <c r="G95" s="359">
        <f t="shared" si="13"/>
      </c>
      <c r="H95" s="360">
        <f t="shared" si="14"/>
      </c>
      <c r="I95" s="281">
        <f t="shared" si="15"/>
        <v>0</v>
      </c>
      <c r="J95" s="339">
        <f t="shared" si="16"/>
        <v>0</v>
      </c>
      <c r="K95" s="285">
        <f t="shared" si="17"/>
        <v>0</v>
      </c>
      <c r="L95" s="285">
        <f t="shared" si="18"/>
        <v>0</v>
      </c>
      <c r="M95" s="131">
        <f t="shared" si="19"/>
        <v>0</v>
      </c>
      <c r="N95" s="132">
        <f t="shared" si="20"/>
        <v>0</v>
      </c>
      <c r="O95" s="288">
        <f t="shared" si="21"/>
        <v>0</v>
      </c>
      <c r="P95" s="353">
        <f t="shared" si="22"/>
        <v>0</v>
      </c>
      <c r="Q95" s="368">
        <f t="shared" si="23"/>
        <v>0</v>
      </c>
      <c r="R95" s="369"/>
      <c r="S95" s="101">
        <f t="shared" si="30"/>
        <v>0</v>
      </c>
      <c r="T95" s="102">
        <f t="shared" si="30"/>
        <v>0</v>
      </c>
      <c r="U95" s="103">
        <f t="shared" si="30"/>
        <v>0</v>
      </c>
      <c r="V95" s="104">
        <f t="shared" si="30"/>
        <v>0</v>
      </c>
      <c r="W95" s="101">
        <f t="shared" si="30"/>
        <v>0</v>
      </c>
      <c r="X95" s="102">
        <f t="shared" si="30"/>
        <v>0</v>
      </c>
      <c r="Y95" s="103">
        <f t="shared" si="30"/>
        <v>0</v>
      </c>
      <c r="Z95" s="105">
        <f t="shared" si="24"/>
        <v>0</v>
      </c>
      <c r="AA95" s="105">
        <f t="shared" si="25"/>
        <v>0</v>
      </c>
      <c r="AB95" s="104">
        <f t="shared" si="29"/>
        <v>0</v>
      </c>
      <c r="AC95" s="108">
        <f t="shared" si="29"/>
        <v>0</v>
      </c>
      <c r="AD95" s="109">
        <f t="shared" si="29"/>
        <v>0</v>
      </c>
      <c r="AE95" s="105">
        <f t="shared" si="29"/>
        <v>0</v>
      </c>
      <c r="AF95" s="22">
        <f t="shared" si="26"/>
      </c>
      <c r="AG95" s="154"/>
      <c r="AH95" s="232"/>
      <c r="AI95" s="69"/>
      <c r="AJ95" s="156"/>
      <c r="AK95" s="232"/>
      <c r="AL95" s="156"/>
      <c r="AM95" s="232"/>
      <c r="AN95" s="156"/>
      <c r="AO95" s="232"/>
      <c r="AP95" s="69"/>
      <c r="AQ95" s="156"/>
      <c r="AR95" s="232"/>
      <c r="AS95" s="156"/>
      <c r="AT95" s="232"/>
      <c r="AU95" s="156"/>
      <c r="AV95" s="232"/>
      <c r="AW95" s="69"/>
      <c r="AX95" s="156"/>
      <c r="AY95" s="232"/>
      <c r="AZ95" s="156"/>
      <c r="BA95" s="232"/>
      <c r="BB95" s="156"/>
      <c r="BC95" s="232"/>
      <c r="BD95" s="69"/>
      <c r="BE95" s="156"/>
      <c r="BF95" s="232"/>
      <c r="BG95" s="156"/>
      <c r="BH95" s="232"/>
      <c r="BI95" s="156"/>
      <c r="BJ95" s="232"/>
      <c r="BK95" s="257"/>
      <c r="BL95" s="22">
        <f t="shared" si="27"/>
      </c>
      <c r="BM95" s="254"/>
      <c r="BN95" s="163"/>
      <c r="BO95" s="233"/>
      <c r="BP95" s="163"/>
      <c r="BQ95" s="233"/>
      <c r="BR95" s="163"/>
      <c r="BS95" s="233"/>
      <c r="BT95" s="75"/>
      <c r="BU95" s="163"/>
      <c r="BV95" s="233"/>
      <c r="BW95" s="163"/>
      <c r="BX95" s="233"/>
      <c r="BY95" s="163"/>
      <c r="BZ95" s="233"/>
      <c r="CA95" s="75"/>
      <c r="CB95" s="163"/>
      <c r="CC95" s="233"/>
      <c r="CD95" s="163"/>
      <c r="CE95" s="233"/>
      <c r="CF95" s="163"/>
      <c r="CG95" s="233"/>
      <c r="CH95" s="75"/>
      <c r="CI95" s="163"/>
      <c r="CJ95" s="233"/>
      <c r="CK95" s="163"/>
      <c r="CL95" s="233"/>
      <c r="CM95" s="163"/>
      <c r="CN95" s="233"/>
      <c r="CO95" s="139"/>
      <c r="CP95" s="191"/>
      <c r="CQ95" s="251"/>
      <c r="CR95" s="1"/>
      <c r="CS95" s="1"/>
      <c r="CT95" s="1"/>
      <c r="CU95" s="1"/>
      <c r="CV95" s="1"/>
      <c r="CW95" s="1"/>
      <c r="CX95" s="1"/>
    </row>
    <row r="96" spans="1:95" s="12" customFormat="1" ht="21" customHeight="1">
      <c r="A96" s="264"/>
      <c r="B96" s="265"/>
      <c r="C96" s="270"/>
      <c r="D96" s="316"/>
      <c r="E96" s="266"/>
      <c r="F96" s="267"/>
      <c r="G96" s="357">
        <f t="shared" si="13"/>
      </c>
      <c r="H96" s="358">
        <f t="shared" si="14"/>
      </c>
      <c r="I96" s="282">
        <f t="shared" si="15"/>
        <v>0</v>
      </c>
      <c r="J96" s="352">
        <f t="shared" si="16"/>
        <v>0</v>
      </c>
      <c r="K96" s="286">
        <f t="shared" si="17"/>
        <v>0</v>
      </c>
      <c r="L96" s="286">
        <f t="shared" si="18"/>
        <v>0</v>
      </c>
      <c r="M96" s="223">
        <f t="shared" si="19"/>
        <v>0</v>
      </c>
      <c r="N96" s="224">
        <f t="shared" si="20"/>
        <v>0</v>
      </c>
      <c r="O96" s="289">
        <f t="shared" si="21"/>
        <v>0</v>
      </c>
      <c r="P96" s="354">
        <f t="shared" si="22"/>
        <v>0</v>
      </c>
      <c r="Q96" s="368">
        <f t="shared" si="23"/>
        <v>0</v>
      </c>
      <c r="R96" s="369"/>
      <c r="S96" s="101">
        <f t="shared" si="30"/>
        <v>0</v>
      </c>
      <c r="T96" s="102">
        <f t="shared" si="30"/>
        <v>0</v>
      </c>
      <c r="U96" s="103">
        <f t="shared" si="30"/>
        <v>0</v>
      </c>
      <c r="V96" s="104">
        <f t="shared" si="30"/>
        <v>0</v>
      </c>
      <c r="W96" s="101">
        <f t="shared" si="30"/>
        <v>0</v>
      </c>
      <c r="X96" s="102">
        <f t="shared" si="30"/>
        <v>0</v>
      </c>
      <c r="Y96" s="103">
        <f t="shared" si="30"/>
        <v>0</v>
      </c>
      <c r="Z96" s="105">
        <f t="shared" si="24"/>
        <v>0</v>
      </c>
      <c r="AA96" s="105">
        <f t="shared" si="25"/>
        <v>0</v>
      </c>
      <c r="AB96" s="104">
        <f t="shared" si="29"/>
        <v>0</v>
      </c>
      <c r="AC96" s="108">
        <f t="shared" si="29"/>
        <v>0</v>
      </c>
      <c r="AD96" s="109">
        <f t="shared" si="29"/>
        <v>0</v>
      </c>
      <c r="AE96" s="105">
        <f t="shared" si="29"/>
        <v>0</v>
      </c>
      <c r="AF96" s="22">
        <f t="shared" si="26"/>
      </c>
      <c r="AG96" s="154"/>
      <c r="AH96" s="232"/>
      <c r="AI96" s="69"/>
      <c r="AJ96" s="156"/>
      <c r="AK96" s="232"/>
      <c r="AL96" s="156"/>
      <c r="AM96" s="232"/>
      <c r="AN96" s="156"/>
      <c r="AO96" s="232"/>
      <c r="AP96" s="69"/>
      <c r="AQ96" s="156"/>
      <c r="AR96" s="232"/>
      <c r="AS96" s="156"/>
      <c r="AT96" s="232"/>
      <c r="AU96" s="156"/>
      <c r="AV96" s="232"/>
      <c r="AW96" s="69"/>
      <c r="AX96" s="156"/>
      <c r="AY96" s="232"/>
      <c r="AZ96" s="156"/>
      <c r="BA96" s="232"/>
      <c r="BB96" s="156"/>
      <c r="BC96" s="232"/>
      <c r="BD96" s="69"/>
      <c r="BE96" s="156"/>
      <c r="BF96" s="232"/>
      <c r="BG96" s="156"/>
      <c r="BH96" s="232"/>
      <c r="BI96" s="156"/>
      <c r="BJ96" s="232"/>
      <c r="BK96" s="257"/>
      <c r="BL96" s="22">
        <f t="shared" si="27"/>
      </c>
      <c r="BM96" s="254"/>
      <c r="BN96" s="163"/>
      <c r="BO96" s="233"/>
      <c r="BP96" s="163"/>
      <c r="BQ96" s="233"/>
      <c r="BR96" s="163"/>
      <c r="BS96" s="233"/>
      <c r="BT96" s="75"/>
      <c r="BU96" s="163"/>
      <c r="BV96" s="233"/>
      <c r="BW96" s="163"/>
      <c r="BX96" s="233"/>
      <c r="BY96" s="163"/>
      <c r="BZ96" s="233"/>
      <c r="CA96" s="75"/>
      <c r="CB96" s="163"/>
      <c r="CC96" s="233"/>
      <c r="CD96" s="163"/>
      <c r="CE96" s="233"/>
      <c r="CF96" s="163"/>
      <c r="CG96" s="233"/>
      <c r="CH96" s="75"/>
      <c r="CI96" s="163"/>
      <c r="CJ96" s="233"/>
      <c r="CK96" s="163"/>
      <c r="CL96" s="233"/>
      <c r="CM96" s="163"/>
      <c r="CN96" s="233"/>
      <c r="CO96" s="139"/>
      <c r="CP96" s="191"/>
      <c r="CQ96" s="251"/>
    </row>
    <row r="97" spans="1:95" s="12" customFormat="1" ht="21" customHeight="1">
      <c r="A97" s="260"/>
      <c r="B97" s="261"/>
      <c r="C97" s="271"/>
      <c r="D97" s="317"/>
      <c r="E97" s="268"/>
      <c r="F97" s="269"/>
      <c r="G97" s="359">
        <f t="shared" si="13"/>
      </c>
      <c r="H97" s="360">
        <f t="shared" si="14"/>
      </c>
      <c r="I97" s="281">
        <f t="shared" si="15"/>
        <v>0</v>
      </c>
      <c r="J97" s="339">
        <f t="shared" si="16"/>
        <v>0</v>
      </c>
      <c r="K97" s="285">
        <f t="shared" si="17"/>
        <v>0</v>
      </c>
      <c r="L97" s="285">
        <f t="shared" si="18"/>
        <v>0</v>
      </c>
      <c r="M97" s="131">
        <f t="shared" si="19"/>
        <v>0</v>
      </c>
      <c r="N97" s="132">
        <f t="shared" si="20"/>
        <v>0</v>
      </c>
      <c r="O97" s="288">
        <f t="shared" si="21"/>
        <v>0</v>
      </c>
      <c r="P97" s="353">
        <f t="shared" si="22"/>
        <v>0</v>
      </c>
      <c r="Q97" s="368">
        <f t="shared" si="23"/>
        <v>0</v>
      </c>
      <c r="R97" s="369"/>
      <c r="S97" s="101">
        <f t="shared" si="30"/>
        <v>0</v>
      </c>
      <c r="T97" s="102">
        <f t="shared" si="30"/>
        <v>0</v>
      </c>
      <c r="U97" s="103">
        <f t="shared" si="30"/>
        <v>0</v>
      </c>
      <c r="V97" s="104">
        <f t="shared" si="30"/>
        <v>0</v>
      </c>
      <c r="W97" s="101">
        <f t="shared" si="30"/>
        <v>0</v>
      </c>
      <c r="X97" s="102">
        <f t="shared" si="30"/>
        <v>0</v>
      </c>
      <c r="Y97" s="103">
        <f t="shared" si="30"/>
        <v>0</v>
      </c>
      <c r="Z97" s="105">
        <f t="shared" si="24"/>
        <v>0</v>
      </c>
      <c r="AA97" s="105">
        <f t="shared" si="25"/>
        <v>0</v>
      </c>
      <c r="AB97" s="104">
        <f t="shared" si="29"/>
        <v>0</v>
      </c>
      <c r="AC97" s="108">
        <f t="shared" si="29"/>
        <v>0</v>
      </c>
      <c r="AD97" s="109">
        <f t="shared" si="29"/>
        <v>0</v>
      </c>
      <c r="AE97" s="105">
        <f t="shared" si="29"/>
        <v>0</v>
      </c>
      <c r="AF97" s="22">
        <f t="shared" si="26"/>
      </c>
      <c r="AG97" s="154"/>
      <c r="AH97" s="232"/>
      <c r="AI97" s="69"/>
      <c r="AJ97" s="156"/>
      <c r="AK97" s="232"/>
      <c r="AL97" s="156"/>
      <c r="AM97" s="232"/>
      <c r="AN97" s="156"/>
      <c r="AO97" s="232"/>
      <c r="AP97" s="69"/>
      <c r="AQ97" s="156"/>
      <c r="AR97" s="232"/>
      <c r="AS97" s="156"/>
      <c r="AT97" s="232"/>
      <c r="AU97" s="156"/>
      <c r="AV97" s="232"/>
      <c r="AW97" s="69"/>
      <c r="AX97" s="156"/>
      <c r="AY97" s="232"/>
      <c r="AZ97" s="156"/>
      <c r="BA97" s="232"/>
      <c r="BB97" s="156"/>
      <c r="BC97" s="232"/>
      <c r="BD97" s="69"/>
      <c r="BE97" s="156"/>
      <c r="BF97" s="232"/>
      <c r="BG97" s="156"/>
      <c r="BH97" s="232"/>
      <c r="BI97" s="156"/>
      <c r="BJ97" s="232"/>
      <c r="BK97" s="257"/>
      <c r="BL97" s="22">
        <f t="shared" si="27"/>
      </c>
      <c r="BM97" s="254"/>
      <c r="BN97" s="163"/>
      <c r="BO97" s="233"/>
      <c r="BP97" s="163"/>
      <c r="BQ97" s="233"/>
      <c r="BR97" s="163"/>
      <c r="BS97" s="233"/>
      <c r="BT97" s="75"/>
      <c r="BU97" s="163"/>
      <c r="BV97" s="233"/>
      <c r="BW97" s="163"/>
      <c r="BX97" s="233"/>
      <c r="BY97" s="163"/>
      <c r="BZ97" s="233"/>
      <c r="CA97" s="75"/>
      <c r="CB97" s="163"/>
      <c r="CC97" s="233"/>
      <c r="CD97" s="163"/>
      <c r="CE97" s="233"/>
      <c r="CF97" s="163"/>
      <c r="CG97" s="233"/>
      <c r="CH97" s="75"/>
      <c r="CI97" s="163"/>
      <c r="CJ97" s="233"/>
      <c r="CK97" s="163"/>
      <c r="CL97" s="233"/>
      <c r="CM97" s="163"/>
      <c r="CN97" s="233"/>
      <c r="CO97" s="139"/>
      <c r="CP97" s="191"/>
      <c r="CQ97" s="251"/>
    </row>
    <row r="98" spans="1:102" ht="21" customHeight="1">
      <c r="A98" s="264"/>
      <c r="B98" s="265"/>
      <c r="C98" s="270"/>
      <c r="D98" s="316"/>
      <c r="E98" s="266"/>
      <c r="F98" s="267"/>
      <c r="G98" s="357">
        <f t="shared" si="13"/>
      </c>
      <c r="H98" s="358">
        <f t="shared" si="14"/>
      </c>
      <c r="I98" s="283">
        <f t="shared" si="15"/>
        <v>0</v>
      </c>
      <c r="J98" s="352">
        <f t="shared" si="16"/>
        <v>0</v>
      </c>
      <c r="K98" s="286">
        <f t="shared" si="17"/>
        <v>0</v>
      </c>
      <c r="L98" s="286">
        <f t="shared" si="18"/>
        <v>0</v>
      </c>
      <c r="M98" s="223">
        <f t="shared" si="19"/>
        <v>0</v>
      </c>
      <c r="N98" s="224">
        <f t="shared" si="20"/>
        <v>0</v>
      </c>
      <c r="O98" s="289">
        <f t="shared" si="21"/>
        <v>0</v>
      </c>
      <c r="P98" s="354">
        <f t="shared" si="22"/>
        <v>0</v>
      </c>
      <c r="Q98" s="368">
        <f t="shared" si="23"/>
        <v>0</v>
      </c>
      <c r="R98" s="369"/>
      <c r="S98" s="101">
        <f t="shared" si="30"/>
        <v>0</v>
      </c>
      <c r="T98" s="102">
        <f t="shared" si="30"/>
        <v>0</v>
      </c>
      <c r="U98" s="103">
        <f t="shared" si="30"/>
        <v>0</v>
      </c>
      <c r="V98" s="104">
        <f t="shared" si="30"/>
        <v>0</v>
      </c>
      <c r="W98" s="101">
        <f t="shared" si="30"/>
        <v>0</v>
      </c>
      <c r="X98" s="102">
        <f t="shared" si="30"/>
        <v>0</v>
      </c>
      <c r="Y98" s="103">
        <f t="shared" si="30"/>
        <v>0</v>
      </c>
      <c r="Z98" s="105">
        <f t="shared" si="24"/>
        <v>0</v>
      </c>
      <c r="AA98" s="105">
        <f t="shared" si="25"/>
        <v>0</v>
      </c>
      <c r="AB98" s="104">
        <f t="shared" si="29"/>
        <v>0</v>
      </c>
      <c r="AC98" s="108">
        <f t="shared" si="29"/>
        <v>0</v>
      </c>
      <c r="AD98" s="109">
        <f t="shared" si="29"/>
        <v>0</v>
      </c>
      <c r="AE98" s="105">
        <f t="shared" si="29"/>
        <v>0</v>
      </c>
      <c r="AF98" s="22">
        <f t="shared" si="26"/>
      </c>
      <c r="AG98" s="154"/>
      <c r="AH98" s="232"/>
      <c r="AI98" s="69"/>
      <c r="AJ98" s="156"/>
      <c r="AK98" s="232"/>
      <c r="AL98" s="156"/>
      <c r="AM98" s="232"/>
      <c r="AN98" s="156"/>
      <c r="AO98" s="232"/>
      <c r="AP98" s="69"/>
      <c r="AQ98" s="156"/>
      <c r="AR98" s="232"/>
      <c r="AS98" s="156"/>
      <c r="AT98" s="232"/>
      <c r="AU98" s="156"/>
      <c r="AV98" s="232"/>
      <c r="AW98" s="69"/>
      <c r="AX98" s="156"/>
      <c r="AY98" s="232"/>
      <c r="AZ98" s="156"/>
      <c r="BA98" s="232"/>
      <c r="BB98" s="156"/>
      <c r="BC98" s="232"/>
      <c r="BD98" s="69"/>
      <c r="BE98" s="156"/>
      <c r="BF98" s="232"/>
      <c r="BG98" s="156"/>
      <c r="BH98" s="232"/>
      <c r="BI98" s="156"/>
      <c r="BJ98" s="232"/>
      <c r="BK98" s="257"/>
      <c r="BL98" s="22">
        <f t="shared" si="27"/>
      </c>
      <c r="BM98" s="254"/>
      <c r="BN98" s="163"/>
      <c r="BO98" s="233"/>
      <c r="BP98" s="163"/>
      <c r="BQ98" s="233"/>
      <c r="BR98" s="163"/>
      <c r="BS98" s="233"/>
      <c r="BT98" s="75"/>
      <c r="BU98" s="163"/>
      <c r="BV98" s="233"/>
      <c r="BW98" s="163"/>
      <c r="BX98" s="233"/>
      <c r="BY98" s="163"/>
      <c r="BZ98" s="233"/>
      <c r="CA98" s="75"/>
      <c r="CB98" s="163"/>
      <c r="CC98" s="233"/>
      <c r="CD98" s="163"/>
      <c r="CE98" s="233"/>
      <c r="CF98" s="163"/>
      <c r="CG98" s="233"/>
      <c r="CH98" s="75"/>
      <c r="CI98" s="163"/>
      <c r="CJ98" s="233"/>
      <c r="CK98" s="163"/>
      <c r="CL98" s="233"/>
      <c r="CM98" s="163"/>
      <c r="CN98" s="233"/>
      <c r="CO98" s="139"/>
      <c r="CP98" s="191"/>
      <c r="CQ98" s="251"/>
      <c r="CR98" s="12"/>
      <c r="CS98" s="12"/>
      <c r="CT98" s="12"/>
      <c r="CU98" s="12"/>
      <c r="CV98" s="12"/>
      <c r="CW98" s="12"/>
      <c r="CX98" s="12"/>
    </row>
    <row r="99" spans="1:102" ht="21" customHeight="1">
      <c r="A99" s="260"/>
      <c r="B99" s="261"/>
      <c r="C99" s="271"/>
      <c r="D99" s="317"/>
      <c r="E99" s="268"/>
      <c r="F99" s="269"/>
      <c r="G99" s="359">
        <f t="shared" si="13"/>
      </c>
      <c r="H99" s="360">
        <f t="shared" si="14"/>
      </c>
      <c r="I99" s="284">
        <f t="shared" si="15"/>
        <v>0</v>
      </c>
      <c r="J99" s="339">
        <f t="shared" si="16"/>
        <v>0</v>
      </c>
      <c r="K99" s="285">
        <f t="shared" si="17"/>
        <v>0</v>
      </c>
      <c r="L99" s="285">
        <f t="shared" si="18"/>
        <v>0</v>
      </c>
      <c r="M99" s="131">
        <f t="shared" si="19"/>
        <v>0</v>
      </c>
      <c r="N99" s="133">
        <f t="shared" si="20"/>
        <v>0</v>
      </c>
      <c r="O99" s="288">
        <f t="shared" si="21"/>
        <v>0</v>
      </c>
      <c r="P99" s="353">
        <f t="shared" si="22"/>
        <v>0</v>
      </c>
      <c r="Q99" s="368">
        <f t="shared" si="23"/>
        <v>0</v>
      </c>
      <c r="R99" s="369"/>
      <c r="S99" s="101">
        <f t="shared" si="30"/>
        <v>0</v>
      </c>
      <c r="T99" s="102">
        <f t="shared" si="30"/>
        <v>0</v>
      </c>
      <c r="U99" s="103">
        <f t="shared" si="30"/>
        <v>0</v>
      </c>
      <c r="V99" s="104">
        <f t="shared" si="30"/>
        <v>0</v>
      </c>
      <c r="W99" s="101">
        <f t="shared" si="30"/>
        <v>0</v>
      </c>
      <c r="X99" s="102">
        <f t="shared" si="30"/>
        <v>0</v>
      </c>
      <c r="Y99" s="103">
        <f t="shared" si="30"/>
        <v>0</v>
      </c>
      <c r="Z99" s="105">
        <f t="shared" si="24"/>
        <v>0</v>
      </c>
      <c r="AA99" s="105">
        <f t="shared" si="25"/>
        <v>0</v>
      </c>
      <c r="AB99" s="104">
        <f t="shared" si="29"/>
        <v>0</v>
      </c>
      <c r="AC99" s="108">
        <f t="shared" si="29"/>
        <v>0</v>
      </c>
      <c r="AD99" s="109">
        <f t="shared" si="29"/>
        <v>0</v>
      </c>
      <c r="AE99" s="105">
        <f t="shared" si="29"/>
        <v>0</v>
      </c>
      <c r="AF99" s="62">
        <f t="shared" si="26"/>
      </c>
      <c r="AG99" s="154"/>
      <c r="AH99" s="232"/>
      <c r="AI99" s="69"/>
      <c r="AJ99" s="156"/>
      <c r="AK99" s="232"/>
      <c r="AL99" s="156"/>
      <c r="AM99" s="232"/>
      <c r="AN99" s="156"/>
      <c r="AO99" s="232"/>
      <c r="AP99" s="69"/>
      <c r="AQ99" s="156"/>
      <c r="AR99" s="232"/>
      <c r="AS99" s="156"/>
      <c r="AT99" s="232"/>
      <c r="AU99" s="156"/>
      <c r="AV99" s="232"/>
      <c r="AW99" s="69"/>
      <c r="AX99" s="156"/>
      <c r="AY99" s="232"/>
      <c r="AZ99" s="156"/>
      <c r="BA99" s="232"/>
      <c r="BB99" s="156"/>
      <c r="BC99" s="232"/>
      <c r="BD99" s="69"/>
      <c r="BE99" s="156"/>
      <c r="BF99" s="232"/>
      <c r="BG99" s="156"/>
      <c r="BH99" s="232"/>
      <c r="BI99" s="156"/>
      <c r="BJ99" s="232"/>
      <c r="BK99" s="257"/>
      <c r="BL99" s="62">
        <f t="shared" si="27"/>
      </c>
      <c r="BM99" s="254"/>
      <c r="BN99" s="163"/>
      <c r="BO99" s="233"/>
      <c r="BP99" s="163"/>
      <c r="BQ99" s="233"/>
      <c r="BR99" s="163"/>
      <c r="BS99" s="233"/>
      <c r="BT99" s="75"/>
      <c r="BU99" s="163"/>
      <c r="BV99" s="233"/>
      <c r="BW99" s="163"/>
      <c r="BX99" s="233"/>
      <c r="BY99" s="163"/>
      <c r="BZ99" s="233"/>
      <c r="CA99" s="75"/>
      <c r="CB99" s="163"/>
      <c r="CC99" s="233"/>
      <c r="CD99" s="163"/>
      <c r="CE99" s="233"/>
      <c r="CF99" s="163"/>
      <c r="CG99" s="233"/>
      <c r="CH99" s="75"/>
      <c r="CI99" s="163"/>
      <c r="CJ99" s="233"/>
      <c r="CK99" s="163"/>
      <c r="CL99" s="233"/>
      <c r="CM99" s="163"/>
      <c r="CN99" s="233"/>
      <c r="CO99" s="140"/>
      <c r="CP99" s="192"/>
      <c r="CQ99" s="252"/>
      <c r="CR99" s="12"/>
      <c r="CS99" s="12"/>
      <c r="CT99" s="12"/>
      <c r="CU99" s="12"/>
      <c r="CV99" s="12"/>
      <c r="CW99" s="12"/>
      <c r="CX99" s="12"/>
    </row>
    <row r="100" spans="1:95" s="12" customFormat="1" ht="21" customHeight="1">
      <c r="A100" s="264"/>
      <c r="B100" s="265"/>
      <c r="C100" s="270"/>
      <c r="D100" s="316"/>
      <c r="E100" s="266"/>
      <c r="F100" s="267"/>
      <c r="G100" s="357">
        <f t="shared" si="13"/>
      </c>
      <c r="H100" s="358">
        <f t="shared" si="14"/>
      </c>
      <c r="I100" s="283">
        <f t="shared" si="15"/>
        <v>0</v>
      </c>
      <c r="J100" s="352">
        <f t="shared" si="16"/>
        <v>0</v>
      </c>
      <c r="K100" s="286">
        <f t="shared" si="17"/>
        <v>0</v>
      </c>
      <c r="L100" s="286">
        <f t="shared" si="18"/>
        <v>0</v>
      </c>
      <c r="M100" s="223">
        <f t="shared" si="19"/>
        <v>0</v>
      </c>
      <c r="N100" s="224">
        <f t="shared" si="20"/>
        <v>0</v>
      </c>
      <c r="O100" s="289">
        <f t="shared" si="21"/>
        <v>0</v>
      </c>
      <c r="P100" s="354">
        <f t="shared" si="22"/>
        <v>0</v>
      </c>
      <c r="Q100" s="368">
        <f t="shared" si="23"/>
        <v>0</v>
      </c>
      <c r="R100" s="369"/>
      <c r="S100" s="101">
        <f t="shared" si="30"/>
        <v>0</v>
      </c>
      <c r="T100" s="102">
        <f t="shared" si="30"/>
        <v>0</v>
      </c>
      <c r="U100" s="103">
        <f t="shared" si="30"/>
        <v>0</v>
      </c>
      <c r="V100" s="104">
        <f t="shared" si="30"/>
        <v>0</v>
      </c>
      <c r="W100" s="101">
        <f t="shared" si="30"/>
        <v>0</v>
      </c>
      <c r="X100" s="102">
        <f t="shared" si="30"/>
        <v>0</v>
      </c>
      <c r="Y100" s="103">
        <f t="shared" si="30"/>
        <v>0</v>
      </c>
      <c r="Z100" s="105">
        <f t="shared" si="24"/>
        <v>0</v>
      </c>
      <c r="AA100" s="105">
        <f t="shared" si="25"/>
        <v>0</v>
      </c>
      <c r="AB100" s="104">
        <f t="shared" si="29"/>
        <v>0</v>
      </c>
      <c r="AC100" s="108">
        <f t="shared" si="29"/>
        <v>0</v>
      </c>
      <c r="AD100" s="109">
        <f t="shared" si="29"/>
        <v>0</v>
      </c>
      <c r="AE100" s="105">
        <f t="shared" si="29"/>
        <v>0</v>
      </c>
      <c r="AF100" s="62">
        <f t="shared" si="26"/>
      </c>
      <c r="AG100" s="154"/>
      <c r="AH100" s="232"/>
      <c r="AI100" s="69"/>
      <c r="AJ100" s="156"/>
      <c r="AK100" s="232"/>
      <c r="AL100" s="156"/>
      <c r="AM100" s="232"/>
      <c r="AN100" s="156"/>
      <c r="AO100" s="232"/>
      <c r="AP100" s="69"/>
      <c r="AQ100" s="156"/>
      <c r="AR100" s="232"/>
      <c r="AS100" s="156"/>
      <c r="AT100" s="232"/>
      <c r="AU100" s="156"/>
      <c r="AV100" s="232"/>
      <c r="AW100" s="69"/>
      <c r="AX100" s="156"/>
      <c r="AY100" s="232"/>
      <c r="AZ100" s="156"/>
      <c r="BA100" s="232"/>
      <c r="BB100" s="156"/>
      <c r="BC100" s="232"/>
      <c r="BD100" s="69"/>
      <c r="BE100" s="156"/>
      <c r="BF100" s="232"/>
      <c r="BG100" s="156"/>
      <c r="BH100" s="232"/>
      <c r="BI100" s="156"/>
      <c r="BJ100" s="232"/>
      <c r="BK100" s="257"/>
      <c r="BL100" s="62">
        <f t="shared" si="27"/>
      </c>
      <c r="BM100" s="254"/>
      <c r="BN100" s="163"/>
      <c r="BO100" s="233"/>
      <c r="BP100" s="163"/>
      <c r="BQ100" s="233"/>
      <c r="BR100" s="163"/>
      <c r="BS100" s="233"/>
      <c r="BT100" s="75"/>
      <c r="BU100" s="163"/>
      <c r="BV100" s="233"/>
      <c r="BW100" s="163"/>
      <c r="BX100" s="233"/>
      <c r="BY100" s="163"/>
      <c r="BZ100" s="233"/>
      <c r="CA100" s="75"/>
      <c r="CB100" s="163"/>
      <c r="CC100" s="233"/>
      <c r="CD100" s="163"/>
      <c r="CE100" s="233"/>
      <c r="CF100" s="163"/>
      <c r="CG100" s="233"/>
      <c r="CH100" s="75"/>
      <c r="CI100" s="163"/>
      <c r="CJ100" s="233"/>
      <c r="CK100" s="163"/>
      <c r="CL100" s="233"/>
      <c r="CM100" s="163"/>
      <c r="CN100" s="233"/>
      <c r="CO100" s="139"/>
      <c r="CP100" s="191"/>
      <c r="CQ100" s="251"/>
    </row>
    <row r="101" spans="1:95" ht="21" customHeight="1">
      <c r="A101" s="260"/>
      <c r="B101" s="261"/>
      <c r="C101" s="271"/>
      <c r="D101" s="317"/>
      <c r="E101" s="268"/>
      <c r="F101" s="269"/>
      <c r="G101" s="359">
        <f t="shared" si="13"/>
      </c>
      <c r="H101" s="360">
        <f t="shared" si="14"/>
      </c>
      <c r="I101" s="281">
        <f t="shared" si="15"/>
        <v>0</v>
      </c>
      <c r="J101" s="339">
        <f t="shared" si="16"/>
        <v>0</v>
      </c>
      <c r="K101" s="285">
        <f t="shared" si="17"/>
        <v>0</v>
      </c>
      <c r="L101" s="285">
        <f t="shared" si="18"/>
        <v>0</v>
      </c>
      <c r="M101" s="131">
        <f t="shared" si="19"/>
        <v>0</v>
      </c>
      <c r="N101" s="132">
        <f t="shared" si="20"/>
        <v>0</v>
      </c>
      <c r="O101" s="288">
        <f t="shared" si="21"/>
        <v>0</v>
      </c>
      <c r="P101" s="353">
        <f t="shared" si="22"/>
        <v>0</v>
      </c>
      <c r="Q101" s="368">
        <f t="shared" si="23"/>
        <v>0</v>
      </c>
      <c r="R101" s="369"/>
      <c r="S101" s="101">
        <f t="shared" si="30"/>
        <v>0</v>
      </c>
      <c r="T101" s="102">
        <f t="shared" si="30"/>
        <v>0</v>
      </c>
      <c r="U101" s="103">
        <f t="shared" si="30"/>
        <v>0</v>
      </c>
      <c r="V101" s="104">
        <f t="shared" si="30"/>
        <v>0</v>
      </c>
      <c r="W101" s="101">
        <f t="shared" si="30"/>
        <v>0</v>
      </c>
      <c r="X101" s="102">
        <f t="shared" si="30"/>
        <v>0</v>
      </c>
      <c r="Y101" s="103">
        <f t="shared" si="30"/>
        <v>0</v>
      </c>
      <c r="Z101" s="105">
        <f t="shared" si="24"/>
        <v>0</v>
      </c>
      <c r="AA101" s="105">
        <f t="shared" si="25"/>
        <v>0</v>
      </c>
      <c r="AB101" s="104">
        <f t="shared" si="29"/>
        <v>0</v>
      </c>
      <c r="AC101" s="108">
        <f t="shared" si="29"/>
        <v>0</v>
      </c>
      <c r="AD101" s="109">
        <f t="shared" si="29"/>
        <v>0</v>
      </c>
      <c r="AE101" s="105">
        <f t="shared" si="29"/>
        <v>0</v>
      </c>
      <c r="AF101" s="22">
        <f t="shared" si="26"/>
      </c>
      <c r="AG101" s="154"/>
      <c r="AH101" s="232"/>
      <c r="AI101" s="69"/>
      <c r="AJ101" s="156"/>
      <c r="AK101" s="232"/>
      <c r="AL101" s="156"/>
      <c r="AM101" s="232"/>
      <c r="AN101" s="156"/>
      <c r="AO101" s="232"/>
      <c r="AP101" s="69"/>
      <c r="AQ101" s="156"/>
      <c r="AR101" s="232"/>
      <c r="AS101" s="156"/>
      <c r="AT101" s="232"/>
      <c r="AU101" s="156"/>
      <c r="AV101" s="232"/>
      <c r="AW101" s="69"/>
      <c r="AX101" s="156"/>
      <c r="AY101" s="232"/>
      <c r="AZ101" s="156"/>
      <c r="BA101" s="232"/>
      <c r="BB101" s="156"/>
      <c r="BC101" s="232"/>
      <c r="BD101" s="69"/>
      <c r="BE101" s="156"/>
      <c r="BF101" s="234"/>
      <c r="BG101" s="158"/>
      <c r="BH101" s="234"/>
      <c r="BI101" s="158"/>
      <c r="BJ101" s="234"/>
      <c r="BK101" s="258"/>
      <c r="BL101" s="22">
        <f t="shared" si="27"/>
      </c>
      <c r="BM101" s="255"/>
      <c r="BN101" s="164"/>
      <c r="BO101" s="236"/>
      <c r="BP101" s="164"/>
      <c r="BQ101" s="236"/>
      <c r="BR101" s="164"/>
      <c r="BS101" s="236"/>
      <c r="BT101" s="72"/>
      <c r="BU101" s="164"/>
      <c r="BV101" s="236"/>
      <c r="BW101" s="164"/>
      <c r="BX101" s="236"/>
      <c r="BY101" s="164"/>
      <c r="BZ101" s="236"/>
      <c r="CA101" s="72"/>
      <c r="CB101" s="164"/>
      <c r="CC101" s="236"/>
      <c r="CD101" s="164"/>
      <c r="CE101" s="236"/>
      <c r="CF101" s="164"/>
      <c r="CG101" s="236"/>
      <c r="CH101" s="72"/>
      <c r="CI101" s="164"/>
      <c r="CJ101" s="236"/>
      <c r="CK101" s="164"/>
      <c r="CL101" s="236"/>
      <c r="CM101" s="164"/>
      <c r="CN101" s="236"/>
      <c r="CO101" s="139"/>
      <c r="CP101" s="191"/>
      <c r="CQ101" s="251"/>
    </row>
    <row r="102" spans="1:102" ht="21" customHeight="1">
      <c r="A102" s="264"/>
      <c r="B102" s="265"/>
      <c r="C102" s="270"/>
      <c r="D102" s="316"/>
      <c r="E102" s="266"/>
      <c r="F102" s="267"/>
      <c r="G102" s="357">
        <f>IF(COUNTA(AG102:BK102)&gt;0,"O","")</f>
      </c>
      <c r="H102" s="358">
        <f>IF(COUNTA(BM102:CK102)&gt;0,"O","")</f>
      </c>
      <c r="I102" s="282">
        <f>S102*30+T102*45+U102*60</f>
        <v>0</v>
      </c>
      <c r="J102" s="352">
        <f>S102*65+T102*97.5+U102*130</f>
        <v>0</v>
      </c>
      <c r="K102" s="286">
        <f>Z102</f>
        <v>0</v>
      </c>
      <c r="L102" s="286">
        <f>AA102</f>
        <v>0</v>
      </c>
      <c r="M102" s="223">
        <f>V102+W102+X102+Y102</f>
        <v>0</v>
      </c>
      <c r="N102" s="224">
        <f>AB102+AC102+AD102+AE102</f>
        <v>0</v>
      </c>
      <c r="O102" s="289">
        <f>SUM(M102:N102)*60</f>
        <v>0</v>
      </c>
      <c r="P102" s="354">
        <f>V102*130+W102*70+X102*50+Y102*40+AB102*65+AC102*46.7+AD102*37.5+AE102*32</f>
        <v>0</v>
      </c>
      <c r="Q102" s="368">
        <f>J102+P102+Z102*130+AA102*195</f>
        <v>0</v>
      </c>
      <c r="R102" s="369"/>
      <c r="S102" s="101">
        <f t="shared" si="30"/>
        <v>0</v>
      </c>
      <c r="T102" s="102">
        <f t="shared" si="30"/>
        <v>0</v>
      </c>
      <c r="U102" s="103">
        <f t="shared" si="30"/>
        <v>0</v>
      </c>
      <c r="V102" s="104">
        <f t="shared" si="30"/>
        <v>0</v>
      </c>
      <c r="W102" s="101">
        <f t="shared" si="30"/>
        <v>0</v>
      </c>
      <c r="X102" s="102">
        <f t="shared" si="30"/>
        <v>0</v>
      </c>
      <c r="Y102" s="103">
        <f t="shared" si="30"/>
        <v>0</v>
      </c>
      <c r="Z102" s="105">
        <f>COUNTIF(AG102:CQ102,"RS")</f>
        <v>0</v>
      </c>
      <c r="AA102" s="105">
        <f>COUNTIF(AG102:CQ102,"PES")</f>
        <v>0</v>
      </c>
      <c r="AB102" s="104">
        <f t="shared" si="29"/>
        <v>0</v>
      </c>
      <c r="AC102" s="108">
        <f t="shared" si="29"/>
        <v>0</v>
      </c>
      <c r="AD102" s="109">
        <f t="shared" si="29"/>
        <v>0</v>
      </c>
      <c r="AE102" s="105">
        <f t="shared" si="29"/>
        <v>0</v>
      </c>
      <c r="AF102" s="62">
        <f>IF(OR(A102="",B102=""),"",A102&amp;" "&amp;B102)</f>
      </c>
      <c r="AG102" s="154"/>
      <c r="AH102" s="232"/>
      <c r="AI102" s="69"/>
      <c r="AJ102" s="156"/>
      <c r="AK102" s="232"/>
      <c r="AL102" s="157"/>
      <c r="AM102" s="233"/>
      <c r="AN102" s="157"/>
      <c r="AO102" s="233"/>
      <c r="AP102" s="75"/>
      <c r="AQ102" s="157"/>
      <c r="AR102" s="233"/>
      <c r="AS102" s="157"/>
      <c r="AT102" s="233"/>
      <c r="AU102" s="157"/>
      <c r="AV102" s="233"/>
      <c r="AW102" s="75"/>
      <c r="AX102" s="157"/>
      <c r="AY102" s="233"/>
      <c r="AZ102" s="157"/>
      <c r="BA102" s="232"/>
      <c r="BB102" s="156"/>
      <c r="BC102" s="232"/>
      <c r="BD102" s="69"/>
      <c r="BE102" s="156"/>
      <c r="BF102" s="232"/>
      <c r="BG102" s="156"/>
      <c r="BH102" s="232"/>
      <c r="BI102" s="156"/>
      <c r="BJ102" s="232"/>
      <c r="BK102" s="257"/>
      <c r="BL102" s="62">
        <f>IF(OR(A102="",B102=""),"",A102&amp;" "&amp;B102)</f>
      </c>
      <c r="BM102" s="254"/>
      <c r="BN102" s="163"/>
      <c r="BO102" s="233"/>
      <c r="BP102" s="163"/>
      <c r="BQ102" s="233"/>
      <c r="BR102" s="163"/>
      <c r="BS102" s="233"/>
      <c r="BT102" s="75"/>
      <c r="BU102" s="163"/>
      <c r="BV102" s="233"/>
      <c r="BW102" s="163"/>
      <c r="BX102" s="233"/>
      <c r="BY102" s="163"/>
      <c r="BZ102" s="233"/>
      <c r="CA102" s="75"/>
      <c r="CB102" s="163"/>
      <c r="CC102" s="233"/>
      <c r="CD102" s="163"/>
      <c r="CE102" s="233"/>
      <c r="CF102" s="163"/>
      <c r="CG102" s="233"/>
      <c r="CH102" s="75"/>
      <c r="CI102" s="163"/>
      <c r="CJ102" s="233"/>
      <c r="CK102" s="163"/>
      <c r="CL102" s="233"/>
      <c r="CM102" s="163"/>
      <c r="CN102" s="233"/>
      <c r="CO102" s="139"/>
      <c r="CP102" s="191"/>
      <c r="CQ102" s="251"/>
      <c r="CR102" s="12"/>
      <c r="CS102" s="12"/>
      <c r="CT102" s="12"/>
      <c r="CU102" s="12"/>
      <c r="CV102" s="12"/>
      <c r="CW102" s="12"/>
      <c r="CX102" s="12"/>
    </row>
    <row r="103" spans="1:102" s="12" customFormat="1" ht="21" customHeight="1">
      <c r="A103" s="260"/>
      <c r="B103" s="261"/>
      <c r="C103" s="271"/>
      <c r="D103" s="317"/>
      <c r="E103" s="268"/>
      <c r="F103" s="263"/>
      <c r="G103" s="359">
        <f>IF(COUNTA(AG103:BK103)&gt;0,"O","")</f>
      </c>
      <c r="H103" s="360">
        <f>IF(COUNTA(BM103:CK103)&gt;0,"O","")</f>
      </c>
      <c r="I103" s="281">
        <f>S103*30+T103*45+U103*60</f>
        <v>0</v>
      </c>
      <c r="J103" s="339">
        <f>S103*65+T103*97.5+U103*130</f>
        <v>0</v>
      </c>
      <c r="K103" s="285">
        <f>Z103</f>
        <v>0</v>
      </c>
      <c r="L103" s="285">
        <f>AA103</f>
        <v>0</v>
      </c>
      <c r="M103" s="131">
        <f>V103+W103+X103+Y103</f>
        <v>0</v>
      </c>
      <c r="N103" s="132">
        <f>AB103+AC103+AD103+AE103</f>
        <v>0</v>
      </c>
      <c r="O103" s="288">
        <f>SUM(M103:N103)*60</f>
        <v>0</v>
      </c>
      <c r="P103" s="353">
        <f>V103*130+W103*70+X103*50+Y103*40+AB103*65+AC103*46.7+AD103*37.5+AE103*32</f>
        <v>0</v>
      </c>
      <c r="Q103" s="368">
        <f>J103+P103+Z103*130+AA103*195</f>
        <v>0</v>
      </c>
      <c r="R103" s="369"/>
      <c r="S103" s="101">
        <f t="shared" si="30"/>
        <v>0</v>
      </c>
      <c r="T103" s="102">
        <f t="shared" si="30"/>
        <v>0</v>
      </c>
      <c r="U103" s="103">
        <f t="shared" si="30"/>
        <v>0</v>
      </c>
      <c r="V103" s="104">
        <f t="shared" si="30"/>
        <v>0</v>
      </c>
      <c r="W103" s="101">
        <f t="shared" si="30"/>
        <v>0</v>
      </c>
      <c r="X103" s="102">
        <f t="shared" si="30"/>
        <v>0</v>
      </c>
      <c r="Y103" s="103">
        <f t="shared" si="30"/>
        <v>0</v>
      </c>
      <c r="Z103" s="105">
        <f>COUNTIF(AG103:CQ103,"RS")</f>
        <v>0</v>
      </c>
      <c r="AA103" s="105">
        <f>COUNTIF(AG103:CQ103,"PES")</f>
        <v>0</v>
      </c>
      <c r="AB103" s="104">
        <f t="shared" si="29"/>
        <v>0</v>
      </c>
      <c r="AC103" s="108">
        <f t="shared" si="29"/>
        <v>0</v>
      </c>
      <c r="AD103" s="109">
        <f t="shared" si="29"/>
        <v>0</v>
      </c>
      <c r="AE103" s="105">
        <f t="shared" si="29"/>
        <v>0</v>
      </c>
      <c r="AF103" s="62">
        <f>IF(OR(A103="",B103=""),"",A103&amp;" "&amp;B103)</f>
      </c>
      <c r="AG103" s="154"/>
      <c r="AH103" s="232"/>
      <c r="AI103" s="69"/>
      <c r="AJ103" s="156"/>
      <c r="AK103" s="232"/>
      <c r="AL103" s="157"/>
      <c r="AM103" s="233"/>
      <c r="AN103" s="157"/>
      <c r="AO103" s="233"/>
      <c r="AP103" s="75"/>
      <c r="AQ103" s="157"/>
      <c r="AR103" s="233"/>
      <c r="AS103" s="157"/>
      <c r="AT103" s="233"/>
      <c r="AU103" s="157"/>
      <c r="AV103" s="233"/>
      <c r="AW103" s="75"/>
      <c r="AX103" s="157"/>
      <c r="AY103" s="233"/>
      <c r="AZ103" s="157"/>
      <c r="BA103" s="232"/>
      <c r="BB103" s="156"/>
      <c r="BC103" s="232"/>
      <c r="BD103" s="69"/>
      <c r="BE103" s="156"/>
      <c r="BF103" s="232"/>
      <c r="BG103" s="156"/>
      <c r="BH103" s="232"/>
      <c r="BI103" s="156"/>
      <c r="BJ103" s="232"/>
      <c r="BK103" s="257"/>
      <c r="BL103" s="62">
        <f>IF(OR(A103="",B103=""),"",A103&amp;" "&amp;B103)</f>
      </c>
      <c r="BM103" s="254"/>
      <c r="BN103" s="163"/>
      <c r="BO103" s="233"/>
      <c r="BP103" s="163"/>
      <c r="BQ103" s="233"/>
      <c r="BR103" s="163"/>
      <c r="BS103" s="233"/>
      <c r="BT103" s="75"/>
      <c r="BU103" s="163"/>
      <c r="BV103" s="233"/>
      <c r="BW103" s="163"/>
      <c r="BX103" s="233"/>
      <c r="BY103" s="163"/>
      <c r="BZ103" s="233"/>
      <c r="CA103" s="75"/>
      <c r="CB103" s="163"/>
      <c r="CC103" s="233"/>
      <c r="CD103" s="163"/>
      <c r="CE103" s="233"/>
      <c r="CF103" s="163"/>
      <c r="CG103" s="233"/>
      <c r="CH103" s="75"/>
      <c r="CI103" s="163"/>
      <c r="CJ103" s="233"/>
      <c r="CK103" s="163"/>
      <c r="CL103" s="233"/>
      <c r="CM103" s="163"/>
      <c r="CN103" s="233"/>
      <c r="CO103" s="139"/>
      <c r="CP103" s="191"/>
      <c r="CQ103" s="251"/>
      <c r="CR103" s="1"/>
      <c r="CS103" s="1"/>
      <c r="CT103" s="1"/>
      <c r="CU103" s="1"/>
      <c r="CV103" s="1"/>
      <c r="CW103" s="1"/>
      <c r="CX103" s="1"/>
    </row>
    <row r="104" spans="1:102" s="12" customFormat="1" ht="21" customHeight="1">
      <c r="A104" s="264"/>
      <c r="B104" s="265"/>
      <c r="C104" s="270"/>
      <c r="D104" s="316"/>
      <c r="E104" s="266"/>
      <c r="F104" s="267"/>
      <c r="G104" s="357">
        <f>IF(COUNTA(AG104:BK104)&gt;0,"O","")</f>
      </c>
      <c r="H104" s="358">
        <f>IF(COUNTA(BM104:CK104)&gt;0,"O","")</f>
      </c>
      <c r="I104" s="283">
        <f>S104*30+T104*45+U104*60</f>
        <v>0</v>
      </c>
      <c r="J104" s="352">
        <f>S104*65+T104*97.5+U104*130</f>
        <v>0</v>
      </c>
      <c r="K104" s="286">
        <f>Z104</f>
        <v>0</v>
      </c>
      <c r="L104" s="286">
        <f>AA104</f>
        <v>0</v>
      </c>
      <c r="M104" s="223">
        <f>V104+W104+X104+Y104</f>
        <v>0</v>
      </c>
      <c r="N104" s="224">
        <f>AB104+AC104+AD104+AE104</f>
        <v>0</v>
      </c>
      <c r="O104" s="289">
        <f>SUM(M104:N104)*60</f>
        <v>0</v>
      </c>
      <c r="P104" s="354">
        <f>V104*130+W104*70+X104*50+Y104*40+AB104*65+AC104*46.7+AD104*37.5+AE104*32</f>
        <v>0</v>
      </c>
      <c r="Q104" s="368">
        <f>J104+P104+Z104*130+AA104*195</f>
        <v>0</v>
      </c>
      <c r="R104" s="369"/>
      <c r="S104" s="101">
        <f t="shared" si="30"/>
        <v>0</v>
      </c>
      <c r="T104" s="102">
        <f t="shared" si="30"/>
        <v>0</v>
      </c>
      <c r="U104" s="103">
        <f t="shared" si="30"/>
        <v>0</v>
      </c>
      <c r="V104" s="104">
        <f t="shared" si="30"/>
        <v>0</v>
      </c>
      <c r="W104" s="101">
        <f t="shared" si="30"/>
        <v>0</v>
      </c>
      <c r="X104" s="102">
        <f t="shared" si="30"/>
        <v>0</v>
      </c>
      <c r="Y104" s="103">
        <f t="shared" si="30"/>
        <v>0</v>
      </c>
      <c r="Z104" s="105">
        <f>COUNTIF(AG104:CQ104,"RS")</f>
        <v>0</v>
      </c>
      <c r="AA104" s="105">
        <f>COUNTIF(AG104:CQ104,"PES")</f>
        <v>0</v>
      </c>
      <c r="AB104" s="104">
        <f t="shared" si="29"/>
        <v>0</v>
      </c>
      <c r="AC104" s="108">
        <f t="shared" si="29"/>
        <v>0</v>
      </c>
      <c r="AD104" s="109">
        <f t="shared" si="29"/>
        <v>0</v>
      </c>
      <c r="AE104" s="105">
        <f t="shared" si="29"/>
        <v>0</v>
      </c>
      <c r="AF104" s="62">
        <f>IF(OR(A104="",B104=""),"",A104&amp;" "&amp;B104)</f>
      </c>
      <c r="AG104" s="154"/>
      <c r="AH104" s="232"/>
      <c r="AI104" s="69"/>
      <c r="AJ104" s="156"/>
      <c r="AK104" s="232"/>
      <c r="AL104" s="157"/>
      <c r="AM104" s="233"/>
      <c r="AN104" s="157"/>
      <c r="AO104" s="233"/>
      <c r="AP104" s="75"/>
      <c r="AQ104" s="157"/>
      <c r="AR104" s="233"/>
      <c r="AS104" s="157"/>
      <c r="AT104" s="233"/>
      <c r="AU104" s="157"/>
      <c r="AV104" s="233"/>
      <c r="AW104" s="75"/>
      <c r="AX104" s="157"/>
      <c r="AY104" s="233"/>
      <c r="AZ104" s="157"/>
      <c r="BA104" s="232"/>
      <c r="BB104" s="156"/>
      <c r="BC104" s="232"/>
      <c r="BD104" s="69"/>
      <c r="BE104" s="156"/>
      <c r="BF104" s="232"/>
      <c r="BG104" s="156"/>
      <c r="BH104" s="232"/>
      <c r="BI104" s="156"/>
      <c r="BJ104" s="232"/>
      <c r="BK104" s="257"/>
      <c r="BL104" s="62">
        <f>IF(OR(A104="",B104=""),"",A104&amp;" "&amp;B104)</f>
      </c>
      <c r="BM104" s="254"/>
      <c r="BN104" s="163"/>
      <c r="BO104" s="233"/>
      <c r="BP104" s="163"/>
      <c r="BQ104" s="233"/>
      <c r="BR104" s="163"/>
      <c r="BS104" s="233"/>
      <c r="BT104" s="75"/>
      <c r="BU104" s="163"/>
      <c r="BV104" s="233"/>
      <c r="BW104" s="163"/>
      <c r="BX104" s="233"/>
      <c r="BY104" s="163"/>
      <c r="BZ104" s="233"/>
      <c r="CA104" s="75"/>
      <c r="CB104" s="163"/>
      <c r="CC104" s="233"/>
      <c r="CD104" s="163"/>
      <c r="CE104" s="233"/>
      <c r="CF104" s="163"/>
      <c r="CG104" s="233"/>
      <c r="CH104" s="75"/>
      <c r="CI104" s="163"/>
      <c r="CJ104" s="233"/>
      <c r="CK104" s="163"/>
      <c r="CL104" s="233"/>
      <c r="CM104" s="163"/>
      <c r="CN104" s="233"/>
      <c r="CO104" s="139"/>
      <c r="CP104" s="191"/>
      <c r="CQ104" s="251"/>
      <c r="CR104" s="1"/>
      <c r="CS104" s="1"/>
      <c r="CT104" s="1"/>
      <c r="CU104" s="1"/>
      <c r="CV104" s="1"/>
      <c r="CW104" s="1"/>
      <c r="CX104" s="1"/>
    </row>
    <row r="105" spans="1:95" ht="21" customHeight="1">
      <c r="A105" s="260"/>
      <c r="B105" s="261"/>
      <c r="C105" s="271"/>
      <c r="D105" s="317"/>
      <c r="E105" s="268"/>
      <c r="F105" s="269"/>
      <c r="G105" s="359">
        <f>IF(COUNTA(AG105:BK105)&gt;0,"O","")</f>
      </c>
      <c r="H105" s="360">
        <f>IF(COUNTA(BM105:CK105)&gt;0,"O","")</f>
      </c>
      <c r="I105" s="281">
        <f>S105*30+T105*45+U105*60</f>
        <v>0</v>
      </c>
      <c r="J105" s="339">
        <f>S105*65+T105*97.5+U105*130</f>
        <v>0</v>
      </c>
      <c r="K105" s="285">
        <f>Z105</f>
        <v>0</v>
      </c>
      <c r="L105" s="285">
        <f>AA105</f>
        <v>0</v>
      </c>
      <c r="M105" s="131">
        <f>V105+W105+X105+Y105</f>
        <v>0</v>
      </c>
      <c r="N105" s="132">
        <f>AB105+AC105+AD105+AE105</f>
        <v>0</v>
      </c>
      <c r="O105" s="288">
        <f>SUM(M105:N105)*60</f>
        <v>0</v>
      </c>
      <c r="P105" s="353">
        <f>V105*130+W105*70+X105*50+Y105*40+AB105*65+AC105*46.7+AD105*37.5+AE105*32</f>
        <v>0</v>
      </c>
      <c r="Q105" s="368">
        <f>J105+P105+Z105*130+AA105*195</f>
        <v>0</v>
      </c>
      <c r="R105" s="369"/>
      <c r="S105" s="101">
        <f t="shared" si="30"/>
        <v>0</v>
      </c>
      <c r="T105" s="102">
        <f t="shared" si="30"/>
        <v>0</v>
      </c>
      <c r="U105" s="103">
        <f t="shared" si="30"/>
        <v>0</v>
      </c>
      <c r="V105" s="104">
        <f t="shared" si="30"/>
        <v>0</v>
      </c>
      <c r="W105" s="101">
        <f t="shared" si="30"/>
        <v>0</v>
      </c>
      <c r="X105" s="102">
        <f t="shared" si="30"/>
        <v>0</v>
      </c>
      <c r="Y105" s="103">
        <f t="shared" si="30"/>
        <v>0</v>
      </c>
      <c r="Z105" s="105">
        <f>COUNTIF(AG105:CQ105,"RS")</f>
        <v>0</v>
      </c>
      <c r="AA105" s="105">
        <f>COUNTIF(AG105:CQ105,"PES")</f>
        <v>0</v>
      </c>
      <c r="AB105" s="104">
        <f t="shared" si="29"/>
        <v>0</v>
      </c>
      <c r="AC105" s="108">
        <f t="shared" si="29"/>
        <v>0</v>
      </c>
      <c r="AD105" s="109">
        <f t="shared" si="29"/>
        <v>0</v>
      </c>
      <c r="AE105" s="105">
        <f t="shared" si="29"/>
        <v>0</v>
      </c>
      <c r="AF105" s="62">
        <f>IF(OR(A105="",B105=""),"",A105&amp;" "&amp;B105)</f>
      </c>
      <c r="AG105" s="154"/>
      <c r="AH105" s="232"/>
      <c r="AI105" s="69"/>
      <c r="AJ105" s="156"/>
      <c r="AK105" s="232"/>
      <c r="AL105" s="157"/>
      <c r="AM105" s="233"/>
      <c r="AN105" s="157"/>
      <c r="AO105" s="233"/>
      <c r="AP105" s="75"/>
      <c r="AQ105" s="157"/>
      <c r="AR105" s="233"/>
      <c r="AS105" s="157"/>
      <c r="AT105" s="233"/>
      <c r="AU105" s="157"/>
      <c r="AV105" s="233"/>
      <c r="AW105" s="75"/>
      <c r="AX105" s="157"/>
      <c r="AY105" s="233"/>
      <c r="AZ105" s="157"/>
      <c r="BA105" s="232"/>
      <c r="BB105" s="156"/>
      <c r="BC105" s="232"/>
      <c r="BD105" s="69"/>
      <c r="BE105" s="156"/>
      <c r="BF105" s="232"/>
      <c r="BG105" s="156"/>
      <c r="BH105" s="232"/>
      <c r="BI105" s="156"/>
      <c r="BJ105" s="232"/>
      <c r="BK105" s="257"/>
      <c r="BL105" s="62">
        <f>IF(OR(A105="",B105=""),"",A105&amp;" "&amp;B105)</f>
      </c>
      <c r="BM105" s="254"/>
      <c r="BN105" s="163"/>
      <c r="BO105" s="233"/>
      <c r="BP105" s="163"/>
      <c r="BQ105" s="233"/>
      <c r="BR105" s="163"/>
      <c r="BS105" s="233"/>
      <c r="BT105" s="75"/>
      <c r="BU105" s="163"/>
      <c r="BV105" s="233"/>
      <c r="BW105" s="163"/>
      <c r="BX105" s="233"/>
      <c r="BY105" s="163"/>
      <c r="BZ105" s="233"/>
      <c r="CA105" s="75"/>
      <c r="CB105" s="163"/>
      <c r="CC105" s="233"/>
      <c r="CD105" s="163"/>
      <c r="CE105" s="233"/>
      <c r="CF105" s="163"/>
      <c r="CG105" s="233"/>
      <c r="CH105" s="75"/>
      <c r="CI105" s="163"/>
      <c r="CJ105" s="233"/>
      <c r="CK105" s="163"/>
      <c r="CL105" s="233"/>
      <c r="CM105" s="163"/>
      <c r="CN105" s="233"/>
      <c r="CO105" s="139"/>
      <c r="CP105" s="191"/>
      <c r="CQ105" s="251"/>
    </row>
    <row r="106" spans="1:95" ht="21" customHeight="1">
      <c r="A106" s="264"/>
      <c r="B106" s="265"/>
      <c r="C106" s="270"/>
      <c r="D106" s="316"/>
      <c r="E106" s="266"/>
      <c r="F106" s="267"/>
      <c r="G106" s="357">
        <f>IF(COUNTA(AG106:BK106)&gt;0,"O","")</f>
      </c>
      <c r="H106" s="358">
        <f>IF(COUNTA(BM106:CK106)&gt;0,"O","")</f>
      </c>
      <c r="I106" s="282">
        <f>S106*30+T106*45+U106*60</f>
        <v>0</v>
      </c>
      <c r="J106" s="352">
        <f>S106*65+T106*97.5+U106*130</f>
        <v>0</v>
      </c>
      <c r="K106" s="286">
        <f>Z106</f>
        <v>0</v>
      </c>
      <c r="L106" s="286">
        <f>AA106</f>
        <v>0</v>
      </c>
      <c r="M106" s="223">
        <f>V106+W106+X106+Y106</f>
        <v>0</v>
      </c>
      <c r="N106" s="224">
        <f>AB106+AC106+AD106+AE106</f>
        <v>0</v>
      </c>
      <c r="O106" s="289">
        <f>SUM(M106:N106)*60</f>
        <v>0</v>
      </c>
      <c r="P106" s="354">
        <f>V106*130+W106*70+X106*50+Y106*40+AB106*65+AC106*46.7+AD106*37.5+AE106*32</f>
        <v>0</v>
      </c>
      <c r="Q106" s="368">
        <f>J106+P106+Z106*130+AA106*195</f>
        <v>0</v>
      </c>
      <c r="R106" s="369"/>
      <c r="S106" s="101">
        <f t="shared" si="12"/>
        <v>0</v>
      </c>
      <c r="T106" s="102">
        <f t="shared" si="12"/>
        <v>0</v>
      </c>
      <c r="U106" s="103">
        <f t="shared" si="12"/>
        <v>0</v>
      </c>
      <c r="V106" s="104">
        <f t="shared" si="12"/>
        <v>0</v>
      </c>
      <c r="W106" s="101">
        <f t="shared" si="12"/>
        <v>0</v>
      </c>
      <c r="X106" s="102">
        <f t="shared" si="12"/>
        <v>0</v>
      </c>
      <c r="Y106" s="103">
        <f t="shared" si="12"/>
        <v>0</v>
      </c>
      <c r="Z106" s="105">
        <f>COUNTIF(AG106:CQ106,"RS")</f>
        <v>0</v>
      </c>
      <c r="AA106" s="105">
        <f>COUNTIF(AG106:CQ106,"PES")</f>
        <v>0</v>
      </c>
      <c r="AB106" s="104">
        <f t="shared" si="1"/>
        <v>0</v>
      </c>
      <c r="AC106" s="108">
        <f t="shared" si="1"/>
        <v>0</v>
      </c>
      <c r="AD106" s="109">
        <f t="shared" si="1"/>
        <v>0</v>
      </c>
      <c r="AE106" s="105">
        <f t="shared" si="1"/>
        <v>0</v>
      </c>
      <c r="AF106" s="22">
        <f>IF(OR(A106="",B106=""),"",A106&amp;" "&amp;B106)</f>
      </c>
      <c r="AG106" s="154"/>
      <c r="AH106" s="232"/>
      <c r="AI106" s="69"/>
      <c r="AJ106" s="156"/>
      <c r="AK106" s="232"/>
      <c r="AL106" s="156"/>
      <c r="AM106" s="232"/>
      <c r="AN106" s="156"/>
      <c r="AO106" s="232"/>
      <c r="AP106" s="69"/>
      <c r="AQ106" s="156"/>
      <c r="AR106" s="232"/>
      <c r="AS106" s="156"/>
      <c r="AT106" s="232"/>
      <c r="AU106" s="156"/>
      <c r="AV106" s="232"/>
      <c r="AW106" s="69"/>
      <c r="AX106" s="156"/>
      <c r="AY106" s="232"/>
      <c r="AZ106" s="156"/>
      <c r="BA106" s="232"/>
      <c r="BB106" s="156"/>
      <c r="BC106" s="232"/>
      <c r="BD106" s="69"/>
      <c r="BE106" s="156"/>
      <c r="BF106" s="232"/>
      <c r="BG106" s="156"/>
      <c r="BH106" s="232"/>
      <c r="BI106" s="156"/>
      <c r="BJ106" s="232"/>
      <c r="BK106" s="257"/>
      <c r="BL106" s="22">
        <f>IF(OR(A106="",B106=""),"",A106&amp;" "&amp;B106)</f>
      </c>
      <c r="BM106" s="254"/>
      <c r="BN106" s="163"/>
      <c r="BO106" s="233"/>
      <c r="BP106" s="163"/>
      <c r="BQ106" s="233"/>
      <c r="BR106" s="163"/>
      <c r="BS106" s="233"/>
      <c r="BT106" s="75"/>
      <c r="BU106" s="163"/>
      <c r="BV106" s="233"/>
      <c r="BW106" s="163"/>
      <c r="BX106" s="233"/>
      <c r="BY106" s="163"/>
      <c r="BZ106" s="233"/>
      <c r="CA106" s="75"/>
      <c r="CB106" s="163"/>
      <c r="CC106" s="233"/>
      <c r="CD106" s="163"/>
      <c r="CE106" s="233"/>
      <c r="CF106" s="163"/>
      <c r="CG106" s="233"/>
      <c r="CH106" s="75"/>
      <c r="CI106" s="163"/>
      <c r="CJ106" s="233"/>
      <c r="CK106" s="163"/>
      <c r="CL106" s="233"/>
      <c r="CM106" s="163"/>
      <c r="CN106" s="233"/>
      <c r="CO106" s="139"/>
      <c r="CP106" s="191"/>
      <c r="CQ106" s="251"/>
    </row>
    <row r="107" spans="1:102" s="12" customFormat="1" ht="21" customHeight="1">
      <c r="A107" s="260"/>
      <c r="B107" s="261"/>
      <c r="C107" s="271"/>
      <c r="D107" s="317"/>
      <c r="E107" s="268"/>
      <c r="F107" s="269"/>
      <c r="G107" s="359">
        <f>IF(COUNTA(AG107:BK107)&gt;0,"O","")</f>
      </c>
      <c r="H107" s="360">
        <f>IF(COUNTA(BM107:CK107)&gt;0,"O","")</f>
      </c>
      <c r="I107" s="281">
        <f>S107*30+T107*45+U107*60</f>
        <v>0</v>
      </c>
      <c r="J107" s="339">
        <f>S107*65+T107*97.5+U107*130</f>
        <v>0</v>
      </c>
      <c r="K107" s="285">
        <f>Z107</f>
        <v>0</v>
      </c>
      <c r="L107" s="285">
        <f>AA107</f>
        <v>0</v>
      </c>
      <c r="M107" s="131">
        <f>V107+W107+X107+Y107</f>
        <v>0</v>
      </c>
      <c r="N107" s="132">
        <f>AB107+AC107+AD107+AE107</f>
        <v>0</v>
      </c>
      <c r="O107" s="288">
        <f>SUM(M107:N107)*60</f>
        <v>0</v>
      </c>
      <c r="P107" s="353">
        <f>V107*130+W107*70+X107*50+Y107*40+AB107*65+AC107*46.7+AD107*37.5+AE107*32</f>
        <v>0</v>
      </c>
      <c r="Q107" s="368">
        <f>J107+P107+Z107*130+AA107*195</f>
        <v>0</v>
      </c>
      <c r="R107" s="369"/>
      <c r="S107" s="101">
        <f t="shared" si="12"/>
        <v>0</v>
      </c>
      <c r="T107" s="102">
        <f t="shared" si="12"/>
        <v>0</v>
      </c>
      <c r="U107" s="103">
        <f t="shared" si="12"/>
        <v>0</v>
      </c>
      <c r="V107" s="104">
        <f t="shared" si="12"/>
        <v>0</v>
      </c>
      <c r="W107" s="101">
        <f t="shared" si="12"/>
        <v>0</v>
      </c>
      <c r="X107" s="102">
        <f t="shared" si="12"/>
        <v>0</v>
      </c>
      <c r="Y107" s="103">
        <f t="shared" si="12"/>
        <v>0</v>
      </c>
      <c r="Z107" s="105">
        <f>COUNTIF(AG107:CQ107,"RS")</f>
        <v>0</v>
      </c>
      <c r="AA107" s="105">
        <f>COUNTIF(AG107:CQ107,"PES")</f>
        <v>0</v>
      </c>
      <c r="AB107" s="104">
        <f t="shared" si="1"/>
        <v>0</v>
      </c>
      <c r="AC107" s="108">
        <f t="shared" si="1"/>
        <v>0</v>
      </c>
      <c r="AD107" s="109">
        <f t="shared" si="1"/>
        <v>0</v>
      </c>
      <c r="AE107" s="105">
        <f t="shared" si="1"/>
        <v>0</v>
      </c>
      <c r="AF107" s="22">
        <f>IF(OR(A107="",B107=""),"",A107&amp;" "&amp;B107)</f>
      </c>
      <c r="AG107" s="154"/>
      <c r="AH107" s="232"/>
      <c r="AI107" s="69"/>
      <c r="AJ107" s="156"/>
      <c r="AK107" s="232"/>
      <c r="AL107" s="156"/>
      <c r="AM107" s="232"/>
      <c r="AN107" s="156"/>
      <c r="AO107" s="232"/>
      <c r="AP107" s="69"/>
      <c r="AQ107" s="156"/>
      <c r="AR107" s="232"/>
      <c r="AS107" s="156"/>
      <c r="AT107" s="232"/>
      <c r="AU107" s="156"/>
      <c r="AV107" s="232"/>
      <c r="AW107" s="69"/>
      <c r="AX107" s="156"/>
      <c r="AY107" s="232"/>
      <c r="AZ107" s="156"/>
      <c r="BA107" s="232"/>
      <c r="BB107" s="156"/>
      <c r="BC107" s="232"/>
      <c r="BD107" s="69"/>
      <c r="BE107" s="156"/>
      <c r="BF107" s="232"/>
      <c r="BG107" s="156"/>
      <c r="BH107" s="232"/>
      <c r="BI107" s="156"/>
      <c r="BJ107" s="232"/>
      <c r="BK107" s="257"/>
      <c r="BL107" s="22">
        <f>IF(OR(A107="",B107=""),"",A107&amp;" "&amp;B107)</f>
      </c>
      <c r="BM107" s="254"/>
      <c r="BN107" s="163"/>
      <c r="BO107" s="233"/>
      <c r="BP107" s="163"/>
      <c r="BQ107" s="233"/>
      <c r="BR107" s="163"/>
      <c r="BS107" s="233"/>
      <c r="BT107" s="75"/>
      <c r="BU107" s="163"/>
      <c r="BV107" s="233"/>
      <c r="BW107" s="163"/>
      <c r="BX107" s="233"/>
      <c r="BY107" s="163"/>
      <c r="BZ107" s="233"/>
      <c r="CA107" s="75"/>
      <c r="CB107" s="163"/>
      <c r="CC107" s="233"/>
      <c r="CD107" s="163"/>
      <c r="CE107" s="233"/>
      <c r="CF107" s="163"/>
      <c r="CG107" s="233"/>
      <c r="CH107" s="75"/>
      <c r="CI107" s="163"/>
      <c r="CJ107" s="233"/>
      <c r="CK107" s="163"/>
      <c r="CL107" s="233"/>
      <c r="CM107" s="163"/>
      <c r="CN107" s="233"/>
      <c r="CO107" s="139"/>
      <c r="CP107" s="191"/>
      <c r="CQ107" s="251"/>
      <c r="CR107" s="1"/>
      <c r="CS107" s="1"/>
      <c r="CT107" s="1"/>
      <c r="CU107" s="1"/>
      <c r="CV107" s="1"/>
      <c r="CW107" s="1"/>
      <c r="CX107" s="1"/>
    </row>
    <row r="108" spans="1:102" ht="21" customHeight="1">
      <c r="A108" s="264"/>
      <c r="B108" s="265"/>
      <c r="C108" s="270"/>
      <c r="D108" s="316"/>
      <c r="E108" s="266"/>
      <c r="F108" s="267"/>
      <c r="G108" s="357">
        <f>IF(COUNTA(AG108:BK108)&gt;0,"O","")</f>
      </c>
      <c r="H108" s="358">
        <f>IF(COUNTA(BM108:CK108)&gt;0,"O","")</f>
      </c>
      <c r="I108" s="283">
        <f>S108*30+T108*45+U108*60</f>
        <v>0</v>
      </c>
      <c r="J108" s="352">
        <f>S108*65+T108*97.5+U108*130</f>
        <v>0</v>
      </c>
      <c r="K108" s="286">
        <f>Z108</f>
        <v>0</v>
      </c>
      <c r="L108" s="286">
        <f>AA108</f>
        <v>0</v>
      </c>
      <c r="M108" s="223">
        <f>V108+W108+X108+Y108</f>
        <v>0</v>
      </c>
      <c r="N108" s="224">
        <f>AB108+AC108+AD108+AE108</f>
        <v>0</v>
      </c>
      <c r="O108" s="289">
        <f>SUM(M108:N108)*60</f>
        <v>0</v>
      </c>
      <c r="P108" s="354">
        <f>V108*130+W108*70+X108*50+Y108*40+AB108*65+AC108*46.7+AD108*37.5+AE108*32</f>
        <v>0</v>
      </c>
      <c r="Q108" s="368">
        <f>J108+P108+Z108*130+AA108*195</f>
        <v>0</v>
      </c>
      <c r="R108" s="369"/>
      <c r="S108" s="101">
        <f t="shared" si="12"/>
        <v>0</v>
      </c>
      <c r="T108" s="102">
        <f t="shared" si="12"/>
        <v>0</v>
      </c>
      <c r="U108" s="103">
        <f t="shared" si="12"/>
        <v>0</v>
      </c>
      <c r="V108" s="104">
        <f t="shared" si="12"/>
        <v>0</v>
      </c>
      <c r="W108" s="101">
        <f t="shared" si="12"/>
        <v>0</v>
      </c>
      <c r="X108" s="102">
        <f t="shared" si="12"/>
        <v>0</v>
      </c>
      <c r="Y108" s="103">
        <f t="shared" si="12"/>
        <v>0</v>
      </c>
      <c r="Z108" s="105">
        <f>COUNTIF(AG108:CQ108,"RS")</f>
        <v>0</v>
      </c>
      <c r="AA108" s="105">
        <f>COUNTIF(AG108:CQ108,"PES")</f>
        <v>0</v>
      </c>
      <c r="AB108" s="104">
        <f t="shared" si="1"/>
        <v>0</v>
      </c>
      <c r="AC108" s="110">
        <f t="shared" si="1"/>
        <v>0</v>
      </c>
      <c r="AD108" s="110">
        <f t="shared" si="1"/>
        <v>0</v>
      </c>
      <c r="AE108" s="111">
        <f t="shared" si="1"/>
        <v>0</v>
      </c>
      <c r="AF108" s="22">
        <f>IF(OR(A108="",B108=""),"",A108&amp;" "&amp;B108)</f>
      </c>
      <c r="AG108" s="154"/>
      <c r="AH108" s="232"/>
      <c r="AI108" s="69"/>
      <c r="AJ108" s="156"/>
      <c r="AK108" s="232"/>
      <c r="AL108" s="156"/>
      <c r="AM108" s="232"/>
      <c r="AN108" s="156"/>
      <c r="AO108" s="232"/>
      <c r="AP108" s="69"/>
      <c r="AQ108" s="156"/>
      <c r="AR108" s="232"/>
      <c r="AS108" s="156"/>
      <c r="AT108" s="232"/>
      <c r="AU108" s="156"/>
      <c r="AV108" s="232"/>
      <c r="AW108" s="69"/>
      <c r="AX108" s="156"/>
      <c r="AY108" s="232"/>
      <c r="AZ108" s="156"/>
      <c r="BA108" s="232"/>
      <c r="BB108" s="156"/>
      <c r="BC108" s="232"/>
      <c r="BD108" s="69"/>
      <c r="BE108" s="156"/>
      <c r="BF108" s="232"/>
      <c r="BG108" s="156"/>
      <c r="BH108" s="232"/>
      <c r="BI108" s="156"/>
      <c r="BJ108" s="232"/>
      <c r="BK108" s="257"/>
      <c r="BL108" s="22">
        <f>IF(OR(A108="",B108=""),"",A108&amp;" "&amp;B108)</f>
      </c>
      <c r="BM108" s="254"/>
      <c r="BN108" s="163"/>
      <c r="BO108" s="233"/>
      <c r="BP108" s="163"/>
      <c r="BQ108" s="233"/>
      <c r="BR108" s="163"/>
      <c r="BS108" s="233"/>
      <c r="BT108" s="75"/>
      <c r="BU108" s="163"/>
      <c r="BV108" s="233"/>
      <c r="BW108" s="163"/>
      <c r="BX108" s="233"/>
      <c r="BY108" s="163"/>
      <c r="BZ108" s="233"/>
      <c r="CA108" s="75"/>
      <c r="CB108" s="163"/>
      <c r="CC108" s="233"/>
      <c r="CD108" s="163"/>
      <c r="CE108" s="233"/>
      <c r="CF108" s="163"/>
      <c r="CG108" s="233"/>
      <c r="CH108" s="75"/>
      <c r="CI108" s="163"/>
      <c r="CJ108" s="233"/>
      <c r="CK108" s="163"/>
      <c r="CL108" s="233"/>
      <c r="CM108" s="163"/>
      <c r="CN108" s="233"/>
      <c r="CO108" s="139"/>
      <c r="CP108" s="191"/>
      <c r="CQ108" s="251"/>
      <c r="CX108" s="12"/>
    </row>
    <row r="109" spans="1:95" ht="6.75" customHeight="1" thickBot="1">
      <c r="A109" s="23"/>
      <c r="B109" s="24"/>
      <c r="C109" s="41"/>
      <c r="D109" s="25"/>
      <c r="E109" s="42"/>
      <c r="F109" s="26"/>
      <c r="G109" s="27"/>
      <c r="H109" s="27"/>
      <c r="I109" s="32"/>
      <c r="J109" s="27"/>
      <c r="K109" s="30"/>
      <c r="L109" s="30"/>
      <c r="M109" s="27"/>
      <c r="N109" s="59"/>
      <c r="O109" s="30"/>
      <c r="P109" s="31"/>
      <c r="Q109" s="57"/>
      <c r="R109" s="58"/>
      <c r="S109" s="112"/>
      <c r="T109" s="113"/>
      <c r="U109" s="114"/>
      <c r="V109" s="115"/>
      <c r="W109" s="112"/>
      <c r="X109" s="113"/>
      <c r="Y109" s="116"/>
      <c r="Z109" s="117"/>
      <c r="AA109" s="117"/>
      <c r="AB109" s="118"/>
      <c r="AC109" s="119"/>
      <c r="AD109" s="119"/>
      <c r="AE109" s="120"/>
      <c r="AF109" s="29"/>
      <c r="AG109" s="32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8"/>
      <c r="BL109" s="29"/>
      <c r="BM109" s="32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8"/>
    </row>
    <row r="110" spans="1:95" ht="19.5" customHeight="1" thickBot="1">
      <c r="A110" s="216"/>
      <c r="B110" s="217"/>
      <c r="C110" s="217"/>
      <c r="D110" s="219"/>
      <c r="E110" s="220"/>
      <c r="F110" s="220"/>
      <c r="G110" s="220"/>
      <c r="H110" s="220"/>
      <c r="I110" s="134"/>
      <c r="J110" s="134"/>
      <c r="K110" s="33"/>
      <c r="L110" s="33"/>
      <c r="M110" s="60"/>
      <c r="N110" s="60"/>
      <c r="O110" s="455" t="s">
        <v>6</v>
      </c>
      <c r="P110" s="456"/>
      <c r="Q110" s="370">
        <f>SUM(Q23:R108)</f>
        <v>0</v>
      </c>
      <c r="R110" s="371"/>
      <c r="S110" s="121">
        <f aca="true" t="shared" si="31" ref="S110:AE110">SUM(S23:S109)</f>
        <v>0</v>
      </c>
      <c r="T110" s="122">
        <f t="shared" si="31"/>
        <v>0</v>
      </c>
      <c r="U110" s="123">
        <f t="shared" si="31"/>
        <v>0</v>
      </c>
      <c r="V110" s="124">
        <f t="shared" si="31"/>
        <v>0</v>
      </c>
      <c r="W110" s="121">
        <f t="shared" si="31"/>
        <v>0</v>
      </c>
      <c r="X110" s="122">
        <f t="shared" si="31"/>
        <v>0</v>
      </c>
      <c r="Y110" s="125">
        <f t="shared" si="31"/>
        <v>0</v>
      </c>
      <c r="Z110" s="126">
        <f t="shared" si="31"/>
        <v>0</v>
      </c>
      <c r="AA110" s="126">
        <f t="shared" si="31"/>
        <v>0</v>
      </c>
      <c r="AB110" s="127">
        <f t="shared" si="31"/>
        <v>0</v>
      </c>
      <c r="AC110" s="128">
        <f t="shared" si="31"/>
        <v>0</v>
      </c>
      <c r="AD110" s="128">
        <f t="shared" si="31"/>
        <v>0</v>
      </c>
      <c r="AE110" s="128">
        <f t="shared" si="31"/>
        <v>0</v>
      </c>
      <c r="AF110" s="227"/>
      <c r="AG110" s="135">
        <f aca="true" t="shared" si="32" ref="AG110:BJ110">IF(COUNTIF(AG$23:AG$109,11)+COUNTIF(AG$23:AG$109,12)+COUNTIF(AG$23:AG$109,13)+COUNTIF(AG$23:AG$109,14)+COUNTIF(AG$23:AG$109,30)+COUNTIF(AG$23:AG$109,45)+COUNTIF(AG$23:AG$109,60)+COUNTIF(AG$23:AG$109,22)+COUNTIF(AG$23:AG$109,23)+COUNTIF(AG$23:AG$109,24)+COUNTIF(AG$23:AG$109,25)+COUNTIF(AG$23:AG$109,"RS")+COUNTIF(AG$23:AG$109,"PES")=COUNTA(AG$23:AG$109),"","X")</f>
      </c>
      <c r="AH110" s="135">
        <f t="shared" si="32"/>
      </c>
      <c r="AI110" s="135">
        <f t="shared" si="32"/>
      </c>
      <c r="AJ110" s="135">
        <f t="shared" si="32"/>
      </c>
      <c r="AK110" s="135">
        <f t="shared" si="32"/>
      </c>
      <c r="AL110" s="135">
        <f t="shared" si="32"/>
      </c>
      <c r="AM110" s="135">
        <f t="shared" si="32"/>
      </c>
      <c r="AN110" s="135">
        <f t="shared" si="32"/>
      </c>
      <c r="AO110" s="135">
        <f t="shared" si="32"/>
      </c>
      <c r="AP110" s="135">
        <f t="shared" si="32"/>
      </c>
      <c r="AQ110" s="135">
        <f t="shared" si="32"/>
      </c>
      <c r="AR110" s="135">
        <f t="shared" si="32"/>
      </c>
      <c r="AS110" s="135">
        <f t="shared" si="32"/>
      </c>
      <c r="AT110" s="135">
        <f t="shared" si="32"/>
      </c>
      <c r="AU110" s="135">
        <f t="shared" si="32"/>
      </c>
      <c r="AV110" s="135">
        <f t="shared" si="32"/>
      </c>
      <c r="AW110" s="135">
        <f t="shared" si="32"/>
      </c>
      <c r="AX110" s="135">
        <f t="shared" si="32"/>
      </c>
      <c r="AY110" s="135">
        <f t="shared" si="32"/>
      </c>
      <c r="AZ110" s="135">
        <f t="shared" si="32"/>
      </c>
      <c r="BA110" s="135">
        <f t="shared" si="32"/>
      </c>
      <c r="BB110" s="135">
        <f t="shared" si="32"/>
      </c>
      <c r="BC110" s="135">
        <f t="shared" si="32"/>
      </c>
      <c r="BD110" s="135">
        <f t="shared" si="32"/>
      </c>
      <c r="BE110" s="135">
        <f t="shared" si="32"/>
      </c>
      <c r="BF110" s="135">
        <f t="shared" si="32"/>
      </c>
      <c r="BG110" s="135">
        <f t="shared" si="32"/>
      </c>
      <c r="BH110" s="135">
        <f t="shared" si="32"/>
      </c>
      <c r="BI110" s="135">
        <f t="shared" si="32"/>
      </c>
      <c r="BJ110" s="135">
        <f t="shared" si="32"/>
      </c>
      <c r="BK110" s="135">
        <f>IF(COUNTIF(BK$23:BK$109,11)+COUNTIF(BK$23:BK$109,12)+COUNTIF(BK$23:BK$109,13)+COUNTIF(BK$23:BK$109,14)+COUNTIF(BK$23:BK$109,30)+COUNTIF(BK$23:BK$109,45)+COUNTIF(BK$23:BK$109,60)+COUNTIF(BK$23:BK$109,22)+COUNTIF(BK$23:BK$109,23)+COUNTIF(BK$23:BK$109,24)+COUNTIF(BK$23:BK$109,25)+COUNTIF(BK$23:BK$109,"F")=COUNTA(BK$23:BK$109),"","X")</f>
      </c>
      <c r="BL110" s="227"/>
      <c r="BM110" s="135">
        <f aca="true" t="shared" si="33" ref="BM110:CQ110">IF(COUNTIF(BM$23:BM$109,11)+COUNTIF(BM$23:BM$109,12)+COUNTIF(BM$23:BM$109,13)+COUNTIF(BM$23:BM$109,14)+COUNTIF(BM$23:BM$109,30)+COUNTIF(BM$23:BM$109,45)+COUNTIF(BM$23:BM$109,60)+COUNTIF(BM$23:BM$109,22)+COUNTIF(BM$23:BM$109,23)+COUNTIF(BM$23:BM$109,24)+COUNTIF(BM$23:BM$109,25)+COUNTIF(BM$23:BM$109,"RS")+COUNTIF(BM$23:BM$109,"PES")=COUNTA(BM$23:BM$109),"","X")</f>
      </c>
      <c r="BN110" s="135">
        <f t="shared" si="33"/>
      </c>
      <c r="BO110" s="135">
        <f t="shared" si="33"/>
      </c>
      <c r="BP110" s="135">
        <f t="shared" si="33"/>
      </c>
      <c r="BQ110" s="135">
        <f t="shared" si="33"/>
      </c>
      <c r="BR110" s="135">
        <f t="shared" si="33"/>
      </c>
      <c r="BS110" s="135">
        <f t="shared" si="33"/>
      </c>
      <c r="BT110" s="135">
        <f t="shared" si="33"/>
      </c>
      <c r="BU110" s="135">
        <f t="shared" si="33"/>
      </c>
      <c r="BV110" s="135">
        <f t="shared" si="33"/>
      </c>
      <c r="BW110" s="135">
        <f t="shared" si="33"/>
      </c>
      <c r="BX110" s="135">
        <f t="shared" si="33"/>
      </c>
      <c r="BY110" s="135">
        <f t="shared" si="33"/>
      </c>
      <c r="BZ110" s="135">
        <f t="shared" si="33"/>
      </c>
      <c r="CA110" s="135">
        <f t="shared" si="33"/>
      </c>
      <c r="CB110" s="135">
        <f t="shared" si="33"/>
      </c>
      <c r="CC110" s="135">
        <f t="shared" si="33"/>
      </c>
      <c r="CD110" s="135">
        <f t="shared" si="33"/>
      </c>
      <c r="CE110" s="135">
        <f t="shared" si="33"/>
      </c>
      <c r="CF110" s="135">
        <f t="shared" si="33"/>
      </c>
      <c r="CG110" s="135">
        <f t="shared" si="33"/>
      </c>
      <c r="CH110" s="135">
        <f t="shared" si="33"/>
      </c>
      <c r="CI110" s="135">
        <f t="shared" si="33"/>
      </c>
      <c r="CJ110" s="135">
        <f t="shared" si="33"/>
      </c>
      <c r="CK110" s="135">
        <f t="shared" si="33"/>
      </c>
      <c r="CL110" s="135">
        <f t="shared" si="33"/>
      </c>
      <c r="CM110" s="135">
        <f t="shared" si="33"/>
      </c>
      <c r="CN110" s="135">
        <f t="shared" si="33"/>
      </c>
      <c r="CO110" s="135">
        <f t="shared" si="33"/>
      </c>
      <c r="CP110" s="135">
        <f t="shared" si="33"/>
      </c>
      <c r="CQ110" s="135">
        <f t="shared" si="33"/>
      </c>
    </row>
    <row r="111" spans="1:101" ht="19.5" customHeight="1" thickBot="1">
      <c r="A111" s="212"/>
      <c r="B111" s="200"/>
      <c r="C111" s="200"/>
      <c r="D111" s="212"/>
      <c r="E111" s="214"/>
      <c r="F111" s="200"/>
      <c r="G111" s="336"/>
      <c r="H111" s="336"/>
      <c r="I111" s="213"/>
      <c r="J111" s="213"/>
      <c r="K111" s="6"/>
      <c r="L111" s="6"/>
      <c r="M111" s="61"/>
      <c r="N111" s="35"/>
      <c r="O111" s="457"/>
      <c r="P111" s="458"/>
      <c r="Q111" s="372"/>
      <c r="R111" s="373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228"/>
      <c r="AG111" s="367"/>
      <c r="AH111" s="367"/>
      <c r="AI111" s="367"/>
      <c r="AJ111" s="390"/>
      <c r="AK111" s="390"/>
      <c r="AL111" s="367"/>
      <c r="AM111" s="367"/>
      <c r="AN111" s="367"/>
      <c r="AO111" s="367"/>
      <c r="AP111" s="367"/>
      <c r="AQ111" s="367"/>
      <c r="AR111" s="367"/>
      <c r="AS111" s="367"/>
      <c r="AT111" s="213"/>
      <c r="AU111" s="229">
        <f>IF(COUNTIF(AG110:BK110,"X")=0,"","ERREUR DE VALEUR DANS LA COLONNE AVEC X")</f>
      </c>
      <c r="AV111" s="213"/>
      <c r="AW111" s="213"/>
      <c r="AX111" s="213"/>
      <c r="AY111" s="213"/>
      <c r="AZ111" s="213"/>
      <c r="BA111" s="213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228"/>
      <c r="BM111" s="367"/>
      <c r="BN111" s="367"/>
      <c r="BO111" s="367"/>
      <c r="BP111" s="390"/>
      <c r="BQ111" s="390"/>
      <c r="BR111" s="367"/>
      <c r="BS111" s="367"/>
      <c r="BT111" s="367"/>
      <c r="BU111" s="367"/>
      <c r="BV111" s="367"/>
      <c r="BW111" s="367"/>
      <c r="BX111" s="367"/>
      <c r="BY111" s="367"/>
      <c r="BZ111" s="213"/>
      <c r="CA111" s="229">
        <f>IF(COUNTIF(BM110:CQ110,"X")=0,"","ERREUR DE VALEUR DANS LA COLONNE AVEC X")</f>
      </c>
      <c r="CB111" s="213"/>
      <c r="CC111" s="213"/>
      <c r="CD111" s="213"/>
      <c r="CE111" s="213"/>
      <c r="CF111" s="213"/>
      <c r="CG111" s="213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W111" s="12"/>
    </row>
    <row r="112" spans="1:100" ht="20.25" customHeight="1">
      <c r="A112" s="212"/>
      <c r="B112" s="200"/>
      <c r="C112" s="200"/>
      <c r="D112" s="212"/>
      <c r="E112" s="214"/>
      <c r="F112" s="200"/>
      <c r="G112" s="336"/>
      <c r="H112" s="336"/>
      <c r="I112" s="212"/>
      <c r="J112" s="218"/>
      <c r="K112" s="225"/>
      <c r="L112" s="225"/>
      <c r="M112" s="196"/>
      <c r="N112" s="196"/>
      <c r="O112" s="398">
        <f>IF(AND(AU111="",CA111=""),"","Erreur de valeur dans les prestations saisies")</f>
      </c>
      <c r="P112" s="398"/>
      <c r="Q112" s="398"/>
      <c r="R112" s="398"/>
      <c r="S112" s="36"/>
      <c r="T112" s="36"/>
      <c r="U112" s="36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12"/>
      <c r="AG112" s="221"/>
      <c r="AH112" s="221"/>
      <c r="AI112" s="221"/>
      <c r="AJ112" s="391"/>
      <c r="AK112" s="391"/>
      <c r="AL112" s="221"/>
      <c r="AM112" s="221"/>
      <c r="AN112" s="221"/>
      <c r="AO112" s="221"/>
      <c r="AP112" s="221"/>
      <c r="AQ112" s="221"/>
      <c r="AR112" s="221"/>
      <c r="AS112" s="221"/>
      <c r="AT112" s="213"/>
      <c r="AU112" s="230"/>
      <c r="AV112" s="213"/>
      <c r="AW112" s="213"/>
      <c r="AX112" s="213"/>
      <c r="AY112" s="213"/>
      <c r="AZ112" s="213"/>
      <c r="BA112" s="213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37"/>
      <c r="BM112" s="221"/>
      <c r="BN112" s="221"/>
      <c r="BO112" s="221"/>
      <c r="BP112" s="391"/>
      <c r="BQ112" s="391"/>
      <c r="BR112" s="221"/>
      <c r="BS112" s="221"/>
      <c r="BT112" s="221"/>
      <c r="BU112" s="221"/>
      <c r="BV112" s="221"/>
      <c r="BW112" s="221"/>
      <c r="BX112" s="221"/>
      <c r="BY112" s="221"/>
      <c r="BZ112" s="213"/>
      <c r="CA112" s="230"/>
      <c r="CB112" s="213"/>
      <c r="CC112" s="213"/>
      <c r="CD112" s="213"/>
      <c r="CE112" s="213"/>
      <c r="CF112" s="213"/>
      <c r="CG112" s="213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</row>
    <row r="113" spans="1:95" ht="20.25" customHeight="1">
      <c r="A113" s="212"/>
      <c r="B113" s="215"/>
      <c r="C113" s="200"/>
      <c r="D113" s="212"/>
      <c r="E113" s="215"/>
      <c r="F113" s="200"/>
      <c r="G113" s="336"/>
      <c r="H113" s="336"/>
      <c r="I113" s="451"/>
      <c r="J113" s="451"/>
      <c r="K113" s="12"/>
      <c r="L113" s="12"/>
      <c r="M113" s="196"/>
      <c r="N113" s="196"/>
      <c r="O113" s="398"/>
      <c r="P113" s="398"/>
      <c r="Q113" s="398"/>
      <c r="R113" s="398"/>
      <c r="S113" s="36"/>
      <c r="T113" s="36"/>
      <c r="U113" s="36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222"/>
      <c r="AH113" s="222"/>
      <c r="AI113" s="222"/>
      <c r="AJ113" s="222"/>
      <c r="AK113" s="222"/>
      <c r="AL113" s="222"/>
      <c r="AM113" s="222"/>
      <c r="AN113" s="222"/>
      <c r="AO113" s="222"/>
      <c r="AP113" s="222"/>
      <c r="AQ113" s="222"/>
      <c r="AR113" s="222"/>
      <c r="AS113" s="222"/>
      <c r="AT113" s="451"/>
      <c r="AU113" s="451"/>
      <c r="AV113" s="451"/>
      <c r="AW113" s="451"/>
      <c r="AX113" s="451"/>
      <c r="AY113" s="480"/>
      <c r="AZ113" s="480"/>
      <c r="BA113" s="480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37"/>
      <c r="BM113" s="222"/>
      <c r="BN113" s="222"/>
      <c r="BO113" s="222"/>
      <c r="BP113" s="222"/>
      <c r="BQ113" s="222"/>
      <c r="BR113" s="222"/>
      <c r="BS113" s="222"/>
      <c r="BT113" s="222"/>
      <c r="BU113" s="222"/>
      <c r="BV113" s="222"/>
      <c r="BW113" s="222"/>
      <c r="BX113" s="222"/>
      <c r="BY113" s="222"/>
      <c r="BZ113" s="451"/>
      <c r="CA113" s="451"/>
      <c r="CB113" s="451"/>
      <c r="CC113" s="451"/>
      <c r="CD113" s="451"/>
      <c r="CE113" s="480"/>
      <c r="CF113" s="480"/>
      <c r="CG113" s="480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</row>
    <row r="114" spans="5:102" s="12" customFormat="1" ht="15.75" customHeight="1" thickBot="1">
      <c r="E114" s="226"/>
      <c r="M114" s="196"/>
      <c r="N114" s="196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CR114" s="1"/>
      <c r="CS114" s="1"/>
      <c r="CT114" s="1"/>
      <c r="CU114" s="1"/>
      <c r="CV114" s="1"/>
      <c r="CW114" s="1"/>
      <c r="CX114" s="1"/>
    </row>
    <row r="115" spans="1:95" ht="14.25" customHeight="1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96"/>
      <c r="N115" s="196"/>
      <c r="O115" s="12"/>
      <c r="P115" s="12"/>
      <c r="Q115" s="39"/>
      <c r="R115" s="39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</row>
    <row r="120" s="3" customFormat="1" ht="13.5" hidden="1">
      <c r="A120" s="3" t="s">
        <v>83</v>
      </c>
    </row>
    <row r="121" s="3" customFormat="1" ht="13.5" hidden="1">
      <c r="A121" s="3" t="s">
        <v>88</v>
      </c>
    </row>
    <row r="122" s="3" customFormat="1" ht="13.5" hidden="1">
      <c r="A122" s="3" t="s">
        <v>84</v>
      </c>
    </row>
    <row r="123" s="3" customFormat="1" ht="13.5" hidden="1">
      <c r="A123" s="3" t="s">
        <v>85</v>
      </c>
    </row>
    <row r="124" s="3" customFormat="1" ht="13.5" hidden="1">
      <c r="A124" s="3" t="s">
        <v>86</v>
      </c>
    </row>
    <row r="125" s="3" customFormat="1" ht="13.5" hidden="1">
      <c r="A125" s="3" t="s">
        <v>87</v>
      </c>
    </row>
  </sheetData>
  <sheetProtection sheet="1" selectLockedCells="1" sort="0"/>
  <mergeCells count="188">
    <mergeCell ref="Q50:R50"/>
    <mergeCell ref="Q51:R51"/>
    <mergeCell ref="Q77:R77"/>
    <mergeCell ref="Q78:R78"/>
    <mergeCell ref="Q76:R76"/>
    <mergeCell ref="Q97:R97"/>
    <mergeCell ref="Q98:R98"/>
    <mergeCell ref="Q99:R99"/>
    <mergeCell ref="Q100:R100"/>
    <mergeCell ref="Q79:R79"/>
    <mergeCell ref="Q80:R80"/>
    <mergeCell ref="Q81:R81"/>
    <mergeCell ref="Q82:R82"/>
    <mergeCell ref="Q83:R83"/>
    <mergeCell ref="Q84:R84"/>
    <mergeCell ref="Q85:R85"/>
    <mergeCell ref="Q86:R86"/>
    <mergeCell ref="Q87:R87"/>
    <mergeCell ref="Q70:R70"/>
    <mergeCell ref="Q71:R71"/>
    <mergeCell ref="Q72:R72"/>
    <mergeCell ref="Q73:R73"/>
    <mergeCell ref="Q74:R74"/>
    <mergeCell ref="Q75:R75"/>
    <mergeCell ref="Q101:R101"/>
    <mergeCell ref="Q102:R102"/>
    <mergeCell ref="Q103:R103"/>
    <mergeCell ref="Q104:R104"/>
    <mergeCell ref="Q105:R105"/>
    <mergeCell ref="Q88:R88"/>
    <mergeCell ref="Q89:R89"/>
    <mergeCell ref="Q90:R90"/>
    <mergeCell ref="Q91:R91"/>
    <mergeCell ref="Q92:R92"/>
    <mergeCell ref="Q93:R93"/>
    <mergeCell ref="Q94:R94"/>
    <mergeCell ref="Q95:R95"/>
    <mergeCell ref="Q96:R96"/>
    <mergeCell ref="Q61:R61"/>
    <mergeCell ref="Q62:R62"/>
    <mergeCell ref="Q63:R63"/>
    <mergeCell ref="Q64:R64"/>
    <mergeCell ref="Q65:R65"/>
    <mergeCell ref="Q66:R66"/>
    <mergeCell ref="Q67:R67"/>
    <mergeCell ref="Q68:R68"/>
    <mergeCell ref="Q69:R69"/>
    <mergeCell ref="Q52:R52"/>
    <mergeCell ref="Q53:R53"/>
    <mergeCell ref="Q54:R54"/>
    <mergeCell ref="Q55:R55"/>
    <mergeCell ref="Q56:R56"/>
    <mergeCell ref="Q57:R57"/>
    <mergeCell ref="Q58:R58"/>
    <mergeCell ref="Q59:R59"/>
    <mergeCell ref="Q60:R60"/>
    <mergeCell ref="A1:R1"/>
    <mergeCell ref="A2:R2"/>
    <mergeCell ref="I113:J113"/>
    <mergeCell ref="AT113:AX113"/>
    <mergeCell ref="AY113:BA113"/>
    <mergeCell ref="Q106:R106"/>
    <mergeCell ref="Q107:R107"/>
    <mergeCell ref="Q108:R108"/>
    <mergeCell ref="Q47:R47"/>
    <mergeCell ref="Q48:R48"/>
    <mergeCell ref="Q49:R49"/>
    <mergeCell ref="Q44:R44"/>
    <mergeCell ref="Q45:R45"/>
    <mergeCell ref="Q46:R46"/>
    <mergeCell ref="Q41:R41"/>
    <mergeCell ref="Q42:R42"/>
    <mergeCell ref="Q43:R43"/>
    <mergeCell ref="Q38:R38"/>
    <mergeCell ref="Q39:R39"/>
    <mergeCell ref="Q40:R40"/>
    <mergeCell ref="Q35:R35"/>
    <mergeCell ref="Q36:R36"/>
    <mergeCell ref="G10:I10"/>
    <mergeCell ref="G11:I11"/>
    <mergeCell ref="BZ113:CD113"/>
    <mergeCell ref="CE113:CG113"/>
    <mergeCell ref="AP111:AS111"/>
    <mergeCell ref="BM111:BO111"/>
    <mergeCell ref="BP111:BP112"/>
    <mergeCell ref="BQ111:BQ112"/>
    <mergeCell ref="BR111:BU111"/>
    <mergeCell ref="BV111:BY111"/>
    <mergeCell ref="O110:P111"/>
    <mergeCell ref="Q110:R111"/>
    <mergeCell ref="AG111:AI111"/>
    <mergeCell ref="AJ111:AJ112"/>
    <mergeCell ref="AK111:AK112"/>
    <mergeCell ref="AL111:AO111"/>
    <mergeCell ref="O112:R113"/>
    <mergeCell ref="Q37:R37"/>
    <mergeCell ref="Q29:R29"/>
    <mergeCell ref="Q30:R30"/>
    <mergeCell ref="Q31:R31"/>
    <mergeCell ref="Q32:R32"/>
    <mergeCell ref="M21:P21"/>
    <mergeCell ref="Q21:R21"/>
    <mergeCell ref="Q22:R22"/>
    <mergeCell ref="Q23:R23"/>
    <mergeCell ref="Q24:R24"/>
    <mergeCell ref="Q25:R25"/>
    <mergeCell ref="Q26:R26"/>
    <mergeCell ref="Q27:R27"/>
    <mergeCell ref="Q28:R28"/>
    <mergeCell ref="Q33:R33"/>
    <mergeCell ref="Q34:R34"/>
    <mergeCell ref="A19:C19"/>
    <mergeCell ref="AH19:AN19"/>
    <mergeCell ref="I20:P20"/>
    <mergeCell ref="Q20:R20"/>
    <mergeCell ref="S20:U20"/>
    <mergeCell ref="V20:Y20"/>
    <mergeCell ref="AA20:AA22"/>
    <mergeCell ref="AB20:AE20"/>
    <mergeCell ref="D21:F21"/>
    <mergeCell ref="I21:J21"/>
    <mergeCell ref="Z20:Z22"/>
    <mergeCell ref="K21:K22"/>
    <mergeCell ref="L21:L22"/>
    <mergeCell ref="G21:G22"/>
    <mergeCell ref="H21:H22"/>
    <mergeCell ref="A17:C17"/>
    <mergeCell ref="E17:F17"/>
    <mergeCell ref="Q17:R17"/>
    <mergeCell ref="AH17:AN17"/>
    <mergeCell ref="E18:F18"/>
    <mergeCell ref="Q18:R18"/>
    <mergeCell ref="AH18:AN18"/>
    <mergeCell ref="A15:C15"/>
    <mergeCell ref="E15:F15"/>
    <mergeCell ref="AH15:AN15"/>
    <mergeCell ref="A16:C16"/>
    <mergeCell ref="E16:F16"/>
    <mergeCell ref="AH16:AN16"/>
    <mergeCell ref="G15:R15"/>
    <mergeCell ref="G16:R16"/>
    <mergeCell ref="G17:I17"/>
    <mergeCell ref="G18:I18"/>
    <mergeCell ref="BS12:BX12"/>
    <mergeCell ref="A10:C10"/>
    <mergeCell ref="E10:F10"/>
    <mergeCell ref="J10:N10"/>
    <mergeCell ref="AH10:AQ10"/>
    <mergeCell ref="BN10:BW10"/>
    <mergeCell ref="A11:C11"/>
    <mergeCell ref="D11:D14"/>
    <mergeCell ref="E11:F11"/>
    <mergeCell ref="J11:N11"/>
    <mergeCell ref="A12:C12"/>
    <mergeCell ref="A13:C13"/>
    <mergeCell ref="E13:F13"/>
    <mergeCell ref="P13:R13"/>
    <mergeCell ref="A14:C14"/>
    <mergeCell ref="E14:F14"/>
    <mergeCell ref="P14:R14"/>
    <mergeCell ref="K14:O14"/>
    <mergeCell ref="G12:L12"/>
    <mergeCell ref="G13:O13"/>
    <mergeCell ref="G14:J14"/>
    <mergeCell ref="A3:B3"/>
    <mergeCell ref="F3:R4"/>
    <mergeCell ref="AH3:AT4"/>
    <mergeCell ref="BN3:BZ4"/>
    <mergeCell ref="A4:B4"/>
    <mergeCell ref="C21:C22"/>
    <mergeCell ref="F7:R7"/>
    <mergeCell ref="AH7:AT7"/>
    <mergeCell ref="BN7:BZ7"/>
    <mergeCell ref="AH8:AT8"/>
    <mergeCell ref="BN8:BZ8"/>
    <mergeCell ref="A9:C9"/>
    <mergeCell ref="E9:R9"/>
    <mergeCell ref="A5:B5"/>
    <mergeCell ref="F5:R5"/>
    <mergeCell ref="AH5:AT5"/>
    <mergeCell ref="BN5:BZ5"/>
    <mergeCell ref="F6:R6"/>
    <mergeCell ref="AH6:AT6"/>
    <mergeCell ref="BN6:BZ6"/>
    <mergeCell ref="M12:R12"/>
    <mergeCell ref="AH12:AK12"/>
    <mergeCell ref="AM12:AR12"/>
    <mergeCell ref="BN12:BQ12"/>
  </mergeCells>
  <dataValidations count="1">
    <dataValidation type="list" allowBlank="1" showInputMessage="1" showErrorMessage="1" sqref="D23:D108">
      <formula1>$A$120:$A$125</formula1>
    </dataValidation>
  </dataValidations>
  <printOptions horizontalCentered="1"/>
  <pageMargins left="0.15748031496062992" right="0.15748031496062992" top="0.31496062992125984" bottom="0.4724409448818898" header="0.1968503937007874" footer="0.1968503937007874"/>
  <pageSetup fitToHeight="0" fitToWidth="0" horizontalDpi="600" verticalDpi="600" orientation="portrait" paperSize="9" scale="69" r:id="rId2"/>
  <headerFooter>
    <oddHeader>&amp;R&amp;12
&amp;10
</oddHeader>
    <oddFooter>&amp;L&amp;8 2024.0&amp;C&amp;A&amp;RPage &amp;P</oddFooter>
  </headerFooter>
  <colBreaks count="2" manualBreakCount="2">
    <brk id="18" max="65535" man="1"/>
    <brk id="6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0"/>
  <sheetViews>
    <sheetView showGridLines="0" zoomScale="80" zoomScaleNormal="80" zoomScalePageLayoutView="0" workbookViewId="0" topLeftCell="A1">
      <selection activeCell="A2" sqref="A2"/>
    </sheetView>
  </sheetViews>
  <sheetFormatPr defaultColWidth="8.8515625" defaultRowHeight="12.75"/>
  <cols>
    <col min="1" max="2" width="16.7109375" style="303" customWidth="1"/>
    <col min="3" max="3" width="11.7109375" style="303" customWidth="1"/>
    <col min="4" max="4" width="27.7109375" style="303" customWidth="1"/>
    <col min="5" max="6" width="11.7109375" style="303" customWidth="1"/>
    <col min="7" max="7" width="9.57421875" style="302" customWidth="1"/>
    <col min="8" max="16384" width="8.8515625" style="302" customWidth="1"/>
  </cols>
  <sheetData>
    <row r="1" spans="1:6" s="306" customFormat="1" ht="35.25" customHeight="1">
      <c r="A1" s="313" t="s">
        <v>1</v>
      </c>
      <c r="B1" s="314" t="s">
        <v>2</v>
      </c>
      <c r="C1" s="314" t="s">
        <v>80</v>
      </c>
      <c r="D1" s="329" t="s">
        <v>117</v>
      </c>
      <c r="E1" s="314" t="s">
        <v>116</v>
      </c>
      <c r="F1" s="315" t="s">
        <v>115</v>
      </c>
    </row>
    <row r="2" spans="1:6" s="306" customFormat="1" ht="19.5" customHeight="1">
      <c r="A2" s="312"/>
      <c r="B2" s="311"/>
      <c r="C2" s="310"/>
      <c r="D2" s="328"/>
      <c r="E2" s="332"/>
      <c r="F2" s="333"/>
    </row>
    <row r="3" spans="1:6" s="306" customFormat="1" ht="19.5" customHeight="1">
      <c r="A3" s="312"/>
      <c r="B3" s="311"/>
      <c r="C3" s="310"/>
      <c r="D3" s="328"/>
      <c r="E3" s="332"/>
      <c r="F3" s="333"/>
    </row>
    <row r="4" spans="1:6" s="306" customFormat="1" ht="19.5" customHeight="1">
      <c r="A4" s="312"/>
      <c r="B4" s="311"/>
      <c r="C4" s="310"/>
      <c r="D4" s="328"/>
      <c r="E4" s="332"/>
      <c r="F4" s="333"/>
    </row>
    <row r="5" spans="1:6" s="306" customFormat="1" ht="19.5" customHeight="1">
      <c r="A5" s="312"/>
      <c r="B5" s="311"/>
      <c r="C5" s="310"/>
      <c r="D5" s="328"/>
      <c r="E5" s="332"/>
      <c r="F5" s="333"/>
    </row>
    <row r="6" spans="1:6" s="306" customFormat="1" ht="19.5" customHeight="1">
      <c r="A6" s="312"/>
      <c r="B6" s="311"/>
      <c r="C6" s="310"/>
      <c r="D6" s="328"/>
      <c r="E6" s="332"/>
      <c r="F6" s="333"/>
    </row>
    <row r="7" spans="1:6" s="306" customFormat="1" ht="19.5" customHeight="1">
      <c r="A7" s="312"/>
      <c r="B7" s="311"/>
      <c r="C7" s="310"/>
      <c r="D7" s="328"/>
      <c r="E7" s="332"/>
      <c r="F7" s="333"/>
    </row>
    <row r="8" spans="1:6" s="306" customFormat="1" ht="19.5" customHeight="1">
      <c r="A8" s="312"/>
      <c r="B8" s="311"/>
      <c r="C8" s="310"/>
      <c r="D8" s="328"/>
      <c r="E8" s="332"/>
      <c r="F8" s="333"/>
    </row>
    <row r="9" spans="1:6" s="306" customFormat="1" ht="19.5" customHeight="1">
      <c r="A9" s="312"/>
      <c r="B9" s="311"/>
      <c r="C9" s="310"/>
      <c r="D9" s="328"/>
      <c r="E9" s="332"/>
      <c r="F9" s="333"/>
    </row>
    <row r="10" spans="1:6" s="306" customFormat="1" ht="19.5" customHeight="1">
      <c r="A10" s="312"/>
      <c r="B10" s="311"/>
      <c r="C10" s="310"/>
      <c r="D10" s="328"/>
      <c r="E10" s="332"/>
      <c r="F10" s="333"/>
    </row>
    <row r="11" spans="1:6" s="306" customFormat="1" ht="19.5" customHeight="1">
      <c r="A11" s="312"/>
      <c r="B11" s="311"/>
      <c r="C11" s="310"/>
      <c r="D11" s="328"/>
      <c r="E11" s="332"/>
      <c r="F11" s="333"/>
    </row>
    <row r="12" spans="1:6" s="306" customFormat="1" ht="19.5" customHeight="1">
      <c r="A12" s="312"/>
      <c r="B12" s="311"/>
      <c r="C12" s="310"/>
      <c r="D12" s="328"/>
      <c r="E12" s="332"/>
      <c r="F12" s="333"/>
    </row>
    <row r="13" spans="1:6" s="306" customFormat="1" ht="19.5" customHeight="1">
      <c r="A13" s="312"/>
      <c r="B13" s="311"/>
      <c r="C13" s="310"/>
      <c r="D13" s="328"/>
      <c r="E13" s="332"/>
      <c r="F13" s="333"/>
    </row>
    <row r="14" spans="1:6" s="306" customFormat="1" ht="19.5" customHeight="1">
      <c r="A14" s="312"/>
      <c r="B14" s="311"/>
      <c r="C14" s="310"/>
      <c r="D14" s="328"/>
      <c r="E14" s="332"/>
      <c r="F14" s="333"/>
    </row>
    <row r="15" spans="1:6" s="306" customFormat="1" ht="19.5" customHeight="1">
      <c r="A15" s="312"/>
      <c r="B15" s="311"/>
      <c r="C15" s="310"/>
      <c r="D15" s="328"/>
      <c r="E15" s="332"/>
      <c r="F15" s="333"/>
    </row>
    <row r="16" spans="1:6" s="306" customFormat="1" ht="19.5" customHeight="1">
      <c r="A16" s="312"/>
      <c r="B16" s="311"/>
      <c r="C16" s="310"/>
      <c r="D16" s="328"/>
      <c r="E16" s="332"/>
      <c r="F16" s="333"/>
    </row>
    <row r="17" spans="1:6" s="306" customFormat="1" ht="19.5" customHeight="1">
      <c r="A17" s="312"/>
      <c r="B17" s="311"/>
      <c r="C17" s="310"/>
      <c r="D17" s="328"/>
      <c r="E17" s="332"/>
      <c r="F17" s="333"/>
    </row>
    <row r="18" spans="1:6" s="306" customFormat="1" ht="19.5" customHeight="1">
      <c r="A18" s="312"/>
      <c r="B18" s="311"/>
      <c r="C18" s="310"/>
      <c r="D18" s="328"/>
      <c r="E18" s="332"/>
      <c r="F18" s="333"/>
    </row>
    <row r="19" spans="1:6" s="306" customFormat="1" ht="19.5" customHeight="1">
      <c r="A19" s="312"/>
      <c r="B19" s="311"/>
      <c r="C19" s="310"/>
      <c r="D19" s="328"/>
      <c r="E19" s="332"/>
      <c r="F19" s="333"/>
    </row>
    <row r="20" spans="1:6" s="306" customFormat="1" ht="19.5" customHeight="1">
      <c r="A20" s="312"/>
      <c r="B20" s="311"/>
      <c r="C20" s="310"/>
      <c r="D20" s="328"/>
      <c r="E20" s="332"/>
      <c r="F20" s="333"/>
    </row>
    <row r="21" spans="1:6" s="306" customFormat="1" ht="19.5" customHeight="1">
      <c r="A21" s="312"/>
      <c r="B21" s="311"/>
      <c r="C21" s="310"/>
      <c r="D21" s="328"/>
      <c r="E21" s="332"/>
      <c r="F21" s="333"/>
    </row>
    <row r="22" spans="1:6" s="306" customFormat="1" ht="19.5" customHeight="1">
      <c r="A22" s="312"/>
      <c r="B22" s="311"/>
      <c r="C22" s="310"/>
      <c r="D22" s="328"/>
      <c r="E22" s="332"/>
      <c r="F22" s="333"/>
    </row>
    <row r="23" spans="1:6" s="306" customFormat="1" ht="19.5" customHeight="1">
      <c r="A23" s="312"/>
      <c r="B23" s="311"/>
      <c r="C23" s="310"/>
      <c r="D23" s="328"/>
      <c r="E23" s="332"/>
      <c r="F23" s="333"/>
    </row>
    <row r="24" spans="1:6" s="306" customFormat="1" ht="19.5" customHeight="1">
      <c r="A24" s="312"/>
      <c r="B24" s="311"/>
      <c r="C24" s="310"/>
      <c r="D24" s="328"/>
      <c r="E24" s="332"/>
      <c r="F24" s="333"/>
    </row>
    <row r="25" spans="1:6" s="306" customFormat="1" ht="19.5" customHeight="1">
      <c r="A25" s="312"/>
      <c r="B25" s="311"/>
      <c r="C25" s="310"/>
      <c r="D25" s="328"/>
      <c r="E25" s="332"/>
      <c r="F25" s="333"/>
    </row>
    <row r="26" spans="1:6" s="306" customFormat="1" ht="19.5" customHeight="1">
      <c r="A26" s="312"/>
      <c r="B26" s="311"/>
      <c r="C26" s="310"/>
      <c r="D26" s="328"/>
      <c r="E26" s="332"/>
      <c r="F26" s="333"/>
    </row>
    <row r="27" spans="1:6" s="306" customFormat="1" ht="19.5" customHeight="1">
      <c r="A27" s="312"/>
      <c r="B27" s="311"/>
      <c r="C27" s="310"/>
      <c r="D27" s="328"/>
      <c r="E27" s="332"/>
      <c r="F27" s="333"/>
    </row>
    <row r="28" spans="1:6" s="306" customFormat="1" ht="19.5" customHeight="1">
      <c r="A28" s="312"/>
      <c r="B28" s="311"/>
      <c r="C28" s="310"/>
      <c r="D28" s="328"/>
      <c r="E28" s="332"/>
      <c r="F28" s="333"/>
    </row>
    <row r="29" spans="1:6" s="306" customFormat="1" ht="19.5" customHeight="1">
      <c r="A29" s="312"/>
      <c r="B29" s="311"/>
      <c r="C29" s="310"/>
      <c r="D29" s="328"/>
      <c r="E29" s="332"/>
      <c r="F29" s="333"/>
    </row>
    <row r="30" spans="1:6" s="306" customFormat="1" ht="19.5" customHeight="1">
      <c r="A30" s="312"/>
      <c r="B30" s="311"/>
      <c r="C30" s="310"/>
      <c r="D30" s="328"/>
      <c r="E30" s="332"/>
      <c r="F30" s="333"/>
    </row>
    <row r="31" spans="1:6" s="306" customFormat="1" ht="19.5" customHeight="1">
      <c r="A31" s="312"/>
      <c r="B31" s="311"/>
      <c r="C31" s="310"/>
      <c r="D31" s="328"/>
      <c r="E31" s="332"/>
      <c r="F31" s="333"/>
    </row>
    <row r="32" spans="1:6" s="306" customFormat="1" ht="19.5" customHeight="1">
      <c r="A32" s="312"/>
      <c r="B32" s="311"/>
      <c r="C32" s="310"/>
      <c r="D32" s="328"/>
      <c r="E32" s="332"/>
      <c r="F32" s="333"/>
    </row>
    <row r="33" spans="1:6" s="306" customFormat="1" ht="19.5" customHeight="1">
      <c r="A33" s="312"/>
      <c r="B33" s="311"/>
      <c r="C33" s="310"/>
      <c r="D33" s="328"/>
      <c r="E33" s="332"/>
      <c r="F33" s="333"/>
    </row>
    <row r="34" spans="1:6" s="306" customFormat="1" ht="19.5" customHeight="1">
      <c r="A34" s="312"/>
      <c r="B34" s="311"/>
      <c r="C34" s="310"/>
      <c r="D34" s="328"/>
      <c r="E34" s="332"/>
      <c r="F34" s="333"/>
    </row>
    <row r="35" spans="1:6" s="306" customFormat="1" ht="19.5" customHeight="1">
      <c r="A35" s="312"/>
      <c r="B35" s="311"/>
      <c r="C35" s="310"/>
      <c r="D35" s="328"/>
      <c r="E35" s="332"/>
      <c r="F35" s="333"/>
    </row>
    <row r="36" spans="1:6" s="306" customFormat="1" ht="19.5" customHeight="1">
      <c r="A36" s="312"/>
      <c r="B36" s="311"/>
      <c r="C36" s="310"/>
      <c r="D36" s="328"/>
      <c r="E36" s="332"/>
      <c r="F36" s="333"/>
    </row>
    <row r="37" spans="1:6" s="306" customFormat="1" ht="19.5" customHeight="1">
      <c r="A37" s="312"/>
      <c r="B37" s="311"/>
      <c r="C37" s="310"/>
      <c r="D37" s="328"/>
      <c r="E37" s="332"/>
      <c r="F37" s="333"/>
    </row>
    <row r="38" spans="1:6" s="306" customFormat="1" ht="19.5" customHeight="1">
      <c r="A38" s="312"/>
      <c r="B38" s="311"/>
      <c r="C38" s="310"/>
      <c r="D38" s="328"/>
      <c r="E38" s="332"/>
      <c r="F38" s="333"/>
    </row>
    <row r="39" spans="1:6" s="306" customFormat="1" ht="19.5" customHeight="1">
      <c r="A39" s="312"/>
      <c r="B39" s="311"/>
      <c r="C39" s="310"/>
      <c r="D39" s="328"/>
      <c r="E39" s="332"/>
      <c r="F39" s="333"/>
    </row>
    <row r="40" spans="1:6" s="306" customFormat="1" ht="19.5" customHeight="1">
      <c r="A40" s="312"/>
      <c r="B40" s="311"/>
      <c r="C40" s="310"/>
      <c r="D40" s="328"/>
      <c r="E40" s="332"/>
      <c r="F40" s="333"/>
    </row>
    <row r="41" spans="1:6" s="306" customFormat="1" ht="19.5" customHeight="1">
      <c r="A41" s="312"/>
      <c r="B41" s="311"/>
      <c r="C41" s="310"/>
      <c r="D41" s="328"/>
      <c r="E41" s="332"/>
      <c r="F41" s="333"/>
    </row>
    <row r="42" spans="1:6" s="306" customFormat="1" ht="19.5" customHeight="1">
      <c r="A42" s="312"/>
      <c r="B42" s="311"/>
      <c r="C42" s="310"/>
      <c r="D42" s="328"/>
      <c r="E42" s="332"/>
      <c r="F42" s="333"/>
    </row>
    <row r="43" spans="1:6" s="306" customFormat="1" ht="19.5" customHeight="1">
      <c r="A43" s="312"/>
      <c r="B43" s="311"/>
      <c r="C43" s="310"/>
      <c r="D43" s="328"/>
      <c r="E43" s="332"/>
      <c r="F43" s="333"/>
    </row>
    <row r="44" spans="1:6" s="306" customFormat="1" ht="19.5" customHeight="1">
      <c r="A44" s="312"/>
      <c r="B44" s="311"/>
      <c r="C44" s="310"/>
      <c r="D44" s="328"/>
      <c r="E44" s="332"/>
      <c r="F44" s="333"/>
    </row>
    <row r="45" spans="1:6" s="306" customFormat="1" ht="19.5" customHeight="1">
      <c r="A45" s="312"/>
      <c r="B45" s="311"/>
      <c r="C45" s="310"/>
      <c r="D45" s="328"/>
      <c r="E45" s="332"/>
      <c r="F45" s="333"/>
    </row>
    <row r="46" spans="1:6" s="306" customFormat="1" ht="19.5" customHeight="1">
      <c r="A46" s="312"/>
      <c r="B46" s="311"/>
      <c r="C46" s="310"/>
      <c r="D46" s="328"/>
      <c r="E46" s="332"/>
      <c r="F46" s="333"/>
    </row>
    <row r="47" spans="1:6" s="306" customFormat="1" ht="19.5" customHeight="1">
      <c r="A47" s="312"/>
      <c r="B47" s="311"/>
      <c r="C47" s="310"/>
      <c r="D47" s="328"/>
      <c r="E47" s="332"/>
      <c r="F47" s="333"/>
    </row>
    <row r="48" spans="1:6" s="306" customFormat="1" ht="19.5" customHeight="1">
      <c r="A48" s="312"/>
      <c r="B48" s="311"/>
      <c r="C48" s="310"/>
      <c r="D48" s="328"/>
      <c r="E48" s="332"/>
      <c r="F48" s="333"/>
    </row>
    <row r="49" spans="1:6" s="306" customFormat="1" ht="19.5" customHeight="1">
      <c r="A49" s="312"/>
      <c r="B49" s="311"/>
      <c r="C49" s="310"/>
      <c r="D49" s="328"/>
      <c r="E49" s="332"/>
      <c r="F49" s="333"/>
    </row>
    <row r="50" spans="1:6" s="306" customFormat="1" ht="19.5" customHeight="1">
      <c r="A50" s="312"/>
      <c r="B50" s="311"/>
      <c r="C50" s="310"/>
      <c r="D50" s="328"/>
      <c r="E50" s="332"/>
      <c r="F50" s="333"/>
    </row>
    <row r="51" spans="1:6" s="306" customFormat="1" ht="19.5" customHeight="1">
      <c r="A51" s="312"/>
      <c r="B51" s="311"/>
      <c r="C51" s="310"/>
      <c r="D51" s="328"/>
      <c r="E51" s="332"/>
      <c r="F51" s="333"/>
    </row>
    <row r="52" spans="1:6" s="306" customFormat="1" ht="19.5" customHeight="1">
      <c r="A52" s="312"/>
      <c r="B52" s="311"/>
      <c r="C52" s="310"/>
      <c r="D52" s="328"/>
      <c r="E52" s="332"/>
      <c r="F52" s="333"/>
    </row>
    <row r="53" spans="1:6" s="306" customFormat="1" ht="19.5" customHeight="1">
      <c r="A53" s="312"/>
      <c r="B53" s="311"/>
      <c r="C53" s="310"/>
      <c r="D53" s="328"/>
      <c r="E53" s="332"/>
      <c r="F53" s="333"/>
    </row>
    <row r="54" spans="1:6" s="306" customFormat="1" ht="19.5" customHeight="1">
      <c r="A54" s="312"/>
      <c r="B54" s="311"/>
      <c r="C54" s="310"/>
      <c r="D54" s="328"/>
      <c r="E54" s="332"/>
      <c r="F54" s="333"/>
    </row>
    <row r="55" spans="1:6" s="306" customFormat="1" ht="19.5" customHeight="1">
      <c r="A55" s="312"/>
      <c r="B55" s="311"/>
      <c r="C55" s="310"/>
      <c r="D55" s="328"/>
      <c r="E55" s="332"/>
      <c r="F55" s="333"/>
    </row>
    <row r="56" spans="1:6" s="306" customFormat="1" ht="19.5" customHeight="1">
      <c r="A56" s="312"/>
      <c r="B56" s="311"/>
      <c r="C56" s="310"/>
      <c r="D56" s="328"/>
      <c r="E56" s="332"/>
      <c r="F56" s="333"/>
    </row>
    <row r="57" spans="1:6" s="306" customFormat="1" ht="19.5" customHeight="1">
      <c r="A57" s="312"/>
      <c r="B57" s="311"/>
      <c r="C57" s="310"/>
      <c r="D57" s="328"/>
      <c r="E57" s="332"/>
      <c r="F57" s="333"/>
    </row>
    <row r="58" spans="1:6" s="306" customFormat="1" ht="19.5" customHeight="1">
      <c r="A58" s="312"/>
      <c r="B58" s="311"/>
      <c r="C58" s="310"/>
      <c r="D58" s="328"/>
      <c r="E58" s="332"/>
      <c r="F58" s="333"/>
    </row>
    <row r="59" spans="1:6" s="306" customFormat="1" ht="19.5" customHeight="1">
      <c r="A59" s="312"/>
      <c r="B59" s="311"/>
      <c r="C59" s="310"/>
      <c r="D59" s="328"/>
      <c r="E59" s="332"/>
      <c r="F59" s="333"/>
    </row>
    <row r="60" spans="1:6" s="306" customFormat="1" ht="19.5" customHeight="1">
      <c r="A60" s="312"/>
      <c r="B60" s="311"/>
      <c r="C60" s="310"/>
      <c r="D60" s="328"/>
      <c r="E60" s="332"/>
      <c r="F60" s="333"/>
    </row>
    <row r="61" spans="1:6" s="306" customFormat="1" ht="19.5" customHeight="1">
      <c r="A61" s="312"/>
      <c r="B61" s="311"/>
      <c r="C61" s="310"/>
      <c r="D61" s="328"/>
      <c r="E61" s="332"/>
      <c r="F61" s="333"/>
    </row>
    <row r="62" spans="1:6" s="306" customFormat="1" ht="19.5" customHeight="1">
      <c r="A62" s="312"/>
      <c r="B62" s="311"/>
      <c r="C62" s="310"/>
      <c r="D62" s="328"/>
      <c r="E62" s="332"/>
      <c r="F62" s="333"/>
    </row>
    <row r="63" spans="1:6" s="306" customFormat="1" ht="19.5" customHeight="1">
      <c r="A63" s="312"/>
      <c r="B63" s="311"/>
      <c r="C63" s="310"/>
      <c r="D63" s="328"/>
      <c r="E63" s="332"/>
      <c r="F63" s="333"/>
    </row>
    <row r="64" spans="1:6" s="306" customFormat="1" ht="19.5" customHeight="1">
      <c r="A64" s="312"/>
      <c r="B64" s="311"/>
      <c r="C64" s="310"/>
      <c r="D64" s="328"/>
      <c r="E64" s="332"/>
      <c r="F64" s="333"/>
    </row>
    <row r="65" spans="1:6" s="306" customFormat="1" ht="19.5" customHeight="1">
      <c r="A65" s="312"/>
      <c r="B65" s="311"/>
      <c r="C65" s="310"/>
      <c r="D65" s="328"/>
      <c r="E65" s="332"/>
      <c r="F65" s="333"/>
    </row>
    <row r="66" spans="1:6" s="306" customFormat="1" ht="19.5" customHeight="1">
      <c r="A66" s="312"/>
      <c r="B66" s="311"/>
      <c r="C66" s="310"/>
      <c r="D66" s="328"/>
      <c r="E66" s="332"/>
      <c r="F66" s="333"/>
    </row>
    <row r="67" spans="1:6" s="306" customFormat="1" ht="19.5" customHeight="1">
      <c r="A67" s="312"/>
      <c r="B67" s="311"/>
      <c r="C67" s="310"/>
      <c r="D67" s="328"/>
      <c r="E67" s="332"/>
      <c r="F67" s="333"/>
    </row>
    <row r="68" spans="1:6" s="306" customFormat="1" ht="19.5" customHeight="1">
      <c r="A68" s="312"/>
      <c r="B68" s="311"/>
      <c r="C68" s="310"/>
      <c r="D68" s="328"/>
      <c r="E68" s="332"/>
      <c r="F68" s="333"/>
    </row>
    <row r="69" spans="1:6" s="306" customFormat="1" ht="19.5" customHeight="1">
      <c r="A69" s="312"/>
      <c r="B69" s="311"/>
      <c r="C69" s="310"/>
      <c r="D69" s="328"/>
      <c r="E69" s="332"/>
      <c r="F69" s="333"/>
    </row>
    <row r="70" spans="1:6" s="306" customFormat="1" ht="19.5" customHeight="1">
      <c r="A70" s="312"/>
      <c r="B70" s="311"/>
      <c r="C70" s="310"/>
      <c r="D70" s="328"/>
      <c r="E70" s="332"/>
      <c r="F70" s="333"/>
    </row>
    <row r="71" spans="1:6" s="306" customFormat="1" ht="19.5" customHeight="1">
      <c r="A71" s="312"/>
      <c r="B71" s="311"/>
      <c r="C71" s="310"/>
      <c r="D71" s="328"/>
      <c r="E71" s="332"/>
      <c r="F71" s="333"/>
    </row>
    <row r="72" spans="1:6" s="306" customFormat="1" ht="19.5" customHeight="1">
      <c r="A72" s="312"/>
      <c r="B72" s="311"/>
      <c r="C72" s="310"/>
      <c r="D72" s="328"/>
      <c r="E72" s="332"/>
      <c r="F72" s="333"/>
    </row>
    <row r="73" spans="1:6" s="306" customFormat="1" ht="19.5" customHeight="1">
      <c r="A73" s="312"/>
      <c r="B73" s="311"/>
      <c r="C73" s="310"/>
      <c r="D73" s="328"/>
      <c r="E73" s="332"/>
      <c r="F73" s="333"/>
    </row>
    <row r="74" spans="1:6" s="306" customFormat="1" ht="19.5" customHeight="1">
      <c r="A74" s="312"/>
      <c r="B74" s="311"/>
      <c r="C74" s="310"/>
      <c r="D74" s="328"/>
      <c r="E74" s="332"/>
      <c r="F74" s="333"/>
    </row>
    <row r="75" spans="1:6" s="306" customFormat="1" ht="19.5" customHeight="1">
      <c r="A75" s="312"/>
      <c r="B75" s="311"/>
      <c r="C75" s="310"/>
      <c r="D75" s="328"/>
      <c r="E75" s="332"/>
      <c r="F75" s="333"/>
    </row>
    <row r="76" spans="1:6" s="306" customFormat="1" ht="19.5" customHeight="1">
      <c r="A76" s="312"/>
      <c r="B76" s="311"/>
      <c r="C76" s="310"/>
      <c r="D76" s="328"/>
      <c r="E76" s="332"/>
      <c r="F76" s="333"/>
    </row>
    <row r="77" spans="1:6" s="306" customFormat="1" ht="19.5" customHeight="1">
      <c r="A77" s="312"/>
      <c r="B77" s="311"/>
      <c r="C77" s="310"/>
      <c r="D77" s="328"/>
      <c r="E77" s="332"/>
      <c r="F77" s="333"/>
    </row>
    <row r="78" spans="1:6" s="306" customFormat="1" ht="19.5" customHeight="1">
      <c r="A78" s="312"/>
      <c r="B78" s="311"/>
      <c r="C78" s="310"/>
      <c r="D78" s="328"/>
      <c r="E78" s="332"/>
      <c r="F78" s="333"/>
    </row>
    <row r="79" spans="1:6" s="306" customFormat="1" ht="19.5" customHeight="1">
      <c r="A79" s="312"/>
      <c r="B79" s="311"/>
      <c r="C79" s="310"/>
      <c r="D79" s="328"/>
      <c r="E79" s="332"/>
      <c r="F79" s="333"/>
    </row>
    <row r="80" spans="1:6" s="306" customFormat="1" ht="19.5" customHeight="1">
      <c r="A80" s="312"/>
      <c r="B80" s="311"/>
      <c r="C80" s="310"/>
      <c r="D80" s="328"/>
      <c r="E80" s="332"/>
      <c r="F80" s="333"/>
    </row>
    <row r="81" spans="1:6" s="306" customFormat="1" ht="19.5" customHeight="1">
      <c r="A81" s="312"/>
      <c r="B81" s="311"/>
      <c r="C81" s="310"/>
      <c r="D81" s="328"/>
      <c r="E81" s="332"/>
      <c r="F81" s="333"/>
    </row>
    <row r="82" spans="1:6" s="306" customFormat="1" ht="19.5" customHeight="1">
      <c r="A82" s="312"/>
      <c r="B82" s="311"/>
      <c r="C82" s="310"/>
      <c r="D82" s="328"/>
      <c r="E82" s="332"/>
      <c r="F82" s="333"/>
    </row>
    <row r="83" spans="1:6" s="306" customFormat="1" ht="19.5" customHeight="1">
      <c r="A83" s="312"/>
      <c r="B83" s="311"/>
      <c r="C83" s="310"/>
      <c r="D83" s="328"/>
      <c r="E83" s="332"/>
      <c r="F83" s="333"/>
    </row>
    <row r="84" spans="1:6" s="306" customFormat="1" ht="19.5" customHeight="1">
      <c r="A84" s="312"/>
      <c r="B84" s="311"/>
      <c r="C84" s="310"/>
      <c r="D84" s="328"/>
      <c r="E84" s="332"/>
      <c r="F84" s="333"/>
    </row>
    <row r="85" spans="1:6" s="306" customFormat="1" ht="19.5" customHeight="1">
      <c r="A85" s="312"/>
      <c r="B85" s="311"/>
      <c r="C85" s="310"/>
      <c r="D85" s="328"/>
      <c r="E85" s="332"/>
      <c r="F85" s="333"/>
    </row>
    <row r="86" spans="1:6" s="306" customFormat="1" ht="19.5" customHeight="1">
      <c r="A86" s="312"/>
      <c r="B86" s="311"/>
      <c r="C86" s="310"/>
      <c r="D86" s="328"/>
      <c r="E86" s="332"/>
      <c r="F86" s="333"/>
    </row>
    <row r="87" spans="1:6" s="306" customFormat="1" ht="19.5" customHeight="1">
      <c r="A87" s="309"/>
      <c r="B87" s="308"/>
      <c r="C87" s="307"/>
      <c r="D87" s="327"/>
      <c r="E87" s="334"/>
      <c r="F87" s="335"/>
    </row>
    <row r="90" ht="14.25" hidden="1">
      <c r="A90" s="303" t="s">
        <v>114</v>
      </c>
    </row>
    <row r="91" ht="14.25" hidden="1">
      <c r="A91" s="303" t="s">
        <v>88</v>
      </c>
    </row>
    <row r="92" ht="14.25" hidden="1">
      <c r="A92" s="303" t="s">
        <v>113</v>
      </c>
    </row>
    <row r="93" ht="14.25" hidden="1">
      <c r="A93" s="303" t="s">
        <v>85</v>
      </c>
    </row>
    <row r="94" ht="14.25" hidden="1">
      <c r="A94" s="303" t="s">
        <v>86</v>
      </c>
    </row>
    <row r="95" ht="14.25" hidden="1">
      <c r="A95" s="303" t="s">
        <v>87</v>
      </c>
    </row>
    <row r="97" spans="1:4" ht="14.25">
      <c r="A97" s="305" t="s">
        <v>37</v>
      </c>
      <c r="B97" s="304"/>
      <c r="C97" s="304"/>
      <c r="D97" s="304"/>
    </row>
    <row r="98" spans="1:4" ht="14.25">
      <c r="A98" s="305" t="s">
        <v>38</v>
      </c>
      <c r="B98" s="304"/>
      <c r="C98" s="304"/>
      <c r="D98" s="304"/>
    </row>
    <row r="99" spans="1:4" ht="14.25">
      <c r="A99" s="305" t="s">
        <v>97</v>
      </c>
      <c r="B99" s="304"/>
      <c r="C99" s="304"/>
      <c r="D99" s="304"/>
    </row>
    <row r="100" spans="1:4" ht="14.25">
      <c r="A100" s="305" t="s">
        <v>39</v>
      </c>
      <c r="B100" s="304"/>
      <c r="C100" s="304"/>
      <c r="D100" s="304"/>
    </row>
  </sheetData>
  <sheetProtection sheet="1" sort="0" autoFilter="0"/>
  <autoFilter ref="A1:F87">
    <sortState ref="A2:F100">
      <sortCondition sortBy="value" ref="A2:A100"/>
    </sortState>
  </autoFilter>
  <dataValidations count="1">
    <dataValidation type="list" allowBlank="1" showInputMessage="1" showErrorMessage="1" sqref="D2:D87">
      <formula1>$A$90:$A$95</formula1>
    </dataValidation>
  </dataValidation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Sandoz Jean-Luc</cp:lastModifiedBy>
  <cp:lastPrinted>2024-01-09T17:20:55Z</cp:lastPrinted>
  <dcterms:created xsi:type="dcterms:W3CDTF">1996-10-21T11:03:58Z</dcterms:created>
  <dcterms:modified xsi:type="dcterms:W3CDTF">2024-01-30T15:01:20Z</dcterms:modified>
  <cp:category/>
  <cp:version/>
  <cp:contentType/>
  <cp:contentStatus/>
</cp:coreProperties>
</file>