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10" windowWidth="8715" windowHeight="5040" activeTab="0"/>
  </bookViews>
  <sheets>
    <sheet name="00-01" sheetId="1" r:id="rId1"/>
    <sheet name="entrées" sheetId="2" state="hidden" r:id="rId2"/>
    <sheet name="cumul" sheetId="3" state="hidden" r:id="rId3"/>
  </sheets>
  <definedNames/>
  <calcPr fullCalcOnLoad="1"/>
</workbook>
</file>

<file path=xl/sharedStrings.xml><?xml version="1.0" encoding="utf-8"?>
<sst xmlns="http://schemas.openxmlformats.org/spreadsheetml/2006/main" count="159" uniqueCount="81">
  <si>
    <t>DEGRES-HEURES SIMPLES</t>
  </si>
  <si>
    <t xml:space="preserve">             Semaine No :</t>
  </si>
  <si>
    <t>Relevé du :</t>
  </si>
  <si>
    <t xml:space="preserve">ECUBLENS ZI-SUD          </t>
  </si>
  <si>
    <t xml:space="preserve">LONAY                    </t>
  </si>
  <si>
    <t>DEGRES-HEURES CUMULES</t>
  </si>
  <si>
    <t xml:space="preserve">BAULMES                  </t>
  </si>
  <si>
    <t xml:space="preserve">CHAVORNAY                </t>
  </si>
  <si>
    <t xml:space="preserve">ORBE                     </t>
  </si>
  <si>
    <t xml:space="preserve">VALLORBE                 </t>
  </si>
  <si>
    <t xml:space="preserve">YVERDON                  </t>
  </si>
  <si>
    <t xml:space="preserve">LAUSANNE-CENTRE          </t>
  </si>
  <si>
    <t xml:space="preserve">MORGES-LAC               </t>
  </si>
  <si>
    <t xml:space="preserve">PREVERENGES              </t>
  </si>
  <si>
    <t xml:space="preserve">ALPE DES CHAUX           </t>
  </si>
  <si>
    <t xml:space="preserve">APPLES                   </t>
  </si>
  <si>
    <t xml:space="preserve">BEX                      </t>
  </si>
  <si>
    <t xml:space="preserve">CHESEAUX                 </t>
  </si>
  <si>
    <t xml:space="preserve">GLAND ZI-DULLY           </t>
  </si>
  <si>
    <t xml:space="preserve">LAUSANNE-BETHANIE        </t>
  </si>
  <si>
    <t xml:space="preserve">LAUSANNE-VENNES          </t>
  </si>
  <si>
    <t xml:space="preserve">LE LIEU                  </t>
  </si>
  <si>
    <t xml:space="preserve">MORGES-CENTRE            </t>
  </si>
  <si>
    <t xml:space="preserve">NYON                     </t>
  </si>
  <si>
    <t xml:space="preserve">PAYERNE                  </t>
  </si>
  <si>
    <t xml:space="preserve">PRILLY                   </t>
  </si>
  <si>
    <t xml:space="preserve">RENENS                   </t>
  </si>
  <si>
    <t xml:space="preserve">ROMANEL / LAUSANNE       </t>
  </si>
  <si>
    <t xml:space="preserve">CHATEAU-D'OEX            </t>
  </si>
  <si>
    <t xml:space="preserve">GLION                    </t>
  </si>
  <si>
    <t xml:space="preserve">GRANGE-VERNEY            </t>
  </si>
  <si>
    <t xml:space="preserve">MONTREUX-EST             </t>
  </si>
  <si>
    <t xml:space="preserve">RIEX                     </t>
  </si>
  <si>
    <t xml:space="preserve">VEVEY                    </t>
  </si>
  <si>
    <t>GERIGNOZ</t>
  </si>
  <si>
    <t xml:space="preserve">MONTCHERAND              </t>
  </si>
  <si>
    <t xml:space="preserve">ROLLE                    </t>
  </si>
  <si>
    <t xml:space="preserve">MONTHEY                  </t>
  </si>
  <si>
    <t>PULLY-LAC</t>
  </si>
  <si>
    <t>LAUSANNE-VENNES</t>
  </si>
  <si>
    <t>L'ORIENT</t>
  </si>
  <si>
    <t>lieu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</si>
  <si>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</si>
  <si>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</si>
  <si>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</si>
  <si>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</si>
  <si>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</si>
  <si>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</si>
  <si>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</si>
  <si>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</si>
  <si>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</si>
  <si>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</si>
  <si>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</si>
  <si>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</si>
  <si>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</si>
  <si>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</si>
  <si>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</si>
  <si>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</si>
  <si>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</si>
  <si>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COLLOMBEY</t>
  </si>
  <si>
    <t>98-99</t>
  </si>
  <si>
    <t>SAISON 2000 - 2001</t>
  </si>
  <si>
    <t>ECHALLENS</t>
  </si>
  <si>
    <t>BIERE</t>
  </si>
  <si>
    <t>SAINT-CERGUE</t>
  </si>
  <si>
    <t>COSSONAY</t>
  </si>
  <si>
    <t>AVENCHES</t>
  </si>
  <si>
    <t>PALEZIEUX</t>
  </si>
  <si>
    <t>LES DIABLERETS</t>
  </si>
  <si>
    <t>VILLARS / OLLON</t>
  </si>
  <si>
    <t xml:space="preserve">SAINTE-CROIX                </t>
  </si>
  <si>
    <t>99-00</t>
  </si>
  <si>
    <t>00-01</t>
  </si>
  <si>
    <t>LAUSANNE-BETHANIE</t>
  </si>
  <si>
    <t xml:space="preserve">GRANGE-VERNEY  </t>
  </si>
  <si>
    <t>LAUSANNE-CENTRE</t>
  </si>
  <si>
    <t>LAUSANNE-OUCHY</t>
  </si>
  <si>
    <t>MORGES-CENTRE</t>
  </si>
  <si>
    <t>ROMANEL / LAUSANNE</t>
  </si>
  <si>
    <t>SAISON 2002 - 2003</t>
  </si>
  <si>
    <t>Valeur degré</t>
  </si>
</sst>
</file>

<file path=xl/styles.xml><?xml version="1.0" encoding="utf-8"?>
<styleSheet xmlns="http://schemas.openxmlformats.org/spreadsheetml/2006/main">
  <numFmts count="3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\ &quot;Frs&quot;;\-#,##0\ &quot;Frs&quot;"/>
    <numFmt numFmtId="179" formatCode="#,##0\ &quot;Frs&quot;;[Red]\-#,##0\ &quot;Frs&quot;"/>
    <numFmt numFmtId="180" formatCode="#,##0.00\ &quot;Frs&quot;;\-#,##0.00\ &quot;Frs&quot;"/>
    <numFmt numFmtId="181" formatCode="#,##0.00\ &quot;Frs&quot;;[Red]\-#,##0.00\ &quot;Frs&quot;"/>
    <numFmt numFmtId="182" formatCode="_-* #,##0\ &quot;Frs&quot;_-;\-* #,##0\ &quot;Frs&quot;_-;_-* &quot;-&quot;\ &quot;Frs&quot;_-;_-@_-"/>
    <numFmt numFmtId="183" formatCode="_-* #,##0\ _F_r_s_-;\-* #,##0\ _F_r_s_-;_-* &quot;-&quot;\ _F_r_s_-;_-@_-"/>
    <numFmt numFmtId="184" formatCode="_-* #,##0.00\ &quot;Frs&quot;_-;\-* #,##0.00\ &quot;Frs&quot;_-;_-* &quot;-&quot;??\ &quot;Frs&quot;_-;_-@_-"/>
    <numFmt numFmtId="185" formatCode="_-* #,##0.00\ _F_r_s_-;\-* #,##0.00\ _F_r_s_-;_-* &quot;-&quot;??\ _F_r_s_-;_-@_-"/>
    <numFmt numFmtId="186" formatCode="dd\ mmm"/>
    <numFmt numFmtId="187" formatCode="d/mm/yy"/>
    <numFmt numFmtId="188" formatCode="d/mmm/yy"/>
    <numFmt numFmtId="189" formatCode="d/mmm"/>
    <numFmt numFmtId="190" formatCode="d/mm/yy\ hh:mm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name val="MS Sans Serif"/>
      <family val="0"/>
    </font>
    <font>
      <sz val="10"/>
      <color indexed="8"/>
      <name val="MS Sans Serif"/>
      <family val="0"/>
    </font>
    <font>
      <sz val="8"/>
      <color indexed="8"/>
      <name val="MS Sans Serif"/>
      <family val="0"/>
    </font>
    <font>
      <b/>
      <sz val="14"/>
      <name val="MS Sans Serif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2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86" fontId="0" fillId="0" borderId="0" xfId="0" applyNumberFormat="1" applyAlignment="1" applyProtection="1">
      <alignment/>
      <protection hidden="1"/>
    </xf>
    <xf numFmtId="0" fontId="6" fillId="0" borderId="0" xfId="23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5" fillId="0" borderId="2" xfId="23" applyFont="1" applyFill="1" applyBorder="1" applyAlignment="1" applyProtection="1">
      <alignment horizontal="right" wrapText="1"/>
      <protection hidden="1"/>
    </xf>
    <xf numFmtId="0" fontId="0" fillId="0" borderId="3" xfId="0" applyBorder="1" applyAlignment="1" applyProtection="1">
      <alignment/>
      <protection hidden="1"/>
    </xf>
    <xf numFmtId="0" fontId="5" fillId="0" borderId="3" xfId="23" applyFont="1" applyFill="1" applyBorder="1" applyAlignment="1" applyProtection="1">
      <alignment horizontal="right" wrapText="1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4" xfId="0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Border="1" applyAlignment="1" applyProtection="1" quotePrefix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3" xfId="0" applyBorder="1" applyAlignment="1" applyProtection="1" quotePrefix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 quotePrefix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6" fillId="2" borderId="20" xfId="24" applyFont="1" applyFill="1" applyBorder="1" applyAlignment="1">
      <alignment horizontal="center"/>
      <protection/>
    </xf>
    <xf numFmtId="0" fontId="6" fillId="0" borderId="21" xfId="24" applyFont="1" applyFill="1" applyBorder="1" applyAlignment="1">
      <alignment horizontal="right" wrapText="1"/>
      <protection/>
    </xf>
    <xf numFmtId="0" fontId="6" fillId="0" borderId="21" xfId="24" applyFont="1" applyFill="1" applyBorder="1" applyAlignment="1">
      <alignment horizontal="right" wrapText="1"/>
      <protection/>
    </xf>
    <xf numFmtId="0" fontId="7" fillId="0" borderId="0" xfId="0" applyFont="1" applyAlignment="1" applyProtection="1">
      <alignment horizontal="center"/>
      <protection hidden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Milliers [0]_00-01" xfId="19"/>
    <cellStyle name="Milliers_00-01" xfId="20"/>
    <cellStyle name="Monétaire [0]_00-01" xfId="21"/>
    <cellStyle name="Monétaire_00-01" xfId="22"/>
    <cellStyle name="Normal_00-01" xfId="23"/>
    <cellStyle name="Normal_entrée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Q216"/>
  <sheetViews>
    <sheetView showGridLines="0" showZeros="0" tabSelected="1" zoomScale="70" zoomScaleNormal="70" workbookViewId="0" topLeftCell="A1">
      <selection activeCell="K196" sqref="K196"/>
    </sheetView>
  </sheetViews>
  <sheetFormatPr defaultColWidth="9.140625" defaultRowHeight="12.75"/>
  <cols>
    <col min="1" max="1" width="22.7109375" style="0" customWidth="1"/>
    <col min="2" max="17" width="8.00390625" style="0" customWidth="1"/>
    <col min="18" max="16384" width="11.421875" style="0" customWidth="1"/>
  </cols>
  <sheetData>
    <row r="1" spans="1:1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>
      <c r="A5" s="6" t="s">
        <v>61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7" t="str">
        <f>entrées!Q5</f>
        <v>DEGRES-HEURES SIMPLES</v>
      </c>
    </row>
    <row r="6" spans="1:17" ht="12.75">
      <c r="A6" s="3"/>
      <c r="B6" s="3"/>
      <c r="C6" s="3"/>
      <c r="D6" s="3"/>
      <c r="E6" s="3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9" t="s">
        <v>1</v>
      </c>
      <c r="B7" s="10">
        <v>39</v>
      </c>
      <c r="C7" s="10">
        <v>40</v>
      </c>
      <c r="D7" s="10">
        <v>41</v>
      </c>
      <c r="E7" s="10">
        <v>42</v>
      </c>
      <c r="F7" s="10">
        <v>43</v>
      </c>
      <c r="G7" s="10">
        <v>44</v>
      </c>
      <c r="H7" s="10">
        <v>45</v>
      </c>
      <c r="I7" s="10">
        <v>46</v>
      </c>
      <c r="J7" s="10">
        <v>47</v>
      </c>
      <c r="K7" s="10">
        <v>48</v>
      </c>
      <c r="L7" s="10">
        <v>49</v>
      </c>
      <c r="M7" s="10">
        <v>50</v>
      </c>
      <c r="N7" s="10">
        <v>51</v>
      </c>
      <c r="O7" s="10">
        <v>52</v>
      </c>
      <c r="P7" s="10">
        <v>1</v>
      </c>
      <c r="Q7" s="10">
        <v>2</v>
      </c>
    </row>
    <row r="8" spans="1:17" ht="12.75">
      <c r="A8" s="9" t="s">
        <v>2</v>
      </c>
      <c r="B8" s="11">
        <f>C8-7</f>
        <v>37529</v>
      </c>
      <c r="C8" s="11">
        <f>entrées!C8</f>
        <v>37536</v>
      </c>
      <c r="D8" s="11">
        <f aca="true" t="shared" si="0" ref="D8:Q8">C8+7</f>
        <v>37543</v>
      </c>
      <c r="E8" s="11">
        <f t="shared" si="0"/>
        <v>37550</v>
      </c>
      <c r="F8" s="11">
        <f t="shared" si="0"/>
        <v>37557</v>
      </c>
      <c r="G8" s="11">
        <f t="shared" si="0"/>
        <v>37564</v>
      </c>
      <c r="H8" s="11">
        <f t="shared" si="0"/>
        <v>37571</v>
      </c>
      <c r="I8" s="11">
        <f t="shared" si="0"/>
        <v>37578</v>
      </c>
      <c r="J8" s="11">
        <f t="shared" si="0"/>
        <v>37585</v>
      </c>
      <c r="K8" s="11">
        <f t="shared" si="0"/>
        <v>37592</v>
      </c>
      <c r="L8" s="11">
        <f t="shared" si="0"/>
        <v>37599</v>
      </c>
      <c r="M8" s="11">
        <f t="shared" si="0"/>
        <v>37606</v>
      </c>
      <c r="N8" s="11">
        <f t="shared" si="0"/>
        <v>37613</v>
      </c>
      <c r="O8" s="11">
        <f t="shared" si="0"/>
        <v>37620</v>
      </c>
      <c r="P8" s="11">
        <f t="shared" si="0"/>
        <v>37627</v>
      </c>
      <c r="Q8" s="11">
        <f t="shared" si="0"/>
        <v>37634</v>
      </c>
    </row>
    <row r="9" spans="1:17" ht="12.75">
      <c r="A9" s="3"/>
      <c r="B9" s="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>
      <c r="A10" s="13" t="str">
        <f>entrées!A34</f>
        <v>ALPE DES CHAUX           </v>
      </c>
      <c r="B10" s="13">
        <f>entrées!B34</f>
        <v>0</v>
      </c>
      <c r="C10" s="13">
        <v>2390</v>
      </c>
      <c r="D10" s="13">
        <v>1950</v>
      </c>
      <c r="E10" s="13">
        <v>1710</v>
      </c>
      <c r="F10" s="13">
        <v>1800</v>
      </c>
      <c r="G10" s="13">
        <v>2150</v>
      </c>
      <c r="H10" s="13">
        <v>2520</v>
      </c>
      <c r="I10" s="13">
        <v>2740</v>
      </c>
      <c r="J10" s="13">
        <v>2800</v>
      </c>
      <c r="K10" s="13">
        <v>2640</v>
      </c>
      <c r="L10" s="13">
        <v>2240</v>
      </c>
      <c r="M10" s="13">
        <v>2710</v>
      </c>
      <c r="N10" s="13">
        <v>3390</v>
      </c>
      <c r="O10" s="13">
        <v>3410</v>
      </c>
      <c r="P10" s="13">
        <v>2870</v>
      </c>
      <c r="Q10" s="13">
        <v>3000</v>
      </c>
    </row>
    <row r="11" spans="1:17" ht="12.75">
      <c r="A11" s="13" t="str">
        <f>entrées!A22</f>
        <v>APPLES                   </v>
      </c>
      <c r="B11" s="13">
        <f>entrées!B22</f>
        <v>0</v>
      </c>
      <c r="C11" s="13">
        <v>1340</v>
      </c>
      <c r="D11" s="13">
        <v>1380</v>
      </c>
      <c r="E11" s="13">
        <v>1340</v>
      </c>
      <c r="F11" s="13">
        <v>1300</v>
      </c>
      <c r="G11" s="13">
        <v>1770</v>
      </c>
      <c r="H11" s="13">
        <v>2130</v>
      </c>
      <c r="I11" s="13">
        <v>2390</v>
      </c>
      <c r="J11" s="13">
        <v>2250</v>
      </c>
      <c r="K11" s="13">
        <v>2090</v>
      </c>
      <c r="L11" s="13">
        <v>2110</v>
      </c>
      <c r="M11" s="13">
        <v>2140</v>
      </c>
      <c r="N11" s="13">
        <v>2720</v>
      </c>
      <c r="O11" s="13">
        <v>2900</v>
      </c>
      <c r="P11" s="13">
        <v>2530</v>
      </c>
      <c r="Q11" s="13">
        <v>2920</v>
      </c>
    </row>
    <row r="12" spans="1:17" ht="12.75">
      <c r="A12" s="13" t="str">
        <f>entrées!A51</f>
        <v>AVENCHES</v>
      </c>
      <c r="B12" s="13">
        <f>entrées!B51</f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</row>
    <row r="13" spans="1:17" ht="12.75">
      <c r="A13" s="13" t="str">
        <f>entrées!A30</f>
        <v>BAULMES                  </v>
      </c>
      <c r="B13" s="13">
        <f>entrées!B30</f>
        <v>0</v>
      </c>
      <c r="C13" s="13">
        <v>1460</v>
      </c>
      <c r="D13" s="13">
        <v>1300</v>
      </c>
      <c r="E13" s="13">
        <v>1270</v>
      </c>
      <c r="F13" s="13">
        <v>1300</v>
      </c>
      <c r="G13" s="13">
        <v>1750</v>
      </c>
      <c r="H13" s="13">
        <v>2100</v>
      </c>
      <c r="I13" s="13">
        <v>2230</v>
      </c>
      <c r="J13" s="13">
        <v>2240</v>
      </c>
      <c r="K13" s="13">
        <v>2160</v>
      </c>
      <c r="L13" s="13">
        <v>2020</v>
      </c>
      <c r="M13" s="13">
        <v>2140</v>
      </c>
      <c r="N13" s="13">
        <v>2700</v>
      </c>
      <c r="O13" s="13">
        <v>2770</v>
      </c>
      <c r="P13" s="13">
        <v>2650</v>
      </c>
      <c r="Q13" s="13">
        <v>2940</v>
      </c>
    </row>
    <row r="14" spans="1:17" ht="12.75">
      <c r="A14" s="13" t="str">
        <f>entrées!A33</f>
        <v>BEX                      </v>
      </c>
      <c r="B14" s="13">
        <f>entrées!B33</f>
        <v>0</v>
      </c>
      <c r="C14" s="13">
        <v>1140</v>
      </c>
      <c r="D14" s="13">
        <v>1020</v>
      </c>
      <c r="E14" s="13">
        <v>980</v>
      </c>
      <c r="F14" s="13">
        <v>1160</v>
      </c>
      <c r="G14" s="13">
        <v>1400</v>
      </c>
      <c r="H14" s="13">
        <v>1510</v>
      </c>
      <c r="I14" s="13">
        <v>2200</v>
      </c>
      <c r="J14" s="13">
        <v>1900</v>
      </c>
      <c r="K14" s="13">
        <v>1810</v>
      </c>
      <c r="L14" s="13">
        <v>1450</v>
      </c>
      <c r="M14" s="13">
        <v>1920</v>
      </c>
      <c r="N14" s="13">
        <v>2540</v>
      </c>
      <c r="O14" s="13">
        <v>2520</v>
      </c>
      <c r="P14" s="13">
        <v>2190</v>
      </c>
      <c r="Q14" s="13">
        <v>2210</v>
      </c>
    </row>
    <row r="15" spans="1:17" ht="12.75">
      <c r="A15" s="13" t="str">
        <f>entrées!A48</f>
        <v>BIERE</v>
      </c>
      <c r="B15" s="13">
        <f>entrées!B48</f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ht="12.75">
      <c r="A16" s="13" t="str">
        <f>entrées!A39</f>
        <v>CHATEAU-D'OEX            </v>
      </c>
      <c r="B16" s="13">
        <f>entrées!B39</f>
        <v>0</v>
      </c>
      <c r="C16" s="13">
        <v>1440</v>
      </c>
      <c r="D16" s="13">
        <v>1410</v>
      </c>
      <c r="E16" s="13">
        <v>1250</v>
      </c>
      <c r="F16" s="13">
        <v>1500</v>
      </c>
      <c r="G16" s="13">
        <v>1860</v>
      </c>
      <c r="H16" s="13">
        <v>2040</v>
      </c>
      <c r="I16" s="13">
        <v>2390</v>
      </c>
      <c r="J16" s="13">
        <v>2260</v>
      </c>
      <c r="K16" s="13">
        <v>2110</v>
      </c>
      <c r="L16" s="13">
        <v>2000</v>
      </c>
      <c r="M16" s="13">
        <v>2310</v>
      </c>
      <c r="N16" s="13">
        <v>2810</v>
      </c>
      <c r="O16" s="13">
        <v>3070</v>
      </c>
      <c r="P16" s="13">
        <v>2530</v>
      </c>
      <c r="Q16" s="13">
        <v>2680</v>
      </c>
    </row>
    <row r="17" spans="1:17" ht="12.75">
      <c r="A17" s="13" t="str">
        <f>entrées!A28</f>
        <v>CHAVORNAY                </v>
      </c>
      <c r="B17" s="13">
        <f>entrées!B28</f>
        <v>0</v>
      </c>
      <c r="C17" s="13">
        <v>1390</v>
      </c>
      <c r="D17" s="13">
        <v>1270</v>
      </c>
      <c r="E17" s="13">
        <v>1230</v>
      </c>
      <c r="F17" s="13">
        <v>1300</v>
      </c>
      <c r="G17" s="13">
        <v>1680</v>
      </c>
      <c r="H17" s="13">
        <v>2120</v>
      </c>
      <c r="I17" s="13">
        <v>2320</v>
      </c>
      <c r="J17" s="13">
        <v>2130</v>
      </c>
      <c r="K17" s="13">
        <v>1950</v>
      </c>
      <c r="L17" s="13">
        <v>2100</v>
      </c>
      <c r="M17" s="13">
        <v>2160</v>
      </c>
      <c r="N17" s="13">
        <v>2410</v>
      </c>
      <c r="O17" s="13">
        <v>2870</v>
      </c>
      <c r="P17" s="13">
        <v>2270</v>
      </c>
      <c r="Q17" s="13">
        <v>2870</v>
      </c>
    </row>
    <row r="18" spans="1:17" ht="12.75">
      <c r="A18" s="13" t="str">
        <f>entrées!A19</f>
        <v>CHESEAUX                 </v>
      </c>
      <c r="B18" s="13">
        <f>entrées!B19</f>
        <v>0</v>
      </c>
      <c r="C18" s="13">
        <v>1320</v>
      </c>
      <c r="D18" s="13">
        <v>1350</v>
      </c>
      <c r="E18" s="13">
        <v>1140</v>
      </c>
      <c r="F18" s="13">
        <v>1180</v>
      </c>
      <c r="G18" s="13">
        <v>1740</v>
      </c>
      <c r="H18" s="13">
        <v>1950</v>
      </c>
      <c r="I18" s="13">
        <v>2320</v>
      </c>
      <c r="J18" s="13">
        <v>2210</v>
      </c>
      <c r="K18" s="13">
        <v>2060</v>
      </c>
      <c r="L18" s="13">
        <v>2110</v>
      </c>
      <c r="M18" s="13">
        <v>2130</v>
      </c>
      <c r="N18" s="13">
        <v>2790</v>
      </c>
      <c r="O18" s="13">
        <v>2910</v>
      </c>
      <c r="P18" s="13">
        <v>2410</v>
      </c>
      <c r="Q18" s="13">
        <v>2910</v>
      </c>
    </row>
    <row r="19" spans="1:17" ht="12.75">
      <c r="A19" s="13" t="str">
        <f>entrées!A46</f>
        <v>COLLOMBEY</v>
      </c>
      <c r="B19" s="13">
        <f>entrées!B46</f>
        <v>0</v>
      </c>
      <c r="C19" s="13">
        <v>1150</v>
      </c>
      <c r="D19" s="13">
        <v>1150</v>
      </c>
      <c r="E19" s="13">
        <v>1150</v>
      </c>
      <c r="F19" s="13">
        <v>980</v>
      </c>
      <c r="G19" s="13">
        <v>1500</v>
      </c>
      <c r="H19" s="13">
        <v>1640</v>
      </c>
      <c r="I19" s="13">
        <v>2060</v>
      </c>
      <c r="J19" s="13">
        <v>1960</v>
      </c>
      <c r="K19" s="13">
        <v>1940</v>
      </c>
      <c r="L19" s="13">
        <v>1700</v>
      </c>
      <c r="M19" s="13">
        <v>2010</v>
      </c>
      <c r="N19" s="13">
        <v>2650</v>
      </c>
      <c r="O19" s="13">
        <v>2570</v>
      </c>
      <c r="P19" s="13">
        <v>2270</v>
      </c>
      <c r="Q19" s="13">
        <v>2320</v>
      </c>
    </row>
    <row r="20" spans="1:17" ht="12.75">
      <c r="A20" s="13" t="str">
        <f>entrées!A50</f>
        <v>COSSONAY</v>
      </c>
      <c r="B20" s="13">
        <f>entrées!B50</f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</row>
    <row r="21" spans="1:17" ht="12.75">
      <c r="A21" s="13" t="str">
        <f>entrées!A47</f>
        <v>ECHALLENS</v>
      </c>
      <c r="B21" s="13">
        <f>entrées!B47</f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2.75">
      <c r="A22" s="13" t="str">
        <f>entrées!A16</f>
        <v>ECUBLENS ZI-SUD          </v>
      </c>
      <c r="B22" s="13">
        <f>entrées!B16</f>
        <v>0</v>
      </c>
      <c r="C22" s="13">
        <v>1080</v>
      </c>
      <c r="D22" s="13">
        <v>1080</v>
      </c>
      <c r="E22" s="13">
        <v>1000</v>
      </c>
      <c r="F22" s="13">
        <v>1080</v>
      </c>
      <c r="G22" s="13">
        <v>1400</v>
      </c>
      <c r="H22" s="13">
        <v>1780</v>
      </c>
      <c r="I22" s="13">
        <v>2080</v>
      </c>
      <c r="J22" s="13">
        <v>1900</v>
      </c>
      <c r="K22" s="13">
        <v>1770</v>
      </c>
      <c r="L22" s="13">
        <v>1870</v>
      </c>
      <c r="M22" s="13">
        <v>1890</v>
      </c>
      <c r="N22" s="13">
        <v>2520</v>
      </c>
      <c r="O22" s="13">
        <v>2540</v>
      </c>
      <c r="P22" s="13">
        <v>2200</v>
      </c>
      <c r="Q22" s="13">
        <v>2620</v>
      </c>
    </row>
    <row r="23" spans="1:17" ht="12.75">
      <c r="A23" s="13" t="str">
        <f>entrées!A23</f>
        <v>GLAND ZI-DULLY           </v>
      </c>
      <c r="B23" s="13">
        <f>entrées!B23</f>
        <v>0</v>
      </c>
      <c r="C23" s="13">
        <v>1180</v>
      </c>
      <c r="D23" s="13">
        <v>1200</v>
      </c>
      <c r="E23" s="13">
        <v>1180</v>
      </c>
      <c r="F23" s="13">
        <v>1180</v>
      </c>
      <c r="G23" s="13">
        <v>1560</v>
      </c>
      <c r="H23" s="13">
        <v>1880</v>
      </c>
      <c r="I23" s="13">
        <v>2140</v>
      </c>
      <c r="J23" s="13">
        <v>1980</v>
      </c>
      <c r="K23" s="13">
        <v>1850</v>
      </c>
      <c r="L23" s="13">
        <v>1900</v>
      </c>
      <c r="M23" s="13">
        <v>2020</v>
      </c>
      <c r="N23" s="13">
        <v>2670</v>
      </c>
      <c r="O23" s="13">
        <v>2730</v>
      </c>
      <c r="P23" s="13">
        <v>2050</v>
      </c>
      <c r="Q23" s="13">
        <v>2570</v>
      </c>
    </row>
    <row r="24" spans="1:17" ht="12.75">
      <c r="A24" s="13" t="str">
        <f>entrées!A40</f>
        <v>GLION                    </v>
      </c>
      <c r="B24" s="13">
        <f>entrées!B40</f>
        <v>0</v>
      </c>
      <c r="C24" s="13">
        <v>1290</v>
      </c>
      <c r="D24" s="13">
        <v>1230</v>
      </c>
      <c r="E24" s="13">
        <v>1130</v>
      </c>
      <c r="F24" s="13">
        <v>1050</v>
      </c>
      <c r="G24" s="13">
        <v>1620</v>
      </c>
      <c r="H24" s="13">
        <v>1730</v>
      </c>
      <c r="I24" s="13">
        <v>2150</v>
      </c>
      <c r="J24" s="13">
        <v>2100</v>
      </c>
      <c r="K24" s="13">
        <v>1880</v>
      </c>
      <c r="L24" s="13">
        <v>1740</v>
      </c>
      <c r="M24" s="13">
        <v>1920</v>
      </c>
      <c r="N24" s="13">
        <v>2520</v>
      </c>
      <c r="O24" s="13">
        <v>2620</v>
      </c>
      <c r="P24" s="13">
        <v>2310</v>
      </c>
      <c r="Q24" s="13">
        <v>2530</v>
      </c>
    </row>
    <row r="25" spans="1:17" ht="12.75">
      <c r="A25" s="13" t="str">
        <f>entrées!A37</f>
        <v>GRANGE-VERNEY            </v>
      </c>
      <c r="B25" s="13">
        <f>entrées!B37</f>
        <v>0</v>
      </c>
      <c r="C25" s="13">
        <v>1210</v>
      </c>
      <c r="D25" s="13">
        <v>1360</v>
      </c>
      <c r="E25" s="13">
        <v>1240</v>
      </c>
      <c r="F25" s="13">
        <v>1200</v>
      </c>
      <c r="G25" s="13">
        <v>1710</v>
      </c>
      <c r="H25" s="13">
        <v>2050</v>
      </c>
      <c r="I25" s="13">
        <v>2360</v>
      </c>
      <c r="J25" s="13">
        <v>2220</v>
      </c>
      <c r="K25" s="13">
        <v>2080</v>
      </c>
      <c r="L25" s="13">
        <v>2170</v>
      </c>
      <c r="M25" s="13">
        <v>2090</v>
      </c>
      <c r="N25" s="13">
        <v>2810</v>
      </c>
      <c r="O25" s="13">
        <v>2900</v>
      </c>
      <c r="P25" s="13">
        <v>2500</v>
      </c>
      <c r="Q25" s="13">
        <v>2920</v>
      </c>
    </row>
    <row r="26" spans="1:17" ht="12.75">
      <c r="A26" s="13" t="str">
        <f>entrées!A10</f>
        <v>LAUSANNE-BETHANIE        </v>
      </c>
      <c r="B26" s="13">
        <f>entrées!B10</f>
        <v>0</v>
      </c>
      <c r="C26" s="13">
        <v>1090</v>
      </c>
      <c r="D26" s="13">
        <v>1190</v>
      </c>
      <c r="E26" s="13">
        <v>960</v>
      </c>
      <c r="F26" s="13">
        <v>990</v>
      </c>
      <c r="G26" s="13">
        <v>1560</v>
      </c>
      <c r="H26" s="13">
        <v>1720</v>
      </c>
      <c r="I26" s="13">
        <v>2030</v>
      </c>
      <c r="J26" s="13">
        <v>2020</v>
      </c>
      <c r="K26" s="13">
        <v>1810</v>
      </c>
      <c r="L26" s="13">
        <v>1810</v>
      </c>
      <c r="M26" s="13">
        <v>1870</v>
      </c>
      <c r="N26" s="13">
        <v>2380</v>
      </c>
      <c r="O26" s="13">
        <v>2580</v>
      </c>
      <c r="P26" s="13">
        <v>2170</v>
      </c>
      <c r="Q26" s="13">
        <v>2570</v>
      </c>
    </row>
    <row r="27" spans="1:17" ht="12.75">
      <c r="A27" s="13" t="str">
        <f>entrées!A11</f>
        <v>LAUSANNE-CENTRE          </v>
      </c>
      <c r="B27" s="13">
        <f>entrées!B11</f>
        <v>0</v>
      </c>
      <c r="C27" s="13">
        <v>1080</v>
      </c>
      <c r="D27" s="13">
        <v>1110</v>
      </c>
      <c r="E27" s="13">
        <v>940</v>
      </c>
      <c r="F27" s="13">
        <v>980</v>
      </c>
      <c r="G27" s="13">
        <v>1430</v>
      </c>
      <c r="H27" s="13">
        <v>1630</v>
      </c>
      <c r="I27" s="13">
        <v>1950</v>
      </c>
      <c r="J27" s="13">
        <v>1930</v>
      </c>
      <c r="K27" s="13">
        <v>1720</v>
      </c>
      <c r="L27" s="13">
        <v>1720</v>
      </c>
      <c r="M27" s="13">
        <v>1780</v>
      </c>
      <c r="N27" s="13">
        <v>2350</v>
      </c>
      <c r="O27" s="13">
        <v>2460</v>
      </c>
      <c r="P27" s="13">
        <v>2180</v>
      </c>
      <c r="Q27" s="13">
        <v>2450</v>
      </c>
    </row>
    <row r="28" spans="1:17" ht="12.75">
      <c r="A28" s="13" t="str">
        <f>entrées!A14</f>
        <v>LAUSANNE-VENNES          </v>
      </c>
      <c r="B28" s="13">
        <f>entrées!B14</f>
        <v>0</v>
      </c>
      <c r="C28" s="13">
        <v>1410</v>
      </c>
      <c r="D28" s="13">
        <v>1420</v>
      </c>
      <c r="E28" s="13">
        <v>1170</v>
      </c>
      <c r="F28" s="13">
        <v>1320</v>
      </c>
      <c r="G28" s="13">
        <v>1830</v>
      </c>
      <c r="H28" s="13">
        <v>2000</v>
      </c>
      <c r="I28" s="13">
        <v>2390</v>
      </c>
      <c r="J28" s="13">
        <v>2310</v>
      </c>
      <c r="K28" s="13">
        <v>2090</v>
      </c>
      <c r="L28" s="13">
        <v>2040</v>
      </c>
      <c r="M28" s="13">
        <v>2210</v>
      </c>
      <c r="N28" s="13">
        <v>2820</v>
      </c>
      <c r="O28" s="13">
        <v>2980</v>
      </c>
      <c r="P28" s="13">
        <v>2480</v>
      </c>
      <c r="Q28" s="13">
        <v>2930</v>
      </c>
    </row>
    <row r="29" spans="1:17" ht="12.75">
      <c r="A29" s="13" t="str">
        <f>entrées!A26</f>
        <v>LE LIEU                  </v>
      </c>
      <c r="B29" s="13">
        <f>entrées!B26</f>
        <v>0</v>
      </c>
      <c r="C29" s="13">
        <v>2010</v>
      </c>
      <c r="D29" s="13">
        <v>1850</v>
      </c>
      <c r="E29" s="13">
        <v>1960</v>
      </c>
      <c r="F29" s="13">
        <v>1780</v>
      </c>
      <c r="G29" s="13">
        <v>2340</v>
      </c>
      <c r="H29" s="13">
        <v>2510</v>
      </c>
      <c r="I29" s="13">
        <v>2940</v>
      </c>
      <c r="J29" s="13">
        <v>2700</v>
      </c>
      <c r="K29" s="13">
        <v>2390</v>
      </c>
      <c r="L29" s="13">
        <v>2180</v>
      </c>
      <c r="M29" s="13">
        <v>2850</v>
      </c>
      <c r="N29" s="13">
        <v>3400</v>
      </c>
      <c r="O29" s="13">
        <v>3550</v>
      </c>
      <c r="P29" s="13">
        <v>2900</v>
      </c>
      <c r="Q29" s="13">
        <v>3600</v>
      </c>
    </row>
    <row r="30" spans="1:17" ht="12.75">
      <c r="A30" s="13" t="str">
        <f>entrées!A53</f>
        <v>LES DIABLERETS</v>
      </c>
      <c r="B30" s="13">
        <f>entrées!B53</f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ht="12.75">
      <c r="A31" s="13" t="str">
        <f>entrées!A17</f>
        <v>LONAY                    </v>
      </c>
      <c r="B31" s="13">
        <f>entrées!B17</f>
        <v>0</v>
      </c>
      <c r="C31" s="13">
        <v>720</v>
      </c>
      <c r="D31" s="13">
        <v>850</v>
      </c>
      <c r="E31" s="13">
        <v>810</v>
      </c>
      <c r="F31" s="13">
        <v>870</v>
      </c>
      <c r="G31" s="13">
        <v>1190</v>
      </c>
      <c r="H31" s="13">
        <v>1610</v>
      </c>
      <c r="I31" s="13">
        <v>1890</v>
      </c>
      <c r="J31" s="13">
        <v>1670</v>
      </c>
      <c r="K31" s="13">
        <v>1630</v>
      </c>
      <c r="L31" s="13">
        <v>1650</v>
      </c>
      <c r="M31" s="13">
        <v>1700</v>
      </c>
      <c r="N31" s="13">
        <v>2310</v>
      </c>
      <c r="O31" s="13">
        <v>2360</v>
      </c>
      <c r="P31" s="13">
        <v>1980</v>
      </c>
      <c r="Q31" s="13">
        <v>2390</v>
      </c>
    </row>
    <row r="32" spans="1:17" ht="12.75">
      <c r="A32" s="13" t="str">
        <f>entrées!A45</f>
        <v>L'ORIENT</v>
      </c>
      <c r="B32" s="13">
        <f>entrées!B45</f>
        <v>0</v>
      </c>
      <c r="C32" s="13">
        <v>1940</v>
      </c>
      <c r="D32" s="13">
        <v>1740</v>
      </c>
      <c r="E32" s="13">
        <v>1810</v>
      </c>
      <c r="F32" s="13">
        <v>1720</v>
      </c>
      <c r="G32" s="13">
        <v>2220</v>
      </c>
      <c r="H32" s="13">
        <v>2450</v>
      </c>
      <c r="I32" s="13">
        <v>2870</v>
      </c>
      <c r="J32" s="13">
        <v>2640</v>
      </c>
      <c r="K32" s="13">
        <v>2340</v>
      </c>
      <c r="L32" s="13">
        <v>2130</v>
      </c>
      <c r="M32" s="13">
        <v>2750</v>
      </c>
      <c r="N32" s="13">
        <v>3320</v>
      </c>
      <c r="O32" s="13">
        <v>3410</v>
      </c>
      <c r="P32" s="13">
        <v>2800</v>
      </c>
      <c r="Q32" s="13">
        <v>3500</v>
      </c>
    </row>
    <row r="33" spans="1:17" ht="12.75">
      <c r="A33" s="13" t="str">
        <f>entrées!A43</f>
        <v>MONTCHERAND              </v>
      </c>
      <c r="B33" s="13">
        <f>entrées!B43</f>
        <v>0</v>
      </c>
      <c r="C33" s="13">
        <v>1430</v>
      </c>
      <c r="D33" s="13">
        <v>1510</v>
      </c>
      <c r="E33" s="13">
        <v>1420</v>
      </c>
      <c r="F33" s="13">
        <v>1500</v>
      </c>
      <c r="G33" s="13">
        <v>1940</v>
      </c>
      <c r="H33" s="13">
        <v>2290</v>
      </c>
      <c r="I33" s="13">
        <v>2580</v>
      </c>
      <c r="J33" s="13">
        <v>2230</v>
      </c>
      <c r="K33" s="13">
        <v>2170</v>
      </c>
      <c r="L33" s="13">
        <v>2330</v>
      </c>
      <c r="M33" s="13">
        <v>2340</v>
      </c>
      <c r="N33" s="13">
        <v>2900</v>
      </c>
      <c r="O33" s="13">
        <v>2960</v>
      </c>
      <c r="P33" s="13">
        <v>2690</v>
      </c>
      <c r="Q33" s="13">
        <v>3070</v>
      </c>
    </row>
    <row r="34" spans="1:17" ht="12.75">
      <c r="A34" s="13" t="str">
        <f>entrées!A44</f>
        <v>MONTHEY                  </v>
      </c>
      <c r="B34" s="13">
        <f>entrées!B44</f>
        <v>0</v>
      </c>
      <c r="C34" s="13">
        <v>1190</v>
      </c>
      <c r="D34" s="13">
        <v>1140</v>
      </c>
      <c r="E34" s="13">
        <v>1090</v>
      </c>
      <c r="F34" s="13">
        <v>1180</v>
      </c>
      <c r="G34" s="13">
        <v>1440</v>
      </c>
      <c r="H34" s="13">
        <v>1550</v>
      </c>
      <c r="I34" s="13">
        <v>2060</v>
      </c>
      <c r="J34" s="13">
        <v>1940</v>
      </c>
      <c r="K34" s="13">
        <v>1870</v>
      </c>
      <c r="L34" s="13">
        <v>1570</v>
      </c>
      <c r="M34" s="13">
        <v>1990</v>
      </c>
      <c r="N34" s="13">
        <v>2610</v>
      </c>
      <c r="O34" s="13">
        <v>2570</v>
      </c>
      <c r="P34" s="13">
        <v>2250</v>
      </c>
      <c r="Q34" s="13">
        <v>2400</v>
      </c>
    </row>
    <row r="35" spans="1:17" ht="12.75">
      <c r="A35" s="13" t="str">
        <f>entrées!A41</f>
        <v>MONTREUX-EST             </v>
      </c>
      <c r="B35" s="13">
        <f>entrées!B41</f>
        <v>0</v>
      </c>
      <c r="C35" s="13">
        <v>830</v>
      </c>
      <c r="D35" s="13">
        <v>880</v>
      </c>
      <c r="E35" s="13">
        <v>780</v>
      </c>
      <c r="F35" s="13">
        <v>840</v>
      </c>
      <c r="G35" s="13">
        <v>1220</v>
      </c>
      <c r="H35" s="13">
        <v>1370</v>
      </c>
      <c r="I35" s="13">
        <v>1710</v>
      </c>
      <c r="J35" s="13">
        <v>1710</v>
      </c>
      <c r="K35" s="13">
        <v>1550</v>
      </c>
      <c r="L35" s="13">
        <v>1510</v>
      </c>
      <c r="M35" s="13">
        <v>1640</v>
      </c>
      <c r="N35" s="13">
        <v>2210</v>
      </c>
      <c r="O35" s="13">
        <v>2280</v>
      </c>
      <c r="P35" s="13">
        <v>1920</v>
      </c>
      <c r="Q35" s="13">
        <v>2150</v>
      </c>
    </row>
    <row r="36" spans="1:17" ht="12.75">
      <c r="A36" s="13" t="str">
        <f>entrées!A20</f>
        <v>MORGES-CENTRE            </v>
      </c>
      <c r="B36" s="13">
        <f>entrées!B20</f>
        <v>0</v>
      </c>
      <c r="C36" s="13">
        <v>880</v>
      </c>
      <c r="D36" s="13">
        <v>930</v>
      </c>
      <c r="E36" s="13">
        <v>850</v>
      </c>
      <c r="F36" s="13">
        <v>860</v>
      </c>
      <c r="G36" s="13">
        <v>1270</v>
      </c>
      <c r="H36" s="13">
        <v>1620</v>
      </c>
      <c r="I36" s="13">
        <v>1880</v>
      </c>
      <c r="J36" s="13">
        <v>1750</v>
      </c>
      <c r="K36" s="13">
        <v>1650</v>
      </c>
      <c r="L36" s="13">
        <v>1710</v>
      </c>
      <c r="M36" s="13">
        <v>1700</v>
      </c>
      <c r="N36" s="13">
        <v>2300</v>
      </c>
      <c r="O36" s="13">
        <v>2400</v>
      </c>
      <c r="P36" s="13">
        <v>1980</v>
      </c>
      <c r="Q36" s="13">
        <v>2460</v>
      </c>
    </row>
    <row r="37" spans="1:17" ht="12.75">
      <c r="A37" s="13" t="str">
        <f>entrées!A21</f>
        <v>MORGES-LAC               </v>
      </c>
      <c r="B37" s="13">
        <f>entrées!B21</f>
        <v>0</v>
      </c>
      <c r="C37" s="13">
        <v>1120</v>
      </c>
      <c r="D37" s="13">
        <v>1100</v>
      </c>
      <c r="E37" s="13">
        <v>1050</v>
      </c>
      <c r="F37" s="13">
        <v>1060</v>
      </c>
      <c r="G37" s="13">
        <v>1480</v>
      </c>
      <c r="H37" s="13">
        <v>1870</v>
      </c>
      <c r="I37" s="13">
        <v>2140</v>
      </c>
      <c r="J37" s="13">
        <v>1970</v>
      </c>
      <c r="K37" s="13">
        <v>1840</v>
      </c>
      <c r="L37" s="13">
        <v>1920</v>
      </c>
      <c r="M37" s="13">
        <v>1970</v>
      </c>
      <c r="N37" s="13">
        <v>2510</v>
      </c>
      <c r="O37" s="13">
        <v>2660</v>
      </c>
      <c r="P37" s="13">
        <v>2160</v>
      </c>
      <c r="Q37" s="13">
        <v>2710</v>
      </c>
    </row>
    <row r="38" spans="1:17" ht="12.75">
      <c r="A38" s="13" t="str">
        <f>entrées!A24</f>
        <v>NYON                     </v>
      </c>
      <c r="B38" s="13">
        <f>entrées!B24</f>
        <v>0</v>
      </c>
      <c r="C38" s="13">
        <v>1150</v>
      </c>
      <c r="D38" s="13">
        <v>1210</v>
      </c>
      <c r="E38" s="13">
        <v>1160</v>
      </c>
      <c r="F38" s="13">
        <v>1180</v>
      </c>
      <c r="G38" s="13">
        <v>1590</v>
      </c>
      <c r="H38" s="13">
        <v>1900</v>
      </c>
      <c r="I38" s="13">
        <v>2250</v>
      </c>
      <c r="J38" s="13">
        <v>2060</v>
      </c>
      <c r="K38" s="13">
        <v>1890</v>
      </c>
      <c r="L38" s="13">
        <v>1980</v>
      </c>
      <c r="M38" s="13">
        <v>2050</v>
      </c>
      <c r="N38" s="13">
        <v>2700</v>
      </c>
      <c r="O38" s="13">
        <v>2760</v>
      </c>
      <c r="P38" s="13">
        <v>2020</v>
      </c>
      <c r="Q38" s="13">
        <v>2580</v>
      </c>
    </row>
    <row r="39" spans="1:17" ht="12.75">
      <c r="A39" s="13" t="str">
        <f>entrées!A27</f>
        <v>ORBE                     </v>
      </c>
      <c r="B39" s="13">
        <f>entrées!B27</f>
        <v>0</v>
      </c>
      <c r="C39" s="13">
        <v>1190</v>
      </c>
      <c r="D39" s="13">
        <v>1240</v>
      </c>
      <c r="E39" s="13">
        <v>1180</v>
      </c>
      <c r="F39" s="13">
        <v>1240</v>
      </c>
      <c r="G39" s="13">
        <v>1640</v>
      </c>
      <c r="H39" s="13">
        <v>2020</v>
      </c>
      <c r="I39" s="13">
        <v>2250</v>
      </c>
      <c r="J39" s="13">
        <v>2070</v>
      </c>
      <c r="K39" s="13">
        <v>1900</v>
      </c>
      <c r="L39" s="13">
        <v>2020</v>
      </c>
      <c r="M39" s="13">
        <v>2030</v>
      </c>
      <c r="N39" s="13">
        <v>2570</v>
      </c>
      <c r="O39" s="13">
        <v>2640</v>
      </c>
      <c r="P39" s="13">
        <v>2090</v>
      </c>
      <c r="Q39" s="13">
        <v>2760</v>
      </c>
    </row>
    <row r="40" spans="1:17" ht="12.75">
      <c r="A40" s="13" t="str">
        <f>entrées!A52</f>
        <v>PALEZIEUX</v>
      </c>
      <c r="B40" s="13">
        <f>entrées!B52</f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</row>
    <row r="41" spans="1:17" ht="12.75">
      <c r="A41" s="13" t="str">
        <f>entrées!A32</f>
        <v>PAYERNE                  </v>
      </c>
      <c r="B41" s="13">
        <f>entrées!B32</f>
        <v>0</v>
      </c>
      <c r="C41" s="13">
        <v>1150</v>
      </c>
      <c r="D41" s="13">
        <v>1100</v>
      </c>
      <c r="E41" s="13">
        <v>1080</v>
      </c>
      <c r="F41" s="13">
        <v>1070</v>
      </c>
      <c r="G41" s="13">
        <v>1410</v>
      </c>
      <c r="H41" s="13">
        <v>1820</v>
      </c>
      <c r="I41" s="13">
        <v>2170</v>
      </c>
      <c r="J41" s="13">
        <v>1980</v>
      </c>
      <c r="K41" s="13">
        <v>1890</v>
      </c>
      <c r="L41" s="13">
        <v>2050</v>
      </c>
      <c r="M41" s="13">
        <v>1960</v>
      </c>
      <c r="N41" s="13">
        <v>2750</v>
      </c>
      <c r="O41" s="13">
        <v>2820</v>
      </c>
      <c r="P41" s="13">
        <v>2210</v>
      </c>
      <c r="Q41" s="13">
        <v>2820</v>
      </c>
    </row>
    <row r="42" spans="1:17" ht="12.75">
      <c r="A42" s="13" t="str">
        <f>entrées!A18</f>
        <v>PREVERENGES              </v>
      </c>
      <c r="B42" s="13">
        <f>entrées!B18</f>
        <v>0</v>
      </c>
      <c r="C42" s="13">
        <v>1160</v>
      </c>
      <c r="D42" s="13">
        <v>1190</v>
      </c>
      <c r="E42" s="13">
        <v>1130</v>
      </c>
      <c r="F42" s="13">
        <v>1030</v>
      </c>
      <c r="G42" s="13">
        <v>1590</v>
      </c>
      <c r="H42" s="13">
        <v>1950</v>
      </c>
      <c r="I42" s="13">
        <v>2180</v>
      </c>
      <c r="J42" s="13">
        <v>1950</v>
      </c>
      <c r="K42" s="13">
        <v>1860</v>
      </c>
      <c r="L42" s="13">
        <v>1990</v>
      </c>
      <c r="M42" s="13">
        <v>2020</v>
      </c>
      <c r="N42" s="13">
        <v>2650</v>
      </c>
      <c r="O42" s="13">
        <v>2690</v>
      </c>
      <c r="P42" s="13">
        <v>2230</v>
      </c>
      <c r="Q42" s="13">
        <v>2710</v>
      </c>
    </row>
    <row r="43" spans="1:17" ht="12.75">
      <c r="A43" s="13" t="str">
        <f>entrées!A13</f>
        <v>PRILLY                   </v>
      </c>
      <c r="B43" s="13">
        <f>entrées!B13</f>
        <v>0</v>
      </c>
      <c r="C43" s="13">
        <v>1080</v>
      </c>
      <c r="D43" s="13">
        <v>1080</v>
      </c>
      <c r="E43" s="13">
        <v>960</v>
      </c>
      <c r="F43" s="13">
        <v>1010</v>
      </c>
      <c r="G43" s="13">
        <v>1480</v>
      </c>
      <c r="H43" s="13">
        <v>1710</v>
      </c>
      <c r="I43" s="13">
        <v>1980</v>
      </c>
      <c r="J43" s="13">
        <v>1900</v>
      </c>
      <c r="K43" s="13">
        <v>1760</v>
      </c>
      <c r="L43" s="13">
        <v>1800</v>
      </c>
      <c r="M43" s="13">
        <v>1870</v>
      </c>
      <c r="N43" s="13">
        <v>2450</v>
      </c>
      <c r="O43" s="13">
        <v>2560</v>
      </c>
      <c r="P43" s="13">
        <v>2110</v>
      </c>
      <c r="Q43" s="13">
        <v>2560</v>
      </c>
    </row>
    <row r="44" spans="1:17" ht="12.75">
      <c r="A44" s="13" t="str">
        <f>entrées!A12</f>
        <v>PULLY-LAC</v>
      </c>
      <c r="B44" s="13">
        <f>entrées!B12</f>
        <v>0</v>
      </c>
      <c r="C44" s="13">
        <v>1000</v>
      </c>
      <c r="D44" s="13">
        <v>990</v>
      </c>
      <c r="E44" s="13">
        <v>930</v>
      </c>
      <c r="F44" s="13">
        <v>980</v>
      </c>
      <c r="G44" s="13">
        <v>1390</v>
      </c>
      <c r="H44" s="13">
        <v>1570</v>
      </c>
      <c r="I44" s="13">
        <v>1950</v>
      </c>
      <c r="J44" s="13">
        <v>1890</v>
      </c>
      <c r="K44" s="13">
        <v>1730</v>
      </c>
      <c r="L44" s="13">
        <v>1680</v>
      </c>
      <c r="M44" s="13">
        <v>1810</v>
      </c>
      <c r="N44" s="13">
        <v>2330</v>
      </c>
      <c r="O44" s="13">
        <v>2490</v>
      </c>
      <c r="P44" s="13">
        <v>2160</v>
      </c>
      <c r="Q44" s="13">
        <v>2530</v>
      </c>
    </row>
    <row r="45" spans="1:17" ht="12.75">
      <c r="A45" s="13" t="str">
        <f>entrées!A15</f>
        <v>RENENS                   </v>
      </c>
      <c r="B45" s="13">
        <f>entrées!B15</f>
        <v>0</v>
      </c>
      <c r="C45" s="13">
        <v>830</v>
      </c>
      <c r="D45" s="13">
        <v>920</v>
      </c>
      <c r="E45" s="13">
        <v>760</v>
      </c>
      <c r="F45" s="13">
        <v>860</v>
      </c>
      <c r="G45" s="13">
        <v>1210</v>
      </c>
      <c r="H45" s="13">
        <v>1530</v>
      </c>
      <c r="I45" s="13">
        <v>1750</v>
      </c>
      <c r="J45" s="13">
        <v>1720</v>
      </c>
      <c r="K45" s="13">
        <v>1560</v>
      </c>
      <c r="L45" s="13">
        <v>1650</v>
      </c>
      <c r="M45" s="13">
        <v>1660</v>
      </c>
      <c r="N45" s="13">
        <v>2210</v>
      </c>
      <c r="O45" s="13">
        <v>2290</v>
      </c>
      <c r="P45" s="13">
        <v>1910</v>
      </c>
      <c r="Q45" s="13">
        <v>2330</v>
      </c>
    </row>
    <row r="46" spans="1:17" ht="12.75">
      <c r="A46" s="13" t="str">
        <f>entrées!A36</f>
        <v>RIEX                     </v>
      </c>
      <c r="B46" s="13">
        <f>entrées!B36</f>
        <v>0</v>
      </c>
      <c r="C46" s="13">
        <v>850</v>
      </c>
      <c r="D46" s="13">
        <v>880</v>
      </c>
      <c r="E46" s="13">
        <v>760</v>
      </c>
      <c r="F46" s="13">
        <v>800</v>
      </c>
      <c r="G46" s="13">
        <v>1170</v>
      </c>
      <c r="H46" s="13">
        <v>1340</v>
      </c>
      <c r="I46" s="13">
        <v>1800</v>
      </c>
      <c r="J46" s="13">
        <v>1700</v>
      </c>
      <c r="K46" s="13">
        <v>1570</v>
      </c>
      <c r="L46" s="13">
        <v>1610</v>
      </c>
      <c r="M46" s="13">
        <v>1630</v>
      </c>
      <c r="N46" s="13">
        <v>2110</v>
      </c>
      <c r="O46" s="13">
        <v>2190</v>
      </c>
      <c r="P46" s="13">
        <v>1950</v>
      </c>
      <c r="Q46" s="13">
        <v>2310</v>
      </c>
    </row>
    <row r="47" spans="1:17" ht="12.75">
      <c r="A47" s="15" t="str">
        <f>entrées!A42</f>
        <v>ROLLE                    </v>
      </c>
      <c r="B47" s="15">
        <f>entrées!B42</f>
        <v>0</v>
      </c>
      <c r="C47" s="15">
        <v>950</v>
      </c>
      <c r="D47" s="15">
        <v>1030</v>
      </c>
      <c r="E47" s="15">
        <v>980</v>
      </c>
      <c r="F47" s="15">
        <v>970</v>
      </c>
      <c r="G47" s="15">
        <v>1400</v>
      </c>
      <c r="H47" s="15">
        <v>1720</v>
      </c>
      <c r="I47" s="15">
        <v>1890</v>
      </c>
      <c r="J47" s="15">
        <v>1820</v>
      </c>
      <c r="K47" s="15">
        <v>1660</v>
      </c>
      <c r="L47" s="15">
        <v>1680</v>
      </c>
      <c r="M47" s="15">
        <v>1820</v>
      </c>
      <c r="N47" s="15">
        <v>2350</v>
      </c>
      <c r="O47" s="15">
        <v>2410</v>
      </c>
      <c r="P47" s="15">
        <v>2020</v>
      </c>
      <c r="Q47" s="15">
        <v>2490</v>
      </c>
    </row>
    <row r="48" spans="1:17" ht="12.75">
      <c r="A48" s="13" t="str">
        <f>entrées!A35</f>
        <v>ROMANEL / LAUSANNE       </v>
      </c>
      <c r="B48" s="13">
        <f>entrées!B35</f>
        <v>0</v>
      </c>
      <c r="C48" s="13">
        <v>1200</v>
      </c>
      <c r="D48" s="13">
        <v>1210</v>
      </c>
      <c r="E48" s="13">
        <v>1060</v>
      </c>
      <c r="F48" s="13">
        <v>1060</v>
      </c>
      <c r="G48" s="13">
        <v>1570</v>
      </c>
      <c r="H48" s="13">
        <v>1810</v>
      </c>
      <c r="I48" s="13">
        <v>2100</v>
      </c>
      <c r="J48" s="13">
        <v>2000</v>
      </c>
      <c r="K48" s="13">
        <v>1810</v>
      </c>
      <c r="L48" s="13">
        <v>1840</v>
      </c>
      <c r="M48" s="13">
        <v>1890</v>
      </c>
      <c r="N48" s="13">
        <v>2550</v>
      </c>
      <c r="O48" s="13">
        <v>2610</v>
      </c>
      <c r="P48" s="13">
        <v>2290</v>
      </c>
      <c r="Q48" s="13">
        <v>2800</v>
      </c>
    </row>
    <row r="49" spans="1:17" ht="12.75">
      <c r="A49" s="13" t="str">
        <f>entrées!A49</f>
        <v>SAINT-CERGUE</v>
      </c>
      <c r="B49" s="13">
        <f>entrées!B49</f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</row>
    <row r="50" spans="1:17" ht="12.75">
      <c r="A50" s="13" t="str">
        <f>entrées!A31</f>
        <v>SAINTE-CROIX                </v>
      </c>
      <c r="B50" s="13">
        <f>entrées!B31</f>
        <v>0</v>
      </c>
      <c r="C50" s="13">
        <v>1990</v>
      </c>
      <c r="D50" s="13">
        <v>1790</v>
      </c>
      <c r="E50" s="13">
        <v>1850</v>
      </c>
      <c r="F50" s="13">
        <v>1750</v>
      </c>
      <c r="G50" s="13">
        <v>2190</v>
      </c>
      <c r="H50" s="13">
        <v>2360</v>
      </c>
      <c r="I50" s="13">
        <v>2730</v>
      </c>
      <c r="J50" s="13">
        <v>2630</v>
      </c>
      <c r="K50" s="13">
        <v>2040</v>
      </c>
      <c r="L50" s="13">
        <v>2040</v>
      </c>
      <c r="M50" s="13">
        <v>2420</v>
      </c>
      <c r="N50" s="13">
        <v>3050</v>
      </c>
      <c r="O50" s="13">
        <v>3230</v>
      </c>
      <c r="P50" s="13">
        <v>2550</v>
      </c>
      <c r="Q50" s="13">
        <v>3250</v>
      </c>
    </row>
    <row r="51" spans="1:17" ht="12.75">
      <c r="A51" s="13" t="str">
        <f>entrées!A25</f>
        <v>VALLORBE                 </v>
      </c>
      <c r="B51" s="13">
        <f>entrées!B25</f>
        <v>0</v>
      </c>
      <c r="C51" s="13">
        <v>1630</v>
      </c>
      <c r="D51" s="13">
        <v>1570</v>
      </c>
      <c r="E51" s="13">
        <v>1600</v>
      </c>
      <c r="F51" s="13">
        <v>1480</v>
      </c>
      <c r="G51" s="13">
        <v>1970</v>
      </c>
      <c r="H51" s="13">
        <v>2230</v>
      </c>
      <c r="I51" s="13">
        <v>2540</v>
      </c>
      <c r="J51" s="13">
        <v>2410</v>
      </c>
      <c r="K51" s="13">
        <v>2050</v>
      </c>
      <c r="L51" s="13">
        <v>2200</v>
      </c>
      <c r="M51" s="13">
        <v>2310</v>
      </c>
      <c r="N51" s="13">
        <v>3000</v>
      </c>
      <c r="O51" s="13">
        <v>3120</v>
      </c>
      <c r="P51" s="13">
        <v>2350</v>
      </c>
      <c r="Q51" s="13">
        <v>3040</v>
      </c>
    </row>
    <row r="52" spans="1:17" ht="12.75">
      <c r="A52" s="13" t="str">
        <f>entrées!A38</f>
        <v>VEVEY                    </v>
      </c>
      <c r="B52" s="13">
        <f>entrées!B38</f>
        <v>0</v>
      </c>
      <c r="C52" s="13">
        <v>1250</v>
      </c>
      <c r="D52" s="13">
        <v>1260</v>
      </c>
      <c r="E52" s="13">
        <v>1190</v>
      </c>
      <c r="F52" s="13">
        <v>1250</v>
      </c>
      <c r="G52" s="13">
        <v>1610</v>
      </c>
      <c r="H52" s="13">
        <v>1750</v>
      </c>
      <c r="I52" s="13">
        <v>2210</v>
      </c>
      <c r="J52" s="13">
        <v>2140</v>
      </c>
      <c r="K52" s="13">
        <v>1960</v>
      </c>
      <c r="L52" s="13">
        <v>1920</v>
      </c>
      <c r="M52" s="13">
        <v>2050</v>
      </c>
      <c r="N52" s="13">
        <v>2610</v>
      </c>
      <c r="O52" s="13">
        <v>2670</v>
      </c>
      <c r="P52" s="13">
        <v>2400</v>
      </c>
      <c r="Q52" s="13">
        <v>2650</v>
      </c>
    </row>
    <row r="53" spans="1:17" ht="12.75">
      <c r="A53" s="13" t="str">
        <f>entrées!A54</f>
        <v>VILLARS / OLLON</v>
      </c>
      <c r="B53" s="13">
        <f>entrées!B54</f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</row>
    <row r="54" spans="1:17" ht="12.75">
      <c r="A54" s="13" t="str">
        <f>entrées!A29</f>
        <v>YVERDON                  </v>
      </c>
      <c r="B54" s="13">
        <f>entrées!B29</f>
        <v>0</v>
      </c>
      <c r="C54" s="13">
        <v>1250</v>
      </c>
      <c r="D54" s="13">
        <v>1280</v>
      </c>
      <c r="E54" s="13">
        <v>1260</v>
      </c>
      <c r="F54" s="13">
        <v>1270</v>
      </c>
      <c r="G54" s="13">
        <v>1710</v>
      </c>
      <c r="H54" s="13">
        <v>2160</v>
      </c>
      <c r="I54" s="13">
        <v>2180</v>
      </c>
      <c r="J54" s="13">
        <v>2130</v>
      </c>
      <c r="K54" s="13">
        <v>1950</v>
      </c>
      <c r="L54" s="13">
        <v>2080</v>
      </c>
      <c r="M54" s="13">
        <v>2070</v>
      </c>
      <c r="N54" s="13">
        <v>2540</v>
      </c>
      <c r="O54" s="13">
        <v>2630</v>
      </c>
      <c r="P54" s="13">
        <v>2070</v>
      </c>
      <c r="Q54" s="13">
        <v>2680</v>
      </c>
    </row>
    <row r="55" spans="1:1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s="1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3.25">
      <c r="A59" s="6" t="str">
        <f>A5</f>
        <v>SAISON 2000 - 2001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7" t="str">
        <f>Q5</f>
        <v>DEGRES-HEURES SIMPLES</v>
      </c>
    </row>
    <row r="60" spans="1:17" ht="12.75">
      <c r="A60" s="3"/>
      <c r="B60" s="3"/>
      <c r="C60" s="3"/>
      <c r="D60" s="3"/>
      <c r="E60" s="3"/>
      <c r="F60" s="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9" t="s">
        <v>1</v>
      </c>
      <c r="B61" s="17">
        <v>3</v>
      </c>
      <c r="C61" s="17">
        <v>4</v>
      </c>
      <c r="D61" s="17">
        <v>5</v>
      </c>
      <c r="E61" s="17">
        <v>6</v>
      </c>
      <c r="F61" s="17">
        <v>7</v>
      </c>
      <c r="G61" s="17">
        <v>8</v>
      </c>
      <c r="H61" s="17">
        <v>9</v>
      </c>
      <c r="I61" s="17">
        <v>10</v>
      </c>
      <c r="J61" s="17">
        <v>11</v>
      </c>
      <c r="K61" s="17">
        <v>12</v>
      </c>
      <c r="L61" s="17">
        <v>13</v>
      </c>
      <c r="M61" s="17">
        <v>14</v>
      </c>
      <c r="N61" s="17">
        <v>15</v>
      </c>
      <c r="O61" s="17">
        <v>16</v>
      </c>
      <c r="P61" s="17">
        <v>17</v>
      </c>
      <c r="Q61" s="17">
        <v>18</v>
      </c>
    </row>
    <row r="62" spans="1:17" ht="12.75">
      <c r="A62" s="9" t="s">
        <v>2</v>
      </c>
      <c r="B62" s="11">
        <f>Q8+7</f>
        <v>37641</v>
      </c>
      <c r="C62" s="11">
        <f aca="true" t="shared" si="1" ref="C62:Q62">B62+7</f>
        <v>37648</v>
      </c>
      <c r="D62" s="11">
        <f t="shared" si="1"/>
        <v>37655</v>
      </c>
      <c r="E62" s="11">
        <f t="shared" si="1"/>
        <v>37662</v>
      </c>
      <c r="F62" s="11">
        <f t="shared" si="1"/>
        <v>37669</v>
      </c>
      <c r="G62" s="11">
        <f t="shared" si="1"/>
        <v>37676</v>
      </c>
      <c r="H62" s="11">
        <f t="shared" si="1"/>
        <v>37683</v>
      </c>
      <c r="I62" s="11">
        <f t="shared" si="1"/>
        <v>37690</v>
      </c>
      <c r="J62" s="11">
        <f t="shared" si="1"/>
        <v>37697</v>
      </c>
      <c r="K62" s="11">
        <f t="shared" si="1"/>
        <v>37704</v>
      </c>
      <c r="L62" s="11">
        <f t="shared" si="1"/>
        <v>37711</v>
      </c>
      <c r="M62" s="11">
        <f t="shared" si="1"/>
        <v>37718</v>
      </c>
      <c r="N62" s="11">
        <f t="shared" si="1"/>
        <v>37725</v>
      </c>
      <c r="O62" s="11">
        <f t="shared" si="1"/>
        <v>37732</v>
      </c>
      <c r="P62" s="11">
        <f t="shared" si="1"/>
        <v>37739</v>
      </c>
      <c r="Q62" s="11">
        <f t="shared" si="1"/>
        <v>37746</v>
      </c>
    </row>
    <row r="63" spans="1:17" ht="12.75">
      <c r="A63" s="3"/>
      <c r="B63" s="12"/>
      <c r="C63" s="12"/>
      <c r="D63" s="12"/>
      <c r="E63" s="1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13" t="str">
        <f aca="true" t="shared" si="2" ref="A64:A98">A10</f>
        <v>ALPE DES CHAUX           </v>
      </c>
      <c r="B64" s="14">
        <v>3360</v>
      </c>
      <c r="C64" s="14">
        <v>2980</v>
      </c>
      <c r="D64" s="14">
        <v>3640</v>
      </c>
      <c r="E64" s="14">
        <v>2560</v>
      </c>
      <c r="F64" s="14">
        <v>2670</v>
      </c>
      <c r="G64" s="14">
        <v>3280</v>
      </c>
      <c r="H64" s="14">
        <v>3560</v>
      </c>
      <c r="I64" s="14">
        <v>2430</v>
      </c>
      <c r="J64" s="14">
        <v>2580</v>
      </c>
      <c r="K64" s="14">
        <v>2080</v>
      </c>
      <c r="L64" s="14">
        <v>2680</v>
      </c>
      <c r="M64" s="14">
        <v>2560</v>
      </c>
      <c r="N64" s="14">
        <v>3120</v>
      </c>
      <c r="O64" s="14">
        <v>3420</v>
      </c>
      <c r="P64" s="14">
        <v>2150</v>
      </c>
      <c r="Q64" s="14">
        <v>1830</v>
      </c>
    </row>
    <row r="65" spans="1:17" ht="12.75">
      <c r="A65" s="13" t="str">
        <f t="shared" si="2"/>
        <v>APPLES                   </v>
      </c>
      <c r="B65" s="14">
        <v>3030</v>
      </c>
      <c r="C65" s="14">
        <v>2420</v>
      </c>
      <c r="D65" s="14">
        <v>2800</v>
      </c>
      <c r="E65" s="14">
        <v>2020</v>
      </c>
      <c r="F65" s="14">
        <v>2360</v>
      </c>
      <c r="G65" s="14">
        <v>2680</v>
      </c>
      <c r="H65" s="14">
        <v>2820</v>
      </c>
      <c r="I65" s="14">
        <v>1770</v>
      </c>
      <c r="J65" s="14">
        <v>1770</v>
      </c>
      <c r="K65" s="14">
        <v>1270</v>
      </c>
      <c r="L65" s="14">
        <v>1730</v>
      </c>
      <c r="M65" s="14">
        <v>1570</v>
      </c>
      <c r="N65" s="14">
        <v>2110</v>
      </c>
      <c r="O65" s="14">
        <v>2320</v>
      </c>
      <c r="P65" s="14">
        <v>1450</v>
      </c>
      <c r="Q65" s="14">
        <v>890</v>
      </c>
    </row>
    <row r="66" spans="1:17" ht="12.75">
      <c r="A66" s="13" t="str">
        <f t="shared" si="2"/>
        <v>AVENCHES</v>
      </c>
      <c r="B66" s="14">
        <v>0</v>
      </c>
      <c r="C66" s="14">
        <v>0</v>
      </c>
      <c r="D66" s="14">
        <v>0</v>
      </c>
      <c r="E66" s="14">
        <v>0</v>
      </c>
      <c r="F66" s="14">
        <v>2320</v>
      </c>
      <c r="G66" s="14">
        <v>2580</v>
      </c>
      <c r="H66" s="14">
        <v>2780</v>
      </c>
      <c r="I66" s="14">
        <v>1770</v>
      </c>
      <c r="J66" s="14">
        <v>1700</v>
      </c>
      <c r="K66" s="14">
        <v>1310</v>
      </c>
      <c r="L66" s="14">
        <v>1630</v>
      </c>
      <c r="M66" s="14">
        <v>1480</v>
      </c>
      <c r="N66" s="14">
        <v>2040</v>
      </c>
      <c r="O66" s="14">
        <v>2190</v>
      </c>
      <c r="P66" s="14">
        <v>1290</v>
      </c>
      <c r="Q66" s="14">
        <v>810</v>
      </c>
    </row>
    <row r="67" spans="1:17" ht="12.75">
      <c r="A67" s="13" t="str">
        <f t="shared" si="2"/>
        <v>BAULMES                  </v>
      </c>
      <c r="B67" s="14">
        <v>3050</v>
      </c>
      <c r="C67" s="14">
        <v>2610</v>
      </c>
      <c r="D67" s="14">
        <v>2670</v>
      </c>
      <c r="E67" s="14">
        <v>2070</v>
      </c>
      <c r="F67" s="14">
        <v>2250</v>
      </c>
      <c r="G67" s="14">
        <v>2680</v>
      </c>
      <c r="H67" s="14">
        <v>2760</v>
      </c>
      <c r="I67" s="14">
        <v>1830</v>
      </c>
      <c r="J67" s="14">
        <v>1820</v>
      </c>
      <c r="K67" s="14">
        <v>1350</v>
      </c>
      <c r="L67" s="14">
        <v>1750</v>
      </c>
      <c r="M67" s="14">
        <v>1600</v>
      </c>
      <c r="N67" s="14">
        <v>2070</v>
      </c>
      <c r="O67" s="14">
        <v>2340</v>
      </c>
      <c r="P67" s="14">
        <v>1490</v>
      </c>
      <c r="Q67" s="14">
        <v>960</v>
      </c>
    </row>
    <row r="68" spans="1:17" ht="12.75">
      <c r="A68" s="13" t="str">
        <f t="shared" si="2"/>
        <v>BEX                      </v>
      </c>
      <c r="B68" s="14">
        <v>2530</v>
      </c>
      <c r="C68" s="14">
        <v>2010</v>
      </c>
      <c r="D68" s="14">
        <v>2520</v>
      </c>
      <c r="E68" s="14">
        <v>1380</v>
      </c>
      <c r="F68" s="14">
        <v>2030</v>
      </c>
      <c r="G68" s="14">
        <v>2330</v>
      </c>
      <c r="H68" s="14">
        <v>2180</v>
      </c>
      <c r="I68" s="14">
        <v>1400</v>
      </c>
      <c r="J68" s="14">
        <v>1330</v>
      </c>
      <c r="K68" s="14">
        <v>980</v>
      </c>
      <c r="L68" s="14">
        <v>1380</v>
      </c>
      <c r="M68" s="14">
        <v>1300</v>
      </c>
      <c r="N68" s="14">
        <v>1680</v>
      </c>
      <c r="O68" s="14">
        <v>1820</v>
      </c>
      <c r="P68" s="14">
        <v>1160</v>
      </c>
      <c r="Q68" s="14">
        <v>680</v>
      </c>
    </row>
    <row r="69" spans="1:17" ht="12.75">
      <c r="A69" s="13" t="str">
        <f t="shared" si="2"/>
        <v>BIERE</v>
      </c>
      <c r="B69" s="14">
        <v>0</v>
      </c>
      <c r="C69" s="14">
        <v>0</v>
      </c>
      <c r="D69" s="14">
        <v>0</v>
      </c>
      <c r="E69" s="14">
        <v>0</v>
      </c>
      <c r="F69" s="14">
        <v>2430</v>
      </c>
      <c r="G69" s="14">
        <v>2740</v>
      </c>
      <c r="H69" s="14">
        <v>2610</v>
      </c>
      <c r="I69" s="14">
        <v>1750</v>
      </c>
      <c r="J69" s="14">
        <v>1830</v>
      </c>
      <c r="K69" s="14">
        <v>1230</v>
      </c>
      <c r="L69" s="14">
        <v>1730</v>
      </c>
      <c r="M69" s="14">
        <v>1560</v>
      </c>
      <c r="N69" s="14">
        <v>2130</v>
      </c>
      <c r="O69" s="14">
        <v>2350</v>
      </c>
      <c r="P69" s="14">
        <v>1470</v>
      </c>
      <c r="Q69" s="14">
        <v>870</v>
      </c>
    </row>
    <row r="70" spans="1:17" ht="12.75">
      <c r="A70" s="13" t="str">
        <f t="shared" si="2"/>
        <v>CHATEAU-D'OEX            </v>
      </c>
      <c r="B70" s="14">
        <v>2950</v>
      </c>
      <c r="C70" s="14">
        <v>2660</v>
      </c>
      <c r="D70" s="14">
        <v>2880</v>
      </c>
      <c r="E70" s="14">
        <v>2130</v>
      </c>
      <c r="F70" s="14">
        <v>2290</v>
      </c>
      <c r="G70" s="14">
        <v>2670</v>
      </c>
      <c r="H70" s="14">
        <v>2550</v>
      </c>
      <c r="I70" s="14">
        <v>1740</v>
      </c>
      <c r="J70" s="14">
        <v>1770</v>
      </c>
      <c r="K70" s="14">
        <v>1400</v>
      </c>
      <c r="L70" s="14">
        <v>1820</v>
      </c>
      <c r="M70" s="14">
        <v>1730</v>
      </c>
      <c r="N70" s="14">
        <v>2080</v>
      </c>
      <c r="O70" s="14">
        <v>2190</v>
      </c>
      <c r="P70" s="14">
        <v>1470</v>
      </c>
      <c r="Q70" s="14">
        <v>790</v>
      </c>
    </row>
    <row r="71" spans="1:17" ht="12.75">
      <c r="A71" s="13" t="str">
        <f t="shared" si="2"/>
        <v>CHAVORNAY                </v>
      </c>
      <c r="B71" s="14">
        <v>3020</v>
      </c>
      <c r="C71" s="14">
        <v>2430</v>
      </c>
      <c r="D71" s="14">
        <v>2700</v>
      </c>
      <c r="E71" s="14">
        <v>2150</v>
      </c>
      <c r="F71" s="14">
        <v>2270</v>
      </c>
      <c r="G71" s="14">
        <v>2650</v>
      </c>
      <c r="H71" s="14">
        <v>2750</v>
      </c>
      <c r="I71" s="14">
        <v>1800</v>
      </c>
      <c r="J71" s="14">
        <v>1720</v>
      </c>
      <c r="K71" s="14">
        <v>1230</v>
      </c>
      <c r="L71" s="14">
        <v>1730</v>
      </c>
      <c r="M71" s="14">
        <v>1450</v>
      </c>
      <c r="N71" s="14">
        <v>1980</v>
      </c>
      <c r="O71" s="14">
        <v>2180</v>
      </c>
      <c r="P71" s="14">
        <v>1390</v>
      </c>
      <c r="Q71" s="14">
        <v>850</v>
      </c>
    </row>
    <row r="72" spans="1:17" ht="12.75">
      <c r="A72" s="13" t="str">
        <f t="shared" si="2"/>
        <v>CHESEAUX                 </v>
      </c>
      <c r="B72" s="14">
        <v>3000</v>
      </c>
      <c r="C72" s="14">
        <v>2400</v>
      </c>
      <c r="D72" s="14">
        <v>2860</v>
      </c>
      <c r="E72" s="14">
        <v>2010</v>
      </c>
      <c r="F72" s="14">
        <v>2330</v>
      </c>
      <c r="G72" s="14">
        <v>2700</v>
      </c>
      <c r="H72" s="14">
        <v>2780</v>
      </c>
      <c r="I72" s="14">
        <v>1820</v>
      </c>
      <c r="J72" s="14">
        <v>1790</v>
      </c>
      <c r="K72" s="14">
        <v>1240</v>
      </c>
      <c r="L72" s="14">
        <v>1750</v>
      </c>
      <c r="M72" s="14">
        <v>1520</v>
      </c>
      <c r="N72" s="14">
        <v>2070</v>
      </c>
      <c r="O72" s="14">
        <v>2290</v>
      </c>
      <c r="P72" s="14">
        <v>1370</v>
      </c>
      <c r="Q72" s="14">
        <v>890</v>
      </c>
    </row>
    <row r="73" spans="1:17" ht="12.75">
      <c r="A73" s="13" t="str">
        <f t="shared" si="2"/>
        <v>COLLOMBEY</v>
      </c>
      <c r="B73" s="14">
        <v>2690</v>
      </c>
      <c r="C73" s="14">
        <v>2170</v>
      </c>
      <c r="D73" s="14">
        <v>2630</v>
      </c>
      <c r="E73" s="14">
        <v>1560</v>
      </c>
      <c r="F73" s="14">
        <v>2200</v>
      </c>
      <c r="G73" s="14">
        <v>2410</v>
      </c>
      <c r="H73" s="14">
        <v>2270</v>
      </c>
      <c r="I73" s="14">
        <v>1520</v>
      </c>
      <c r="J73" s="14">
        <v>1410</v>
      </c>
      <c r="K73" s="14">
        <v>1010</v>
      </c>
      <c r="L73" s="14">
        <v>1470</v>
      </c>
      <c r="M73" s="14">
        <v>1390</v>
      </c>
      <c r="N73" s="14">
        <v>1710</v>
      </c>
      <c r="O73" s="14">
        <v>1930</v>
      </c>
      <c r="P73" s="14">
        <v>1200</v>
      </c>
      <c r="Q73" s="14">
        <v>640</v>
      </c>
    </row>
    <row r="74" spans="1:17" ht="12.75">
      <c r="A74" s="13" t="str">
        <f t="shared" si="2"/>
        <v>COSSONAY</v>
      </c>
      <c r="B74" s="14">
        <v>0</v>
      </c>
      <c r="C74" s="14">
        <v>0</v>
      </c>
      <c r="D74" s="14">
        <v>0</v>
      </c>
      <c r="E74" s="14">
        <v>0</v>
      </c>
      <c r="F74" s="14">
        <v>2270</v>
      </c>
      <c r="G74" s="14">
        <v>2630</v>
      </c>
      <c r="H74" s="14">
        <v>2750</v>
      </c>
      <c r="I74" s="14">
        <v>1810</v>
      </c>
      <c r="J74" s="14">
        <v>1610</v>
      </c>
      <c r="K74" s="14">
        <v>1260</v>
      </c>
      <c r="L74" s="14">
        <v>1690</v>
      </c>
      <c r="M74" s="14">
        <v>1510</v>
      </c>
      <c r="N74" s="14">
        <v>1920</v>
      </c>
      <c r="O74" s="14">
        <v>2250</v>
      </c>
      <c r="P74" s="14">
        <v>1340</v>
      </c>
      <c r="Q74" s="14">
        <v>900</v>
      </c>
    </row>
    <row r="75" spans="1:17" ht="12.75">
      <c r="A75" s="13" t="str">
        <f t="shared" si="2"/>
        <v>ECHALLENS</v>
      </c>
      <c r="B75" s="14">
        <v>0</v>
      </c>
      <c r="C75" s="14">
        <v>0</v>
      </c>
      <c r="D75" s="14">
        <v>2790</v>
      </c>
      <c r="E75" s="14">
        <v>1940</v>
      </c>
      <c r="F75" s="14">
        <v>2240</v>
      </c>
      <c r="G75" s="14">
        <v>2610</v>
      </c>
      <c r="H75" s="14">
        <v>2740</v>
      </c>
      <c r="I75" s="14">
        <v>1820</v>
      </c>
      <c r="J75" s="14">
        <v>1840</v>
      </c>
      <c r="K75" s="14">
        <v>1330</v>
      </c>
      <c r="L75" s="14">
        <v>1770</v>
      </c>
      <c r="M75" s="14">
        <v>1590</v>
      </c>
      <c r="N75" s="14">
        <v>2110</v>
      </c>
      <c r="O75" s="14">
        <v>2210</v>
      </c>
      <c r="P75" s="14">
        <v>1390</v>
      </c>
      <c r="Q75" s="14">
        <v>1040</v>
      </c>
    </row>
    <row r="76" spans="1:17" ht="12.75">
      <c r="A76" s="13" t="str">
        <f t="shared" si="2"/>
        <v>ECUBLENS ZI-SUD          </v>
      </c>
      <c r="B76" s="14">
        <v>2700</v>
      </c>
      <c r="C76" s="14">
        <v>2110</v>
      </c>
      <c r="D76" s="14">
        <v>2410</v>
      </c>
      <c r="E76" s="14">
        <v>1800</v>
      </c>
      <c r="F76" s="14">
        <v>2140</v>
      </c>
      <c r="G76" s="14">
        <v>2380</v>
      </c>
      <c r="H76" s="14">
        <v>2500</v>
      </c>
      <c r="I76" s="14">
        <v>1630</v>
      </c>
      <c r="J76" s="14">
        <v>1530</v>
      </c>
      <c r="K76" s="14">
        <v>1120</v>
      </c>
      <c r="L76" s="14">
        <v>1490</v>
      </c>
      <c r="M76" s="14">
        <v>1320</v>
      </c>
      <c r="N76" s="14">
        <v>1750</v>
      </c>
      <c r="O76" s="14">
        <v>1980</v>
      </c>
      <c r="P76" s="14">
        <v>1270</v>
      </c>
      <c r="Q76" s="14">
        <v>740</v>
      </c>
    </row>
    <row r="77" spans="1:17" ht="12.75">
      <c r="A77" s="13" t="str">
        <f t="shared" si="2"/>
        <v>GLAND ZI-DULLY           </v>
      </c>
      <c r="B77" s="14">
        <v>2730</v>
      </c>
      <c r="C77" s="14">
        <v>2170</v>
      </c>
      <c r="D77" s="14">
        <v>2480</v>
      </c>
      <c r="E77" s="14">
        <v>1870</v>
      </c>
      <c r="F77" s="14">
        <v>2120</v>
      </c>
      <c r="G77" s="14">
        <v>2440</v>
      </c>
      <c r="H77" s="14">
        <v>2500</v>
      </c>
      <c r="I77" s="14">
        <v>1600</v>
      </c>
      <c r="J77" s="14">
        <v>1470</v>
      </c>
      <c r="K77" s="14">
        <v>1040</v>
      </c>
      <c r="L77" s="14">
        <v>1540</v>
      </c>
      <c r="M77" s="14">
        <v>1370</v>
      </c>
      <c r="N77" s="14">
        <v>1790</v>
      </c>
      <c r="O77" s="14">
        <v>1960</v>
      </c>
      <c r="P77" s="14">
        <v>1320</v>
      </c>
      <c r="Q77" s="14">
        <v>800</v>
      </c>
    </row>
    <row r="78" spans="1:17" ht="12.75">
      <c r="A78" s="13" t="str">
        <f t="shared" si="2"/>
        <v>GLION                    </v>
      </c>
      <c r="B78" s="14">
        <v>2830</v>
      </c>
      <c r="C78" s="14">
        <v>2280</v>
      </c>
      <c r="D78" s="14">
        <v>2660</v>
      </c>
      <c r="E78" s="14">
        <v>1710</v>
      </c>
      <c r="F78" s="14">
        <v>2110</v>
      </c>
      <c r="G78" s="14">
        <v>2540</v>
      </c>
      <c r="H78" s="14">
        <v>2490</v>
      </c>
      <c r="I78" s="14">
        <v>1630</v>
      </c>
      <c r="J78" s="14">
        <v>1610</v>
      </c>
      <c r="K78" s="14">
        <v>1090</v>
      </c>
      <c r="L78" s="14">
        <v>1650</v>
      </c>
      <c r="M78" s="14">
        <v>1520</v>
      </c>
      <c r="N78" s="14">
        <v>2020</v>
      </c>
      <c r="O78" s="14">
        <v>2320</v>
      </c>
      <c r="P78" s="14">
        <v>1350</v>
      </c>
      <c r="Q78" s="14">
        <v>840</v>
      </c>
    </row>
    <row r="79" spans="1:17" ht="12.75">
      <c r="A79" s="13" t="str">
        <f t="shared" si="2"/>
        <v>GRANGE-VERNEY            </v>
      </c>
      <c r="B79" s="14">
        <v>2990</v>
      </c>
      <c r="C79" s="14">
        <v>2460</v>
      </c>
      <c r="D79" s="14">
        <v>2810</v>
      </c>
      <c r="E79" s="14">
        <v>2000</v>
      </c>
      <c r="F79" s="14">
        <v>2280</v>
      </c>
      <c r="G79" s="14">
        <v>2680</v>
      </c>
      <c r="H79" s="14">
        <v>2760</v>
      </c>
      <c r="I79" s="14">
        <v>1840</v>
      </c>
      <c r="J79" s="14">
        <v>1740</v>
      </c>
      <c r="K79" s="14">
        <v>1300</v>
      </c>
      <c r="L79" s="14">
        <v>1760</v>
      </c>
      <c r="M79" s="14">
        <v>1520</v>
      </c>
      <c r="N79" s="14">
        <v>2080</v>
      </c>
      <c r="O79" s="14">
        <v>2320</v>
      </c>
      <c r="P79" s="14">
        <v>1690</v>
      </c>
      <c r="Q79" s="14">
        <v>750</v>
      </c>
    </row>
    <row r="80" spans="1:17" ht="12.75">
      <c r="A80" s="13" t="str">
        <f t="shared" si="2"/>
        <v>LAUSANNE-BETHANIE        </v>
      </c>
      <c r="B80" s="14">
        <v>2690</v>
      </c>
      <c r="C80" s="14">
        <v>2150</v>
      </c>
      <c r="D80" s="14">
        <v>2450</v>
      </c>
      <c r="E80" s="14">
        <v>1670</v>
      </c>
      <c r="F80" s="14">
        <v>2020</v>
      </c>
      <c r="G80" s="14">
        <v>2400</v>
      </c>
      <c r="H80" s="14">
        <v>2470</v>
      </c>
      <c r="I80" s="14">
        <v>1620</v>
      </c>
      <c r="J80" s="14">
        <v>1660</v>
      </c>
      <c r="K80" s="14">
        <v>1120</v>
      </c>
      <c r="L80" s="14">
        <v>1500</v>
      </c>
      <c r="M80" s="14">
        <v>1430</v>
      </c>
      <c r="N80" s="14">
        <v>1880</v>
      </c>
      <c r="O80" s="14">
        <v>2110</v>
      </c>
      <c r="P80" s="14">
        <v>1290</v>
      </c>
      <c r="Q80" s="14">
        <v>810</v>
      </c>
    </row>
    <row r="81" spans="1:17" ht="12.75">
      <c r="A81" s="13" t="str">
        <f t="shared" si="2"/>
        <v>LAUSANNE-CENTRE          </v>
      </c>
      <c r="B81" s="14">
        <v>2600</v>
      </c>
      <c r="C81" s="14">
        <v>2110</v>
      </c>
      <c r="D81" s="14">
        <v>2540</v>
      </c>
      <c r="E81" s="14">
        <v>1660</v>
      </c>
      <c r="F81" s="14">
        <v>2070</v>
      </c>
      <c r="G81" s="14">
        <v>2390</v>
      </c>
      <c r="H81" s="14">
        <v>2450</v>
      </c>
      <c r="I81" s="14">
        <v>1610</v>
      </c>
      <c r="J81" s="14">
        <v>1620</v>
      </c>
      <c r="K81" s="14">
        <v>1030</v>
      </c>
      <c r="L81" s="14">
        <v>1440</v>
      </c>
      <c r="M81" s="14">
        <v>1450</v>
      </c>
      <c r="N81" s="14">
        <v>1950</v>
      </c>
      <c r="O81" s="14">
        <v>2130</v>
      </c>
      <c r="P81" s="14">
        <v>1300</v>
      </c>
      <c r="Q81" s="14">
        <v>740</v>
      </c>
    </row>
    <row r="82" spans="1:17" ht="12.75">
      <c r="A82" s="13" t="str">
        <f t="shared" si="2"/>
        <v>LAUSANNE-VENNES          </v>
      </c>
      <c r="B82" s="14">
        <v>3040</v>
      </c>
      <c r="C82" s="14">
        <v>2500</v>
      </c>
      <c r="D82" s="14">
        <v>2850</v>
      </c>
      <c r="E82" s="14">
        <v>2020</v>
      </c>
      <c r="F82" s="14">
        <v>2410</v>
      </c>
      <c r="G82" s="14">
        <v>2810</v>
      </c>
      <c r="H82" s="14">
        <v>2770</v>
      </c>
      <c r="I82" s="14">
        <v>1850</v>
      </c>
      <c r="J82" s="14">
        <v>1840</v>
      </c>
      <c r="K82" s="14">
        <v>1300</v>
      </c>
      <c r="L82" s="14">
        <v>1790</v>
      </c>
      <c r="M82" s="14">
        <v>1630</v>
      </c>
      <c r="N82" s="14">
        <v>2180</v>
      </c>
      <c r="O82" s="14">
        <v>2420</v>
      </c>
      <c r="P82" s="14">
        <v>1450</v>
      </c>
      <c r="Q82" s="14">
        <v>950</v>
      </c>
    </row>
    <row r="83" spans="1:17" ht="12.75">
      <c r="A83" s="13" t="str">
        <f t="shared" si="2"/>
        <v>LE LIEU                  </v>
      </c>
      <c r="B83" s="14">
        <v>3440</v>
      </c>
      <c r="C83" s="14">
        <v>2970</v>
      </c>
      <c r="D83" s="14">
        <v>3490</v>
      </c>
      <c r="E83" s="14">
        <v>2610</v>
      </c>
      <c r="F83" s="14">
        <v>2950</v>
      </c>
      <c r="G83" s="14">
        <v>3390</v>
      </c>
      <c r="H83" s="14">
        <v>3110</v>
      </c>
      <c r="I83" s="14">
        <v>2200</v>
      </c>
      <c r="J83" s="14">
        <v>2250</v>
      </c>
      <c r="K83" s="14">
        <v>1810</v>
      </c>
      <c r="L83" s="14">
        <v>2410</v>
      </c>
      <c r="M83" s="14">
        <v>2250</v>
      </c>
      <c r="N83" s="14">
        <v>2720</v>
      </c>
      <c r="O83" s="14">
        <v>2890</v>
      </c>
      <c r="P83" s="14">
        <v>2170</v>
      </c>
      <c r="Q83" s="14">
        <v>1410</v>
      </c>
    </row>
    <row r="84" spans="1:17" ht="12.75">
      <c r="A84" s="13" t="str">
        <f t="shared" si="2"/>
        <v>LES DIABLERETS</v>
      </c>
      <c r="B84" s="14">
        <v>0</v>
      </c>
      <c r="C84" s="14">
        <v>0</v>
      </c>
      <c r="D84" s="14">
        <v>3770</v>
      </c>
      <c r="E84" s="14">
        <v>2740</v>
      </c>
      <c r="F84" s="14">
        <v>3190</v>
      </c>
      <c r="G84" s="14">
        <v>3330</v>
      </c>
      <c r="H84" s="14">
        <v>3390</v>
      </c>
      <c r="I84" s="14">
        <v>2380</v>
      </c>
      <c r="J84" s="14">
        <v>2460</v>
      </c>
      <c r="K84" s="14">
        <v>1970</v>
      </c>
      <c r="L84" s="14">
        <v>2660</v>
      </c>
      <c r="M84" s="14">
        <v>2440</v>
      </c>
      <c r="N84" s="14">
        <v>2770</v>
      </c>
      <c r="O84" s="14">
        <v>2940</v>
      </c>
      <c r="P84" s="14">
        <v>2020</v>
      </c>
      <c r="Q84" s="14">
        <v>1340</v>
      </c>
    </row>
    <row r="85" spans="1:17" ht="12.75">
      <c r="A85" s="13" t="str">
        <f t="shared" si="2"/>
        <v>LONAY                    </v>
      </c>
      <c r="B85" s="14">
        <v>2490</v>
      </c>
      <c r="C85" s="14">
        <v>1950</v>
      </c>
      <c r="D85" s="14">
        <v>2310</v>
      </c>
      <c r="E85" s="14">
        <v>1680</v>
      </c>
      <c r="F85" s="14">
        <v>2080</v>
      </c>
      <c r="G85" s="14">
        <v>2320</v>
      </c>
      <c r="H85" s="14">
        <v>2520</v>
      </c>
      <c r="I85" s="14">
        <v>1800</v>
      </c>
      <c r="J85" s="14">
        <v>1690</v>
      </c>
      <c r="K85" s="14">
        <v>1230</v>
      </c>
      <c r="L85" s="14">
        <v>1680</v>
      </c>
      <c r="M85" s="14">
        <v>1450</v>
      </c>
      <c r="N85" s="14">
        <v>1810</v>
      </c>
      <c r="O85" s="14">
        <v>2020</v>
      </c>
      <c r="P85" s="14">
        <v>1310</v>
      </c>
      <c r="Q85" s="14">
        <v>850</v>
      </c>
    </row>
    <row r="86" spans="1:17" ht="12.75">
      <c r="A86" s="13" t="str">
        <f t="shared" si="2"/>
        <v>L'ORIENT</v>
      </c>
      <c r="B86" s="14">
        <v>3360</v>
      </c>
      <c r="C86" s="14">
        <v>2890</v>
      </c>
      <c r="D86" s="14">
        <v>3390</v>
      </c>
      <c r="E86" s="14">
        <v>2490</v>
      </c>
      <c r="F86" s="14">
        <v>2880</v>
      </c>
      <c r="G86" s="14">
        <v>3300</v>
      </c>
      <c r="H86" s="14">
        <v>3130</v>
      </c>
      <c r="I86" s="14">
        <v>2140</v>
      </c>
      <c r="J86" s="14">
        <v>2200</v>
      </c>
      <c r="K86" s="14">
        <v>1750</v>
      </c>
      <c r="L86" s="14">
        <v>2360</v>
      </c>
      <c r="M86" s="14">
        <v>2100</v>
      </c>
      <c r="N86" s="14">
        <v>2670</v>
      </c>
      <c r="O86" s="14">
        <v>2840</v>
      </c>
      <c r="P86" s="14">
        <v>2110</v>
      </c>
      <c r="Q86" s="14">
        <v>1360</v>
      </c>
    </row>
    <row r="87" spans="1:17" ht="12.75">
      <c r="A87" s="13" t="str">
        <f t="shared" si="2"/>
        <v>MONTCHERAND              </v>
      </c>
      <c r="B87" s="14">
        <v>3170</v>
      </c>
      <c r="C87" s="14">
        <v>2680</v>
      </c>
      <c r="D87" s="14">
        <v>2900</v>
      </c>
      <c r="E87" s="14">
        <v>2300</v>
      </c>
      <c r="F87" s="14">
        <v>2450</v>
      </c>
      <c r="G87" s="14">
        <v>2810</v>
      </c>
      <c r="H87" s="14">
        <v>2970</v>
      </c>
      <c r="I87" s="14">
        <v>2040</v>
      </c>
      <c r="J87" s="14">
        <v>1940</v>
      </c>
      <c r="K87" s="14">
        <v>1470</v>
      </c>
      <c r="L87" s="14">
        <v>1910</v>
      </c>
      <c r="M87" s="14">
        <v>1640</v>
      </c>
      <c r="N87" s="14">
        <v>2160</v>
      </c>
      <c r="O87" s="14">
        <v>2300</v>
      </c>
      <c r="P87" s="14">
        <v>1590</v>
      </c>
      <c r="Q87" s="14">
        <v>1010</v>
      </c>
    </row>
    <row r="88" spans="1:17" ht="12.75">
      <c r="A88" s="13" t="str">
        <f t="shared" si="2"/>
        <v>MONTHEY                  </v>
      </c>
      <c r="B88" s="14">
        <v>2710</v>
      </c>
      <c r="C88" s="14">
        <v>2180</v>
      </c>
      <c r="D88" s="14">
        <v>2640</v>
      </c>
      <c r="E88" s="14">
        <v>1570</v>
      </c>
      <c r="F88" s="14">
        <v>2160</v>
      </c>
      <c r="G88" s="14">
        <v>2460</v>
      </c>
      <c r="H88" s="14">
        <v>2320</v>
      </c>
      <c r="I88" s="14">
        <v>1540</v>
      </c>
      <c r="J88" s="14">
        <v>1450</v>
      </c>
      <c r="K88" s="14">
        <v>1060</v>
      </c>
      <c r="L88" s="14">
        <v>1510</v>
      </c>
      <c r="M88" s="14">
        <v>1430</v>
      </c>
      <c r="N88" s="14">
        <v>1870</v>
      </c>
      <c r="O88" s="14">
        <v>2080</v>
      </c>
      <c r="P88" s="14">
        <v>1220</v>
      </c>
      <c r="Q88" s="14">
        <v>670</v>
      </c>
    </row>
    <row r="89" spans="1:17" ht="12.75">
      <c r="A89" s="13" t="str">
        <f t="shared" si="2"/>
        <v>MONTREUX-EST             </v>
      </c>
      <c r="B89" s="14">
        <v>2390</v>
      </c>
      <c r="C89" s="14">
        <v>1920</v>
      </c>
      <c r="D89" s="14">
        <v>2300</v>
      </c>
      <c r="E89" s="14">
        <v>1400</v>
      </c>
      <c r="F89" s="14">
        <v>1850</v>
      </c>
      <c r="G89" s="14">
        <v>2150</v>
      </c>
      <c r="H89" s="14">
        <v>2120</v>
      </c>
      <c r="I89" s="14">
        <v>1380</v>
      </c>
      <c r="J89" s="14">
        <v>1290</v>
      </c>
      <c r="K89" s="14">
        <v>860</v>
      </c>
      <c r="L89" s="14">
        <v>1310</v>
      </c>
      <c r="M89" s="14">
        <v>1210</v>
      </c>
      <c r="N89" s="14">
        <v>1580</v>
      </c>
      <c r="O89" s="14">
        <v>1880</v>
      </c>
      <c r="P89" s="14">
        <v>1080</v>
      </c>
      <c r="Q89" s="14">
        <v>550</v>
      </c>
    </row>
    <row r="90" spans="1:17" ht="12.75">
      <c r="A90" s="13" t="str">
        <f t="shared" si="2"/>
        <v>MORGES-CENTRE            </v>
      </c>
      <c r="B90" s="14">
        <v>2600</v>
      </c>
      <c r="C90" s="14">
        <v>1960</v>
      </c>
      <c r="D90" s="14">
        <v>2370</v>
      </c>
      <c r="E90" s="14">
        <v>1640</v>
      </c>
      <c r="F90" s="14">
        <v>2000</v>
      </c>
      <c r="G90" s="14">
        <v>2270</v>
      </c>
      <c r="H90" s="14">
        <v>2360</v>
      </c>
      <c r="I90" s="14">
        <v>1520</v>
      </c>
      <c r="J90" s="14">
        <v>1330</v>
      </c>
      <c r="K90" s="14">
        <v>1010</v>
      </c>
      <c r="L90" s="14">
        <v>1370</v>
      </c>
      <c r="M90" s="14">
        <v>1220</v>
      </c>
      <c r="N90" s="14">
        <v>1660</v>
      </c>
      <c r="O90" s="14">
        <v>1830</v>
      </c>
      <c r="P90" s="14">
        <v>1130</v>
      </c>
      <c r="Q90" s="14">
        <v>630</v>
      </c>
    </row>
    <row r="91" spans="1:17" ht="12.75">
      <c r="A91" s="13" t="str">
        <f t="shared" si="2"/>
        <v>MORGES-LAC               </v>
      </c>
      <c r="B91" s="14">
        <v>2810</v>
      </c>
      <c r="C91" s="14">
        <v>2200</v>
      </c>
      <c r="D91" s="14">
        <v>2450</v>
      </c>
      <c r="E91" s="14">
        <v>1900</v>
      </c>
      <c r="F91" s="14">
        <v>2210</v>
      </c>
      <c r="G91" s="14">
        <v>2480</v>
      </c>
      <c r="H91" s="14">
        <v>2590</v>
      </c>
      <c r="I91" s="14">
        <v>1720</v>
      </c>
      <c r="J91" s="14">
        <v>1580</v>
      </c>
      <c r="K91" s="14">
        <v>1200</v>
      </c>
      <c r="L91" s="14">
        <v>1570</v>
      </c>
      <c r="M91" s="14">
        <v>1420</v>
      </c>
      <c r="N91" s="14">
        <v>1880</v>
      </c>
      <c r="O91" s="14">
        <v>2080</v>
      </c>
      <c r="P91" s="14">
        <v>1350</v>
      </c>
      <c r="Q91" s="14">
        <v>870</v>
      </c>
    </row>
    <row r="92" spans="1:17" ht="12.75">
      <c r="A92" s="13" t="str">
        <f t="shared" si="2"/>
        <v>NYON                     </v>
      </c>
      <c r="B92" s="14">
        <v>2750</v>
      </c>
      <c r="C92" s="14">
        <v>2220</v>
      </c>
      <c r="D92" s="14">
        <v>2510</v>
      </c>
      <c r="E92" s="14">
        <v>1870</v>
      </c>
      <c r="F92" s="14">
        <v>2180</v>
      </c>
      <c r="G92" s="14">
        <v>2450</v>
      </c>
      <c r="H92" s="14">
        <v>2550</v>
      </c>
      <c r="I92" s="14">
        <v>1660</v>
      </c>
      <c r="J92" s="14">
        <v>1630</v>
      </c>
      <c r="K92" s="14">
        <v>1010</v>
      </c>
      <c r="L92" s="14">
        <v>1560</v>
      </c>
      <c r="M92" s="14">
        <v>1360</v>
      </c>
      <c r="N92" s="14">
        <v>1770</v>
      </c>
      <c r="O92" s="14">
        <v>1900</v>
      </c>
      <c r="P92" s="14">
        <v>1300</v>
      </c>
      <c r="Q92" s="14">
        <v>720</v>
      </c>
    </row>
    <row r="93" spans="1:17" ht="12.75">
      <c r="A93" s="13" t="str">
        <f t="shared" si="2"/>
        <v>ORBE                     </v>
      </c>
      <c r="B93" s="14">
        <v>2860</v>
      </c>
      <c r="C93" s="14">
        <v>2340</v>
      </c>
      <c r="D93" s="14">
        <v>2580</v>
      </c>
      <c r="E93" s="14">
        <v>2010</v>
      </c>
      <c r="F93" s="14">
        <v>2170</v>
      </c>
      <c r="G93" s="14">
        <v>2530</v>
      </c>
      <c r="H93" s="14">
        <v>2670</v>
      </c>
      <c r="I93" s="14">
        <v>1720</v>
      </c>
      <c r="J93" s="14">
        <v>1680</v>
      </c>
      <c r="K93" s="14">
        <v>1260</v>
      </c>
      <c r="L93" s="14">
        <v>1600</v>
      </c>
      <c r="M93" s="14">
        <v>1430</v>
      </c>
      <c r="N93" s="14">
        <v>1890</v>
      </c>
      <c r="O93" s="14">
        <v>2080</v>
      </c>
      <c r="P93" s="14">
        <v>1450</v>
      </c>
      <c r="Q93" s="14">
        <v>800</v>
      </c>
    </row>
    <row r="94" spans="1:17" ht="12.75">
      <c r="A94" s="13" t="str">
        <f t="shared" si="2"/>
        <v>PALEZIEUX</v>
      </c>
      <c r="B94" s="14">
        <v>0</v>
      </c>
      <c r="C94" s="14">
        <v>0</v>
      </c>
      <c r="D94" s="14">
        <v>2890</v>
      </c>
      <c r="E94" s="14">
        <v>2070</v>
      </c>
      <c r="F94" s="14">
        <v>2340</v>
      </c>
      <c r="G94" s="14">
        <v>2760</v>
      </c>
      <c r="H94" s="14">
        <v>2750</v>
      </c>
      <c r="I94" s="14">
        <v>1830</v>
      </c>
      <c r="J94" s="14">
        <v>1790</v>
      </c>
      <c r="K94" s="14">
        <v>1340</v>
      </c>
      <c r="L94" s="14">
        <v>1890</v>
      </c>
      <c r="M94" s="14">
        <v>1670</v>
      </c>
      <c r="N94" s="14">
        <v>2160</v>
      </c>
      <c r="O94" s="14">
        <v>2450</v>
      </c>
      <c r="P94" s="14">
        <v>1580</v>
      </c>
      <c r="Q94" s="14">
        <v>1040</v>
      </c>
    </row>
    <row r="95" spans="1:17" ht="12.75">
      <c r="A95" s="13" t="str">
        <f t="shared" si="2"/>
        <v>PAYERNE                  </v>
      </c>
      <c r="B95" s="14">
        <v>2890</v>
      </c>
      <c r="C95" s="14">
        <v>2270</v>
      </c>
      <c r="D95" s="14">
        <v>2610</v>
      </c>
      <c r="E95" s="14">
        <v>1940</v>
      </c>
      <c r="F95" s="14">
        <v>2330</v>
      </c>
      <c r="G95" s="14">
        <v>2550</v>
      </c>
      <c r="H95" s="14">
        <v>2450</v>
      </c>
      <c r="I95" s="14">
        <v>1480</v>
      </c>
      <c r="J95" s="14">
        <v>1360</v>
      </c>
      <c r="K95" s="14">
        <v>1030</v>
      </c>
      <c r="L95" s="14">
        <v>1490</v>
      </c>
      <c r="M95" s="14">
        <v>1100</v>
      </c>
      <c r="N95" s="14">
        <v>1760</v>
      </c>
      <c r="O95" s="14">
        <v>2000</v>
      </c>
      <c r="P95" s="14">
        <v>1130</v>
      </c>
      <c r="Q95" s="14">
        <v>630</v>
      </c>
    </row>
    <row r="96" spans="1:17" ht="12.75">
      <c r="A96" s="13" t="str">
        <f t="shared" si="2"/>
        <v>PREVERENGES              </v>
      </c>
      <c r="B96" s="14">
        <v>2750</v>
      </c>
      <c r="C96" s="14">
        <v>2090</v>
      </c>
      <c r="D96" s="14">
        <v>2670</v>
      </c>
      <c r="E96" s="14">
        <v>1970</v>
      </c>
      <c r="F96" s="14">
        <v>2280</v>
      </c>
      <c r="G96" s="14">
        <v>2520</v>
      </c>
      <c r="H96" s="14">
        <v>2640</v>
      </c>
      <c r="I96" s="14">
        <v>1720</v>
      </c>
      <c r="J96" s="14">
        <v>1720</v>
      </c>
      <c r="K96" s="14">
        <v>1270</v>
      </c>
      <c r="L96" s="14">
        <v>1700</v>
      </c>
      <c r="M96" s="14">
        <v>1520</v>
      </c>
      <c r="N96" s="14">
        <v>1930</v>
      </c>
      <c r="O96" s="14">
        <v>2150</v>
      </c>
      <c r="P96" s="14">
        <v>1260</v>
      </c>
      <c r="Q96" s="14">
        <v>790</v>
      </c>
    </row>
    <row r="97" spans="1:17" ht="12.75">
      <c r="A97" s="13" t="str">
        <f t="shared" si="2"/>
        <v>PRILLY                   </v>
      </c>
      <c r="B97" s="14">
        <v>2680</v>
      </c>
      <c r="C97" s="14">
        <v>2080</v>
      </c>
      <c r="D97" s="14">
        <v>2530</v>
      </c>
      <c r="E97" s="14">
        <v>1700</v>
      </c>
      <c r="F97" s="14">
        <v>2050</v>
      </c>
      <c r="G97" s="14">
        <v>2390</v>
      </c>
      <c r="H97" s="14">
        <v>2410</v>
      </c>
      <c r="I97" s="14">
        <v>1520</v>
      </c>
      <c r="J97" s="14">
        <v>1510</v>
      </c>
      <c r="K97" s="14">
        <v>980</v>
      </c>
      <c r="L97" s="14">
        <v>1450</v>
      </c>
      <c r="M97" s="14">
        <v>1290</v>
      </c>
      <c r="N97" s="14">
        <v>1830</v>
      </c>
      <c r="O97" s="14">
        <v>1990</v>
      </c>
      <c r="P97" s="14">
        <v>1130</v>
      </c>
      <c r="Q97" s="14">
        <v>710</v>
      </c>
    </row>
    <row r="98" spans="1:17" ht="12.75">
      <c r="A98" s="13" t="str">
        <f t="shared" si="2"/>
        <v>PULLY-LAC</v>
      </c>
      <c r="B98" s="14">
        <v>2590</v>
      </c>
      <c r="C98" s="14">
        <v>2110</v>
      </c>
      <c r="D98" s="14">
        <v>2520</v>
      </c>
      <c r="E98" s="14">
        <v>1730</v>
      </c>
      <c r="F98" s="14">
        <v>2100</v>
      </c>
      <c r="G98" s="14">
        <v>2380</v>
      </c>
      <c r="H98" s="14">
        <v>2380</v>
      </c>
      <c r="I98" s="14">
        <v>1650</v>
      </c>
      <c r="J98" s="14">
        <v>1620</v>
      </c>
      <c r="K98" s="14">
        <v>1170</v>
      </c>
      <c r="L98" s="14">
        <v>1570</v>
      </c>
      <c r="M98" s="14">
        <v>1420</v>
      </c>
      <c r="N98" s="14">
        <v>1820</v>
      </c>
      <c r="O98" s="14">
        <v>2060</v>
      </c>
      <c r="P98" s="14">
        <v>1310</v>
      </c>
      <c r="Q98" s="14">
        <v>790</v>
      </c>
    </row>
    <row r="99" spans="1:17" ht="12.75">
      <c r="A99" s="13" t="str">
        <f aca="true" t="shared" si="3" ref="A99:A108">A45</f>
        <v>RENENS                   </v>
      </c>
      <c r="B99" s="14">
        <v>2410</v>
      </c>
      <c r="C99" s="14">
        <v>1850</v>
      </c>
      <c r="D99" s="14">
        <v>2330</v>
      </c>
      <c r="E99" s="14">
        <v>1530</v>
      </c>
      <c r="F99" s="14">
        <v>1910</v>
      </c>
      <c r="G99" s="14">
        <v>2160</v>
      </c>
      <c r="H99" s="14">
        <v>2180</v>
      </c>
      <c r="I99" s="14">
        <v>1400</v>
      </c>
      <c r="J99" s="14">
        <v>1330</v>
      </c>
      <c r="K99" s="14">
        <v>870</v>
      </c>
      <c r="L99" s="14">
        <v>1260</v>
      </c>
      <c r="M99" s="14">
        <v>1140</v>
      </c>
      <c r="N99" s="14">
        <v>1650</v>
      </c>
      <c r="O99" s="14">
        <v>1750</v>
      </c>
      <c r="P99" s="14">
        <v>1060</v>
      </c>
      <c r="Q99" s="14">
        <v>580</v>
      </c>
    </row>
    <row r="100" spans="1:17" ht="12.75">
      <c r="A100" s="13" t="str">
        <f t="shared" si="3"/>
        <v>RIEX                     </v>
      </c>
      <c r="B100" s="14">
        <v>2400</v>
      </c>
      <c r="C100" s="14">
        <v>1870</v>
      </c>
      <c r="D100" s="14">
        <v>2230</v>
      </c>
      <c r="E100" s="14">
        <v>1430</v>
      </c>
      <c r="F100" s="14">
        <v>1800</v>
      </c>
      <c r="G100" s="14">
        <v>2170</v>
      </c>
      <c r="H100" s="14">
        <v>2170</v>
      </c>
      <c r="I100" s="14">
        <v>1380</v>
      </c>
      <c r="J100" s="14">
        <v>1370</v>
      </c>
      <c r="K100" s="14">
        <v>900</v>
      </c>
      <c r="L100" s="14">
        <v>1250</v>
      </c>
      <c r="M100" s="14">
        <v>1160</v>
      </c>
      <c r="N100" s="14">
        <v>1680</v>
      </c>
      <c r="O100" s="14">
        <v>1880</v>
      </c>
      <c r="P100" s="14">
        <v>1100</v>
      </c>
      <c r="Q100" s="14">
        <v>600</v>
      </c>
    </row>
    <row r="101" spans="1:17" ht="12.75">
      <c r="A101" s="13" t="str">
        <f t="shared" si="3"/>
        <v>ROLLE                    </v>
      </c>
      <c r="B101" s="14">
        <v>2640</v>
      </c>
      <c r="C101" s="14">
        <v>2030</v>
      </c>
      <c r="D101" s="14">
        <v>2410</v>
      </c>
      <c r="E101" s="14">
        <v>1720</v>
      </c>
      <c r="F101" s="14">
        <v>2030</v>
      </c>
      <c r="G101" s="14">
        <v>2290</v>
      </c>
      <c r="H101" s="14">
        <v>2420</v>
      </c>
      <c r="I101" s="14">
        <v>1440</v>
      </c>
      <c r="J101" s="14">
        <v>1460</v>
      </c>
      <c r="K101" s="14">
        <v>920</v>
      </c>
      <c r="L101" s="14">
        <v>1340</v>
      </c>
      <c r="M101" s="14">
        <v>1250</v>
      </c>
      <c r="N101" s="14">
        <v>1680</v>
      </c>
      <c r="O101" s="14">
        <v>1810</v>
      </c>
      <c r="P101" s="14">
        <v>1110</v>
      </c>
      <c r="Q101" s="14">
        <v>820</v>
      </c>
    </row>
    <row r="102" spans="1:17" ht="12.75">
      <c r="A102" s="13" t="str">
        <f t="shared" si="3"/>
        <v>ROMANEL / LAUSANNE       </v>
      </c>
      <c r="B102" s="14">
        <v>2800</v>
      </c>
      <c r="C102" s="14">
        <v>2240</v>
      </c>
      <c r="D102" s="14">
        <v>2620</v>
      </c>
      <c r="E102" s="14">
        <v>1790</v>
      </c>
      <c r="F102" s="14">
        <v>2140</v>
      </c>
      <c r="G102" s="14">
        <v>2500</v>
      </c>
      <c r="H102" s="14">
        <v>2610</v>
      </c>
      <c r="I102" s="14">
        <v>1600</v>
      </c>
      <c r="J102" s="14">
        <v>1580</v>
      </c>
      <c r="K102" s="14">
        <v>1090</v>
      </c>
      <c r="L102" s="14">
        <v>1560</v>
      </c>
      <c r="M102" s="14">
        <v>1370</v>
      </c>
      <c r="N102" s="14">
        <v>1930</v>
      </c>
      <c r="O102" s="14">
        <v>2080</v>
      </c>
      <c r="P102" s="14">
        <v>1260</v>
      </c>
      <c r="Q102" s="14">
        <v>760</v>
      </c>
    </row>
    <row r="103" spans="1:17" ht="12.75">
      <c r="A103" s="13" t="str">
        <f t="shared" si="3"/>
        <v>SAINT-CERGUE</v>
      </c>
      <c r="B103" s="14">
        <v>0</v>
      </c>
      <c r="C103" s="14">
        <v>0</v>
      </c>
      <c r="D103" s="14">
        <v>0</v>
      </c>
      <c r="E103" s="14">
        <v>2020</v>
      </c>
      <c r="F103" s="14">
        <v>2550</v>
      </c>
      <c r="G103" s="14">
        <v>2820</v>
      </c>
      <c r="H103" s="14">
        <v>2860</v>
      </c>
      <c r="I103" s="14">
        <v>2080</v>
      </c>
      <c r="J103" s="14">
        <v>1800</v>
      </c>
      <c r="K103" s="14">
        <v>1460</v>
      </c>
      <c r="L103" s="14">
        <v>1750</v>
      </c>
      <c r="M103" s="14">
        <v>1920</v>
      </c>
      <c r="N103" s="14">
        <v>2350</v>
      </c>
      <c r="O103" s="14">
        <v>2500</v>
      </c>
      <c r="P103" s="14">
        <v>1980</v>
      </c>
      <c r="Q103" s="14">
        <v>1170</v>
      </c>
    </row>
    <row r="104" spans="1:17" ht="12.75">
      <c r="A104" s="13" t="str">
        <f t="shared" si="3"/>
        <v>SAINTE-CROIX                </v>
      </c>
      <c r="B104" s="14">
        <v>3340</v>
      </c>
      <c r="C104" s="14">
        <v>2680</v>
      </c>
      <c r="D104" s="14">
        <v>3290</v>
      </c>
      <c r="E104" s="14">
        <v>2290</v>
      </c>
      <c r="F104" s="14">
        <v>2710</v>
      </c>
      <c r="G104" s="14">
        <v>3360</v>
      </c>
      <c r="H104" s="14">
        <v>3160</v>
      </c>
      <c r="I104" s="14">
        <v>2150</v>
      </c>
      <c r="J104" s="14">
        <v>2290</v>
      </c>
      <c r="K104" s="14">
        <v>1770</v>
      </c>
      <c r="L104" s="14">
        <v>2320</v>
      </c>
      <c r="M104" s="14">
        <v>2120</v>
      </c>
      <c r="N104" s="14">
        <v>2800</v>
      </c>
      <c r="O104" s="14">
        <v>3050</v>
      </c>
      <c r="P104" s="14">
        <v>1980</v>
      </c>
      <c r="Q104" s="14">
        <v>1580</v>
      </c>
    </row>
    <row r="105" spans="1:17" ht="12.75">
      <c r="A105" s="13" t="str">
        <f t="shared" si="3"/>
        <v>VALLORBE                 </v>
      </c>
      <c r="B105" s="14">
        <v>3140</v>
      </c>
      <c r="C105" s="14">
        <v>2690</v>
      </c>
      <c r="D105" s="14">
        <v>2930</v>
      </c>
      <c r="E105" s="14">
        <v>2180</v>
      </c>
      <c r="F105" s="14">
        <v>2480</v>
      </c>
      <c r="G105" s="14">
        <v>2900</v>
      </c>
      <c r="H105" s="14">
        <v>2980</v>
      </c>
      <c r="I105" s="14">
        <v>1980</v>
      </c>
      <c r="J105" s="14">
        <v>1990</v>
      </c>
      <c r="K105" s="14">
        <v>1460</v>
      </c>
      <c r="L105" s="14">
        <v>2050</v>
      </c>
      <c r="M105" s="14">
        <v>1780</v>
      </c>
      <c r="N105" s="14">
        <v>2330</v>
      </c>
      <c r="O105" s="14">
        <v>2510</v>
      </c>
      <c r="P105" s="14">
        <v>1740</v>
      </c>
      <c r="Q105" s="14">
        <v>1160</v>
      </c>
    </row>
    <row r="106" spans="1:17" ht="12.75">
      <c r="A106" s="13" t="str">
        <f t="shared" si="3"/>
        <v>VEVEY                    </v>
      </c>
      <c r="B106" s="14">
        <v>2820</v>
      </c>
      <c r="C106" s="14">
        <v>2350</v>
      </c>
      <c r="D106" s="14">
        <v>2740</v>
      </c>
      <c r="E106" s="14">
        <v>1880</v>
      </c>
      <c r="F106" s="14">
        <v>2190</v>
      </c>
      <c r="G106" s="14">
        <v>2590</v>
      </c>
      <c r="H106" s="14">
        <v>2550</v>
      </c>
      <c r="I106" s="14">
        <v>1790</v>
      </c>
      <c r="J106" s="14">
        <v>1710</v>
      </c>
      <c r="K106" s="14">
        <v>1250</v>
      </c>
      <c r="L106" s="14">
        <v>1700</v>
      </c>
      <c r="M106" s="14">
        <v>1600</v>
      </c>
      <c r="N106" s="14">
        <v>2050</v>
      </c>
      <c r="O106" s="14">
        <v>2260</v>
      </c>
      <c r="P106" s="14">
        <v>1490</v>
      </c>
      <c r="Q106" s="14">
        <v>940</v>
      </c>
    </row>
    <row r="107" spans="1:17" ht="12.75">
      <c r="A107" s="13" t="str">
        <f t="shared" si="3"/>
        <v>VILLARS / OLLON</v>
      </c>
      <c r="B107" s="14">
        <v>0</v>
      </c>
      <c r="C107" s="14">
        <v>0</v>
      </c>
      <c r="D107" s="14">
        <v>3960</v>
      </c>
      <c r="E107" s="14">
        <v>2330</v>
      </c>
      <c r="F107" s="14">
        <v>2700</v>
      </c>
      <c r="G107" s="14">
        <v>3190</v>
      </c>
      <c r="H107" s="14">
        <v>3100</v>
      </c>
      <c r="I107" s="14">
        <v>2190</v>
      </c>
      <c r="J107" s="14">
        <v>2240</v>
      </c>
      <c r="K107" s="14">
        <v>1690</v>
      </c>
      <c r="L107" s="14">
        <v>2360</v>
      </c>
      <c r="M107" s="14">
        <v>2200</v>
      </c>
      <c r="N107" s="14">
        <v>2790</v>
      </c>
      <c r="O107" s="14">
        <v>3050</v>
      </c>
      <c r="P107" s="14">
        <v>1960</v>
      </c>
      <c r="Q107" s="14">
        <v>1270</v>
      </c>
    </row>
    <row r="108" spans="1:17" ht="12.75">
      <c r="A108" s="13" t="str">
        <f t="shared" si="3"/>
        <v>YVERDON                  </v>
      </c>
      <c r="B108" s="14">
        <v>2840</v>
      </c>
      <c r="C108" s="14">
        <v>2390</v>
      </c>
      <c r="D108" s="14">
        <v>2620</v>
      </c>
      <c r="E108" s="14">
        <v>2340</v>
      </c>
      <c r="F108" s="14">
        <v>2510</v>
      </c>
      <c r="G108" s="14">
        <v>2820</v>
      </c>
      <c r="H108" s="14">
        <v>3000</v>
      </c>
      <c r="I108" s="14">
        <v>2060</v>
      </c>
      <c r="J108" s="14">
        <v>1920</v>
      </c>
      <c r="K108" s="14">
        <v>1460</v>
      </c>
      <c r="L108" s="14">
        <v>1970</v>
      </c>
      <c r="M108" s="14">
        <v>1620</v>
      </c>
      <c r="N108" s="14">
        <v>2180</v>
      </c>
      <c r="O108" s="14">
        <v>2350</v>
      </c>
      <c r="P108" s="14">
        <v>1610</v>
      </c>
      <c r="Q108" s="14">
        <v>1070</v>
      </c>
    </row>
    <row r="109" spans="1:17" ht="12.75">
      <c r="A109" s="15"/>
      <c r="B109" s="16"/>
      <c r="C109" s="16"/>
      <c r="D109" s="16"/>
      <c r="E109" s="16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23.25">
      <c r="A113" s="6" t="str">
        <f>A5</f>
        <v>SAISON 2000 - 2001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7" t="s">
        <v>5</v>
      </c>
    </row>
    <row r="114" spans="1:17" ht="12.75">
      <c r="A114" s="3"/>
      <c r="B114" s="3"/>
      <c r="C114" s="3"/>
      <c r="D114" s="3"/>
      <c r="E114" s="3"/>
      <c r="F114" s="8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9" t="s">
        <v>1</v>
      </c>
      <c r="B115" s="17">
        <f aca="true" t="shared" si="4" ref="B115:Q115">B7</f>
        <v>39</v>
      </c>
      <c r="C115" s="17">
        <f t="shared" si="4"/>
        <v>40</v>
      </c>
      <c r="D115" s="17">
        <f t="shared" si="4"/>
        <v>41</v>
      </c>
      <c r="E115" s="17">
        <f t="shared" si="4"/>
        <v>42</v>
      </c>
      <c r="F115" s="17">
        <f t="shared" si="4"/>
        <v>43</v>
      </c>
      <c r="G115" s="17">
        <f t="shared" si="4"/>
        <v>44</v>
      </c>
      <c r="H115" s="17">
        <f t="shared" si="4"/>
        <v>45</v>
      </c>
      <c r="I115" s="17">
        <f t="shared" si="4"/>
        <v>46</v>
      </c>
      <c r="J115" s="17">
        <f t="shared" si="4"/>
        <v>47</v>
      </c>
      <c r="K115" s="17">
        <f t="shared" si="4"/>
        <v>48</v>
      </c>
      <c r="L115" s="17">
        <f t="shared" si="4"/>
        <v>49</v>
      </c>
      <c r="M115" s="17">
        <f t="shared" si="4"/>
        <v>50</v>
      </c>
      <c r="N115" s="17">
        <f t="shared" si="4"/>
        <v>51</v>
      </c>
      <c r="O115" s="17">
        <f t="shared" si="4"/>
        <v>52</v>
      </c>
      <c r="P115" s="17">
        <f t="shared" si="4"/>
        <v>1</v>
      </c>
      <c r="Q115" s="17">
        <f t="shared" si="4"/>
        <v>2</v>
      </c>
    </row>
    <row r="116" spans="1:17" ht="12.75">
      <c r="A116" s="9" t="s">
        <v>2</v>
      </c>
      <c r="B116" s="11"/>
      <c r="C116" s="11">
        <f>C8</f>
        <v>37536</v>
      </c>
      <c r="D116" s="11">
        <f aca="true" t="shared" si="5" ref="D116:Q116">C116+7</f>
        <v>37543</v>
      </c>
      <c r="E116" s="11">
        <f t="shared" si="5"/>
        <v>37550</v>
      </c>
      <c r="F116" s="11">
        <f t="shared" si="5"/>
        <v>37557</v>
      </c>
      <c r="G116" s="11">
        <f t="shared" si="5"/>
        <v>37564</v>
      </c>
      <c r="H116" s="11">
        <f t="shared" si="5"/>
        <v>37571</v>
      </c>
      <c r="I116" s="11">
        <f t="shared" si="5"/>
        <v>37578</v>
      </c>
      <c r="J116" s="11">
        <f t="shared" si="5"/>
        <v>37585</v>
      </c>
      <c r="K116" s="11">
        <f t="shared" si="5"/>
        <v>37592</v>
      </c>
      <c r="L116" s="11">
        <f t="shared" si="5"/>
        <v>37599</v>
      </c>
      <c r="M116" s="11">
        <f t="shared" si="5"/>
        <v>37606</v>
      </c>
      <c r="N116" s="11">
        <f t="shared" si="5"/>
        <v>37613</v>
      </c>
      <c r="O116" s="11">
        <f t="shared" si="5"/>
        <v>37620</v>
      </c>
      <c r="P116" s="11">
        <f t="shared" si="5"/>
        <v>37627</v>
      </c>
      <c r="Q116" s="11">
        <f t="shared" si="5"/>
        <v>37634</v>
      </c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13" t="str">
        <f>A10</f>
        <v>ALPE DES CHAUX           </v>
      </c>
      <c r="B118" s="13">
        <f>B10</f>
        <v>0</v>
      </c>
      <c r="C118" s="13">
        <f aca="true" t="shared" si="6" ref="C118:Q118">IF(C10=0,"",B118+C10)</f>
        <v>2390</v>
      </c>
      <c r="D118" s="13">
        <f t="shared" si="6"/>
        <v>4340</v>
      </c>
      <c r="E118" s="13">
        <f t="shared" si="6"/>
        <v>6050</v>
      </c>
      <c r="F118" s="13">
        <f t="shared" si="6"/>
        <v>7850</v>
      </c>
      <c r="G118" s="13">
        <f t="shared" si="6"/>
        <v>10000</v>
      </c>
      <c r="H118" s="13">
        <f t="shared" si="6"/>
        <v>12520</v>
      </c>
      <c r="I118" s="13">
        <f t="shared" si="6"/>
        <v>15260</v>
      </c>
      <c r="J118" s="13">
        <f t="shared" si="6"/>
        <v>18060</v>
      </c>
      <c r="K118" s="13">
        <f t="shared" si="6"/>
        <v>20700</v>
      </c>
      <c r="L118" s="13">
        <f t="shared" si="6"/>
        <v>22940</v>
      </c>
      <c r="M118" s="13">
        <f t="shared" si="6"/>
        <v>25650</v>
      </c>
      <c r="N118" s="13">
        <f t="shared" si="6"/>
        <v>29040</v>
      </c>
      <c r="O118" s="13">
        <f t="shared" si="6"/>
        <v>32450</v>
      </c>
      <c r="P118" s="13">
        <f t="shared" si="6"/>
        <v>35320</v>
      </c>
      <c r="Q118" s="13">
        <f t="shared" si="6"/>
        <v>38320</v>
      </c>
    </row>
    <row r="119" spans="1:17" ht="12.75">
      <c r="A119" s="13" t="str">
        <f>A11</f>
        <v>APPLES                   </v>
      </c>
      <c r="B119" s="13">
        <f>B11</f>
        <v>0</v>
      </c>
      <c r="C119" s="13">
        <f aca="true" t="shared" si="7" ref="C119:Q119">IF(C11=0,"",B119+C11)</f>
        <v>1340</v>
      </c>
      <c r="D119" s="13">
        <f t="shared" si="7"/>
        <v>2720</v>
      </c>
      <c r="E119" s="13">
        <f t="shared" si="7"/>
        <v>4060</v>
      </c>
      <c r="F119" s="13">
        <f t="shared" si="7"/>
        <v>5360</v>
      </c>
      <c r="G119" s="13">
        <f t="shared" si="7"/>
        <v>7130</v>
      </c>
      <c r="H119" s="13">
        <f t="shared" si="7"/>
        <v>9260</v>
      </c>
      <c r="I119" s="13">
        <f t="shared" si="7"/>
        <v>11650</v>
      </c>
      <c r="J119" s="13">
        <f t="shared" si="7"/>
        <v>13900</v>
      </c>
      <c r="K119" s="13">
        <f t="shared" si="7"/>
        <v>15990</v>
      </c>
      <c r="L119" s="13">
        <f t="shared" si="7"/>
        <v>18100</v>
      </c>
      <c r="M119" s="13">
        <f t="shared" si="7"/>
        <v>20240</v>
      </c>
      <c r="N119" s="13">
        <f t="shared" si="7"/>
        <v>22960</v>
      </c>
      <c r="O119" s="13">
        <f t="shared" si="7"/>
        <v>25860</v>
      </c>
      <c r="P119" s="13">
        <f t="shared" si="7"/>
        <v>28390</v>
      </c>
      <c r="Q119" s="13">
        <f t="shared" si="7"/>
        <v>31310</v>
      </c>
    </row>
    <row r="120" spans="1:17" ht="12.75">
      <c r="A120" s="13" t="str">
        <f aca="true" t="shared" si="8" ref="A120:A135">A12</f>
        <v>AVENCHES</v>
      </c>
      <c r="B120" s="13"/>
      <c r="C120" s="13">
        <f aca="true" t="shared" si="9" ref="C120:Q120">IF(C12=0,"",B120+C12)</f>
      </c>
      <c r="D120" s="13">
        <f t="shared" si="9"/>
      </c>
      <c r="E120" s="13">
        <f t="shared" si="9"/>
      </c>
      <c r="F120" s="13">
        <f t="shared" si="9"/>
      </c>
      <c r="G120" s="13">
        <f t="shared" si="9"/>
      </c>
      <c r="H120" s="13">
        <f t="shared" si="9"/>
      </c>
      <c r="I120" s="13">
        <f t="shared" si="9"/>
      </c>
      <c r="J120" s="13">
        <f t="shared" si="9"/>
      </c>
      <c r="K120" s="13">
        <f t="shared" si="9"/>
      </c>
      <c r="L120" s="13">
        <f t="shared" si="9"/>
      </c>
      <c r="M120" s="13">
        <f t="shared" si="9"/>
      </c>
      <c r="N120" s="13">
        <f t="shared" si="9"/>
      </c>
      <c r="O120" s="13">
        <f t="shared" si="9"/>
      </c>
      <c r="P120" s="13">
        <f t="shared" si="9"/>
      </c>
      <c r="Q120" s="13">
        <f t="shared" si="9"/>
      </c>
    </row>
    <row r="121" spans="1:17" ht="12.75">
      <c r="A121" s="13" t="str">
        <f t="shared" si="8"/>
        <v>BAULMES                  </v>
      </c>
      <c r="B121" s="13">
        <f aca="true" t="shared" si="10" ref="B121:B135">B13</f>
        <v>0</v>
      </c>
      <c r="C121" s="13">
        <f aca="true" t="shared" si="11" ref="C121:Q121">IF(C13=0,"",B121+C13)</f>
        <v>1460</v>
      </c>
      <c r="D121" s="13">
        <f t="shared" si="11"/>
        <v>2760</v>
      </c>
      <c r="E121" s="13">
        <f t="shared" si="11"/>
        <v>4030</v>
      </c>
      <c r="F121" s="13">
        <f t="shared" si="11"/>
        <v>5330</v>
      </c>
      <c r="G121" s="13">
        <f t="shared" si="11"/>
        <v>7080</v>
      </c>
      <c r="H121" s="13">
        <f t="shared" si="11"/>
        <v>9180</v>
      </c>
      <c r="I121" s="13">
        <f t="shared" si="11"/>
        <v>11410</v>
      </c>
      <c r="J121" s="13">
        <f t="shared" si="11"/>
        <v>13650</v>
      </c>
      <c r="K121" s="13">
        <f t="shared" si="11"/>
        <v>15810</v>
      </c>
      <c r="L121" s="13">
        <f t="shared" si="11"/>
        <v>17830</v>
      </c>
      <c r="M121" s="13">
        <f t="shared" si="11"/>
        <v>19970</v>
      </c>
      <c r="N121" s="13">
        <f t="shared" si="11"/>
        <v>22670</v>
      </c>
      <c r="O121" s="13">
        <f t="shared" si="11"/>
        <v>25440</v>
      </c>
      <c r="P121" s="13">
        <f t="shared" si="11"/>
        <v>28090</v>
      </c>
      <c r="Q121" s="13">
        <f t="shared" si="11"/>
        <v>31030</v>
      </c>
    </row>
    <row r="122" spans="1:17" ht="12.75">
      <c r="A122" s="13" t="str">
        <f t="shared" si="8"/>
        <v>BEX                      </v>
      </c>
      <c r="B122" s="13">
        <f t="shared" si="10"/>
        <v>0</v>
      </c>
      <c r="C122" s="13">
        <f aca="true" t="shared" si="12" ref="C122:Q122">IF(C14=0,"",B122+C14)</f>
        <v>1140</v>
      </c>
      <c r="D122" s="13">
        <f t="shared" si="12"/>
        <v>2160</v>
      </c>
      <c r="E122" s="13">
        <f t="shared" si="12"/>
        <v>3140</v>
      </c>
      <c r="F122" s="13">
        <f t="shared" si="12"/>
        <v>4300</v>
      </c>
      <c r="G122" s="13">
        <f t="shared" si="12"/>
        <v>5700</v>
      </c>
      <c r="H122" s="13">
        <f t="shared" si="12"/>
        <v>7210</v>
      </c>
      <c r="I122" s="13">
        <f t="shared" si="12"/>
        <v>9410</v>
      </c>
      <c r="J122" s="13">
        <f t="shared" si="12"/>
        <v>11310</v>
      </c>
      <c r="K122" s="13">
        <f t="shared" si="12"/>
        <v>13120</v>
      </c>
      <c r="L122" s="13">
        <f t="shared" si="12"/>
        <v>14570</v>
      </c>
      <c r="M122" s="13">
        <f t="shared" si="12"/>
        <v>16490</v>
      </c>
      <c r="N122" s="13">
        <f t="shared" si="12"/>
        <v>19030</v>
      </c>
      <c r="O122" s="13">
        <f t="shared" si="12"/>
        <v>21550</v>
      </c>
      <c r="P122" s="13">
        <f t="shared" si="12"/>
        <v>23740</v>
      </c>
      <c r="Q122" s="13">
        <f t="shared" si="12"/>
        <v>25950</v>
      </c>
    </row>
    <row r="123" spans="1:17" ht="12.75">
      <c r="A123" s="13" t="str">
        <f t="shared" si="8"/>
        <v>BIERE</v>
      </c>
      <c r="B123" s="13">
        <f t="shared" si="10"/>
        <v>0</v>
      </c>
      <c r="C123" s="13">
        <f aca="true" t="shared" si="13" ref="C123:Q123">IF(C15=0,"",B123+C15)</f>
      </c>
      <c r="D123" s="13">
        <f t="shared" si="13"/>
      </c>
      <c r="E123" s="13">
        <f t="shared" si="13"/>
      </c>
      <c r="F123" s="13">
        <f t="shared" si="13"/>
      </c>
      <c r="G123" s="13">
        <f t="shared" si="13"/>
      </c>
      <c r="H123" s="13">
        <f t="shared" si="13"/>
      </c>
      <c r="I123" s="13">
        <f t="shared" si="13"/>
      </c>
      <c r="J123" s="13">
        <f t="shared" si="13"/>
      </c>
      <c r="K123" s="13">
        <f t="shared" si="13"/>
      </c>
      <c r="L123" s="13">
        <f t="shared" si="13"/>
      </c>
      <c r="M123" s="13">
        <f t="shared" si="13"/>
      </c>
      <c r="N123" s="13">
        <f t="shared" si="13"/>
      </c>
      <c r="O123" s="13">
        <f t="shared" si="13"/>
      </c>
      <c r="P123" s="13">
        <f t="shared" si="13"/>
      </c>
      <c r="Q123" s="13">
        <f t="shared" si="13"/>
      </c>
    </row>
    <row r="124" spans="1:17" ht="12.75">
      <c r="A124" s="13" t="str">
        <f t="shared" si="8"/>
        <v>CHATEAU-D'OEX            </v>
      </c>
      <c r="B124" s="13">
        <f t="shared" si="10"/>
        <v>0</v>
      </c>
      <c r="C124" s="13">
        <f aca="true" t="shared" si="14" ref="C124:Q124">IF(C16=0,"",B124+C16)</f>
        <v>1440</v>
      </c>
      <c r="D124" s="13">
        <f t="shared" si="14"/>
        <v>2850</v>
      </c>
      <c r="E124" s="13">
        <f t="shared" si="14"/>
        <v>4100</v>
      </c>
      <c r="F124" s="13">
        <f t="shared" si="14"/>
        <v>5600</v>
      </c>
      <c r="G124" s="13">
        <f t="shared" si="14"/>
        <v>7460</v>
      </c>
      <c r="H124" s="13">
        <f t="shared" si="14"/>
        <v>9500</v>
      </c>
      <c r="I124" s="13">
        <f t="shared" si="14"/>
        <v>11890</v>
      </c>
      <c r="J124" s="13">
        <f t="shared" si="14"/>
        <v>14150</v>
      </c>
      <c r="K124" s="13">
        <f t="shared" si="14"/>
        <v>16260</v>
      </c>
      <c r="L124" s="13">
        <f t="shared" si="14"/>
        <v>18260</v>
      </c>
      <c r="M124" s="13">
        <f t="shared" si="14"/>
        <v>20570</v>
      </c>
      <c r="N124" s="13">
        <f t="shared" si="14"/>
        <v>23380</v>
      </c>
      <c r="O124" s="13">
        <f t="shared" si="14"/>
        <v>26450</v>
      </c>
      <c r="P124" s="13">
        <f t="shared" si="14"/>
        <v>28980</v>
      </c>
      <c r="Q124" s="13">
        <f t="shared" si="14"/>
        <v>31660</v>
      </c>
    </row>
    <row r="125" spans="1:17" ht="12.75">
      <c r="A125" s="13" t="str">
        <f t="shared" si="8"/>
        <v>CHAVORNAY                </v>
      </c>
      <c r="B125" s="13">
        <f t="shared" si="10"/>
        <v>0</v>
      </c>
      <c r="C125" s="13">
        <f aca="true" t="shared" si="15" ref="C125:Q125">IF(C17=0,"",B125+C17)</f>
        <v>1390</v>
      </c>
      <c r="D125" s="13">
        <f t="shared" si="15"/>
        <v>2660</v>
      </c>
      <c r="E125" s="13">
        <f t="shared" si="15"/>
        <v>3890</v>
      </c>
      <c r="F125" s="13">
        <f t="shared" si="15"/>
        <v>5190</v>
      </c>
      <c r="G125" s="13">
        <f t="shared" si="15"/>
        <v>6870</v>
      </c>
      <c r="H125" s="13">
        <f t="shared" si="15"/>
        <v>8990</v>
      </c>
      <c r="I125" s="13">
        <f t="shared" si="15"/>
        <v>11310</v>
      </c>
      <c r="J125" s="13">
        <f t="shared" si="15"/>
        <v>13440</v>
      </c>
      <c r="K125" s="13">
        <f t="shared" si="15"/>
        <v>15390</v>
      </c>
      <c r="L125" s="13">
        <f t="shared" si="15"/>
        <v>17490</v>
      </c>
      <c r="M125" s="13">
        <f t="shared" si="15"/>
        <v>19650</v>
      </c>
      <c r="N125" s="13">
        <f t="shared" si="15"/>
        <v>22060</v>
      </c>
      <c r="O125" s="13">
        <f t="shared" si="15"/>
        <v>24930</v>
      </c>
      <c r="P125" s="13">
        <f t="shared" si="15"/>
        <v>27200</v>
      </c>
      <c r="Q125" s="13">
        <f t="shared" si="15"/>
        <v>30070</v>
      </c>
    </row>
    <row r="126" spans="1:17" ht="12.75">
      <c r="A126" s="13" t="str">
        <f t="shared" si="8"/>
        <v>CHESEAUX                 </v>
      </c>
      <c r="B126" s="13">
        <f t="shared" si="10"/>
        <v>0</v>
      </c>
      <c r="C126" s="13">
        <f aca="true" t="shared" si="16" ref="C126:Q126">IF(C18=0,"",B126+C18)</f>
        <v>1320</v>
      </c>
      <c r="D126" s="13">
        <f t="shared" si="16"/>
        <v>2670</v>
      </c>
      <c r="E126" s="13">
        <f t="shared" si="16"/>
        <v>3810</v>
      </c>
      <c r="F126" s="13">
        <f t="shared" si="16"/>
        <v>4990</v>
      </c>
      <c r="G126" s="13">
        <f t="shared" si="16"/>
        <v>6730</v>
      </c>
      <c r="H126" s="13">
        <f t="shared" si="16"/>
        <v>8680</v>
      </c>
      <c r="I126" s="13">
        <f t="shared" si="16"/>
        <v>11000</v>
      </c>
      <c r="J126" s="13">
        <f t="shared" si="16"/>
        <v>13210</v>
      </c>
      <c r="K126" s="13">
        <f t="shared" si="16"/>
        <v>15270</v>
      </c>
      <c r="L126" s="13">
        <f t="shared" si="16"/>
        <v>17380</v>
      </c>
      <c r="M126" s="13">
        <f t="shared" si="16"/>
        <v>19510</v>
      </c>
      <c r="N126" s="13">
        <f t="shared" si="16"/>
        <v>22300</v>
      </c>
      <c r="O126" s="13">
        <f t="shared" si="16"/>
        <v>25210</v>
      </c>
      <c r="P126" s="13">
        <f t="shared" si="16"/>
        <v>27620</v>
      </c>
      <c r="Q126" s="13">
        <f t="shared" si="16"/>
        <v>30530</v>
      </c>
    </row>
    <row r="127" spans="1:17" ht="12.75">
      <c r="A127" s="13" t="str">
        <f t="shared" si="8"/>
        <v>COLLOMBEY</v>
      </c>
      <c r="B127" s="13">
        <f t="shared" si="10"/>
        <v>0</v>
      </c>
      <c r="C127" s="13">
        <f aca="true" t="shared" si="17" ref="C127:Q127">IF(C19=0,"",B127+C19)</f>
        <v>1150</v>
      </c>
      <c r="D127" s="13">
        <f t="shared" si="17"/>
        <v>2300</v>
      </c>
      <c r="E127" s="13">
        <f t="shared" si="17"/>
        <v>3450</v>
      </c>
      <c r="F127" s="13">
        <f t="shared" si="17"/>
        <v>4430</v>
      </c>
      <c r="G127" s="13">
        <f t="shared" si="17"/>
        <v>5930</v>
      </c>
      <c r="H127" s="13">
        <f t="shared" si="17"/>
        <v>7570</v>
      </c>
      <c r="I127" s="13">
        <f t="shared" si="17"/>
        <v>9630</v>
      </c>
      <c r="J127" s="13">
        <f t="shared" si="17"/>
        <v>11590</v>
      </c>
      <c r="K127" s="13">
        <f t="shared" si="17"/>
        <v>13530</v>
      </c>
      <c r="L127" s="13">
        <f t="shared" si="17"/>
        <v>15230</v>
      </c>
      <c r="M127" s="13">
        <f t="shared" si="17"/>
        <v>17240</v>
      </c>
      <c r="N127" s="13">
        <f t="shared" si="17"/>
        <v>19890</v>
      </c>
      <c r="O127" s="13">
        <f t="shared" si="17"/>
        <v>22460</v>
      </c>
      <c r="P127" s="13">
        <f t="shared" si="17"/>
        <v>24730</v>
      </c>
      <c r="Q127" s="13">
        <f t="shared" si="17"/>
        <v>27050</v>
      </c>
    </row>
    <row r="128" spans="1:17" ht="12.75">
      <c r="A128" s="13" t="str">
        <f t="shared" si="8"/>
        <v>COSSONAY</v>
      </c>
      <c r="B128" s="13">
        <f t="shared" si="10"/>
        <v>0</v>
      </c>
      <c r="C128" s="13">
        <f aca="true" t="shared" si="18" ref="C128:Q128">IF(C20=0,"",B128+C20)</f>
      </c>
      <c r="D128" s="13">
        <f t="shared" si="18"/>
      </c>
      <c r="E128" s="13">
        <f t="shared" si="18"/>
      </c>
      <c r="F128" s="13">
        <f t="shared" si="18"/>
      </c>
      <c r="G128" s="13">
        <f t="shared" si="18"/>
      </c>
      <c r="H128" s="13">
        <f t="shared" si="18"/>
      </c>
      <c r="I128" s="13">
        <f t="shared" si="18"/>
      </c>
      <c r="J128" s="13">
        <f t="shared" si="18"/>
      </c>
      <c r="K128" s="13">
        <f t="shared" si="18"/>
      </c>
      <c r="L128" s="13">
        <f t="shared" si="18"/>
      </c>
      <c r="M128" s="13">
        <f t="shared" si="18"/>
      </c>
      <c r="N128" s="13">
        <f t="shared" si="18"/>
      </c>
      <c r="O128" s="13">
        <f t="shared" si="18"/>
      </c>
      <c r="P128" s="13">
        <f t="shared" si="18"/>
      </c>
      <c r="Q128" s="13">
        <f t="shared" si="18"/>
      </c>
    </row>
    <row r="129" spans="1:17" ht="12.75">
      <c r="A129" s="13" t="str">
        <f t="shared" si="8"/>
        <v>ECHALLENS</v>
      </c>
      <c r="B129" s="13">
        <f t="shared" si="10"/>
        <v>0</v>
      </c>
      <c r="C129" s="13">
        <f aca="true" t="shared" si="19" ref="C129:Q129">IF(C21=0,"",B129+C21)</f>
      </c>
      <c r="D129" s="13">
        <f t="shared" si="19"/>
      </c>
      <c r="E129" s="13">
        <f t="shared" si="19"/>
      </c>
      <c r="F129" s="13">
        <f t="shared" si="19"/>
      </c>
      <c r="G129" s="13">
        <f t="shared" si="19"/>
      </c>
      <c r="H129" s="13">
        <f t="shared" si="19"/>
      </c>
      <c r="I129" s="13">
        <f t="shared" si="19"/>
      </c>
      <c r="J129" s="13">
        <f t="shared" si="19"/>
      </c>
      <c r="K129" s="13">
        <f t="shared" si="19"/>
      </c>
      <c r="L129" s="13">
        <f t="shared" si="19"/>
      </c>
      <c r="M129" s="13">
        <f t="shared" si="19"/>
      </c>
      <c r="N129" s="13">
        <f t="shared" si="19"/>
      </c>
      <c r="O129" s="13">
        <f t="shared" si="19"/>
      </c>
      <c r="P129" s="13">
        <f t="shared" si="19"/>
      </c>
      <c r="Q129" s="13">
        <f t="shared" si="19"/>
      </c>
    </row>
    <row r="130" spans="1:17" ht="12.75">
      <c r="A130" s="13" t="str">
        <f t="shared" si="8"/>
        <v>ECUBLENS ZI-SUD          </v>
      </c>
      <c r="B130" s="13">
        <f t="shared" si="10"/>
        <v>0</v>
      </c>
      <c r="C130" s="13">
        <f aca="true" t="shared" si="20" ref="C130:Q130">IF(C22=0,"",B130+C22)</f>
        <v>1080</v>
      </c>
      <c r="D130" s="13">
        <f t="shared" si="20"/>
        <v>2160</v>
      </c>
      <c r="E130" s="13">
        <f t="shared" si="20"/>
        <v>3160</v>
      </c>
      <c r="F130" s="13">
        <f t="shared" si="20"/>
        <v>4240</v>
      </c>
      <c r="G130" s="13">
        <f t="shared" si="20"/>
        <v>5640</v>
      </c>
      <c r="H130" s="13">
        <f t="shared" si="20"/>
        <v>7420</v>
      </c>
      <c r="I130" s="13">
        <f t="shared" si="20"/>
        <v>9500</v>
      </c>
      <c r="J130" s="13">
        <f t="shared" si="20"/>
        <v>11400</v>
      </c>
      <c r="K130" s="13">
        <f t="shared" si="20"/>
        <v>13170</v>
      </c>
      <c r="L130" s="13">
        <f t="shared" si="20"/>
        <v>15040</v>
      </c>
      <c r="M130" s="13">
        <f t="shared" si="20"/>
        <v>16930</v>
      </c>
      <c r="N130" s="13">
        <f t="shared" si="20"/>
        <v>19450</v>
      </c>
      <c r="O130" s="13">
        <f t="shared" si="20"/>
        <v>21990</v>
      </c>
      <c r="P130" s="13">
        <f t="shared" si="20"/>
        <v>24190</v>
      </c>
      <c r="Q130" s="13">
        <f t="shared" si="20"/>
        <v>26810</v>
      </c>
    </row>
    <row r="131" spans="1:17" ht="12.75">
      <c r="A131" s="13" t="str">
        <f t="shared" si="8"/>
        <v>GLAND ZI-DULLY           </v>
      </c>
      <c r="B131" s="13">
        <f t="shared" si="10"/>
        <v>0</v>
      </c>
      <c r="C131" s="13">
        <f aca="true" t="shared" si="21" ref="C131:Q131">IF(C23=0,"",B131+C23)</f>
        <v>1180</v>
      </c>
      <c r="D131" s="13">
        <f t="shared" si="21"/>
        <v>2380</v>
      </c>
      <c r="E131" s="13">
        <f t="shared" si="21"/>
        <v>3560</v>
      </c>
      <c r="F131" s="13">
        <f t="shared" si="21"/>
        <v>4740</v>
      </c>
      <c r="G131" s="13">
        <f t="shared" si="21"/>
        <v>6300</v>
      </c>
      <c r="H131" s="13">
        <f t="shared" si="21"/>
        <v>8180</v>
      </c>
      <c r="I131" s="13">
        <f t="shared" si="21"/>
        <v>10320</v>
      </c>
      <c r="J131" s="13">
        <f t="shared" si="21"/>
        <v>12300</v>
      </c>
      <c r="K131" s="13">
        <f t="shared" si="21"/>
        <v>14150</v>
      </c>
      <c r="L131" s="13">
        <f t="shared" si="21"/>
        <v>16050</v>
      </c>
      <c r="M131" s="13">
        <f t="shared" si="21"/>
        <v>18070</v>
      </c>
      <c r="N131" s="13">
        <f t="shared" si="21"/>
        <v>20740</v>
      </c>
      <c r="O131" s="13">
        <f t="shared" si="21"/>
        <v>23470</v>
      </c>
      <c r="P131" s="13">
        <f t="shared" si="21"/>
        <v>25520</v>
      </c>
      <c r="Q131" s="13">
        <f t="shared" si="21"/>
        <v>28090</v>
      </c>
    </row>
    <row r="132" spans="1:17" ht="12.75">
      <c r="A132" s="13" t="str">
        <f t="shared" si="8"/>
        <v>GLION                    </v>
      </c>
      <c r="B132" s="13">
        <f t="shared" si="10"/>
        <v>0</v>
      </c>
      <c r="C132" s="13">
        <f aca="true" t="shared" si="22" ref="C132:Q132">IF(C24=0,"",B132+C24)</f>
        <v>1290</v>
      </c>
      <c r="D132" s="13">
        <f t="shared" si="22"/>
        <v>2520</v>
      </c>
      <c r="E132" s="13">
        <f t="shared" si="22"/>
        <v>3650</v>
      </c>
      <c r="F132" s="13">
        <f t="shared" si="22"/>
        <v>4700</v>
      </c>
      <c r="G132" s="13">
        <f t="shared" si="22"/>
        <v>6320</v>
      </c>
      <c r="H132" s="13">
        <f t="shared" si="22"/>
        <v>8050</v>
      </c>
      <c r="I132" s="13">
        <f t="shared" si="22"/>
        <v>10200</v>
      </c>
      <c r="J132" s="13">
        <f t="shared" si="22"/>
        <v>12300</v>
      </c>
      <c r="K132" s="13">
        <f t="shared" si="22"/>
        <v>14180</v>
      </c>
      <c r="L132" s="13">
        <f t="shared" si="22"/>
        <v>15920</v>
      </c>
      <c r="M132" s="13">
        <f t="shared" si="22"/>
        <v>17840</v>
      </c>
      <c r="N132" s="13">
        <f t="shared" si="22"/>
        <v>20360</v>
      </c>
      <c r="O132" s="13">
        <f t="shared" si="22"/>
        <v>22980</v>
      </c>
      <c r="P132" s="13">
        <f t="shared" si="22"/>
        <v>25290</v>
      </c>
      <c r="Q132" s="13">
        <f t="shared" si="22"/>
        <v>27820</v>
      </c>
    </row>
    <row r="133" spans="1:17" ht="12.75">
      <c r="A133" s="13" t="str">
        <f t="shared" si="8"/>
        <v>GRANGE-VERNEY            </v>
      </c>
      <c r="B133" s="13">
        <f t="shared" si="10"/>
        <v>0</v>
      </c>
      <c r="C133" s="13">
        <f aca="true" t="shared" si="23" ref="C133:Q133">IF(C25=0,"",B133+C25)</f>
        <v>1210</v>
      </c>
      <c r="D133" s="13">
        <f t="shared" si="23"/>
        <v>2570</v>
      </c>
      <c r="E133" s="13">
        <f t="shared" si="23"/>
        <v>3810</v>
      </c>
      <c r="F133" s="13">
        <f t="shared" si="23"/>
        <v>5010</v>
      </c>
      <c r="G133" s="13">
        <f t="shared" si="23"/>
        <v>6720</v>
      </c>
      <c r="H133" s="13">
        <f t="shared" si="23"/>
        <v>8770</v>
      </c>
      <c r="I133" s="13">
        <f t="shared" si="23"/>
        <v>11130</v>
      </c>
      <c r="J133" s="13">
        <f t="shared" si="23"/>
        <v>13350</v>
      </c>
      <c r="K133" s="13">
        <f t="shared" si="23"/>
        <v>15430</v>
      </c>
      <c r="L133" s="13">
        <f t="shared" si="23"/>
        <v>17600</v>
      </c>
      <c r="M133" s="13">
        <f t="shared" si="23"/>
        <v>19690</v>
      </c>
      <c r="N133" s="13">
        <f t="shared" si="23"/>
        <v>22500</v>
      </c>
      <c r="O133" s="13">
        <f t="shared" si="23"/>
        <v>25400</v>
      </c>
      <c r="P133" s="13">
        <f t="shared" si="23"/>
        <v>27900</v>
      </c>
      <c r="Q133" s="13">
        <f t="shared" si="23"/>
        <v>30820</v>
      </c>
    </row>
    <row r="134" spans="1:17" ht="12.75">
      <c r="A134" s="13" t="str">
        <f t="shared" si="8"/>
        <v>LAUSANNE-BETHANIE        </v>
      </c>
      <c r="B134" s="13">
        <f t="shared" si="10"/>
        <v>0</v>
      </c>
      <c r="C134" s="13">
        <f aca="true" t="shared" si="24" ref="C134:Q134">IF(C26=0,"",B134+C26)</f>
        <v>1090</v>
      </c>
      <c r="D134" s="13">
        <f t="shared" si="24"/>
        <v>2280</v>
      </c>
      <c r="E134" s="13">
        <f t="shared" si="24"/>
        <v>3240</v>
      </c>
      <c r="F134" s="13">
        <f t="shared" si="24"/>
        <v>4230</v>
      </c>
      <c r="G134" s="13">
        <f t="shared" si="24"/>
        <v>5790</v>
      </c>
      <c r="H134" s="13">
        <f t="shared" si="24"/>
        <v>7510</v>
      </c>
      <c r="I134" s="13">
        <f t="shared" si="24"/>
        <v>9540</v>
      </c>
      <c r="J134" s="13">
        <f t="shared" si="24"/>
        <v>11560</v>
      </c>
      <c r="K134" s="13">
        <f t="shared" si="24"/>
        <v>13370</v>
      </c>
      <c r="L134" s="13">
        <f t="shared" si="24"/>
        <v>15180</v>
      </c>
      <c r="M134" s="13">
        <f t="shared" si="24"/>
        <v>17050</v>
      </c>
      <c r="N134" s="13">
        <f t="shared" si="24"/>
        <v>19430</v>
      </c>
      <c r="O134" s="13">
        <f t="shared" si="24"/>
        <v>22010</v>
      </c>
      <c r="P134" s="13">
        <f t="shared" si="24"/>
        <v>24180</v>
      </c>
      <c r="Q134" s="13">
        <f t="shared" si="24"/>
        <v>26750</v>
      </c>
    </row>
    <row r="135" spans="1:17" ht="12.75">
      <c r="A135" s="13" t="str">
        <f t="shared" si="8"/>
        <v>LAUSANNE-CENTRE          </v>
      </c>
      <c r="B135" s="13">
        <f t="shared" si="10"/>
        <v>0</v>
      </c>
      <c r="C135" s="13">
        <f aca="true" t="shared" si="25" ref="C135:Q135">IF(C27=0,"",B135+C27)</f>
        <v>1080</v>
      </c>
      <c r="D135" s="13">
        <f t="shared" si="25"/>
        <v>2190</v>
      </c>
      <c r="E135" s="13">
        <f t="shared" si="25"/>
        <v>3130</v>
      </c>
      <c r="F135" s="13">
        <f t="shared" si="25"/>
        <v>4110</v>
      </c>
      <c r="G135" s="13">
        <f t="shared" si="25"/>
        <v>5540</v>
      </c>
      <c r="H135" s="13">
        <f t="shared" si="25"/>
        <v>7170</v>
      </c>
      <c r="I135" s="13">
        <f t="shared" si="25"/>
        <v>9120</v>
      </c>
      <c r="J135" s="13">
        <f t="shared" si="25"/>
        <v>11050</v>
      </c>
      <c r="K135" s="13">
        <f t="shared" si="25"/>
        <v>12770</v>
      </c>
      <c r="L135" s="13">
        <f t="shared" si="25"/>
        <v>14490</v>
      </c>
      <c r="M135" s="13">
        <f t="shared" si="25"/>
        <v>16270</v>
      </c>
      <c r="N135" s="13">
        <f t="shared" si="25"/>
        <v>18620</v>
      </c>
      <c r="O135" s="13">
        <f t="shared" si="25"/>
        <v>21080</v>
      </c>
      <c r="P135" s="13">
        <f t="shared" si="25"/>
        <v>23260</v>
      </c>
      <c r="Q135" s="13">
        <f t="shared" si="25"/>
        <v>25710</v>
      </c>
    </row>
    <row r="136" spans="1:17" ht="12.75">
      <c r="A136" s="13" t="str">
        <f>A44</f>
        <v>PULLY-LAC</v>
      </c>
      <c r="B136" s="13">
        <f>B44</f>
        <v>0</v>
      </c>
      <c r="C136" s="13">
        <f aca="true" t="shared" si="26" ref="C136:Q136">IF(C44=0,"",B136+C44)</f>
        <v>1000</v>
      </c>
      <c r="D136" s="13">
        <f t="shared" si="26"/>
        <v>1990</v>
      </c>
      <c r="E136" s="13">
        <f t="shared" si="26"/>
        <v>2920</v>
      </c>
      <c r="F136" s="13">
        <f t="shared" si="26"/>
        <v>3900</v>
      </c>
      <c r="G136" s="13">
        <f t="shared" si="26"/>
        <v>5290</v>
      </c>
      <c r="H136" s="13">
        <f t="shared" si="26"/>
        <v>6860</v>
      </c>
      <c r="I136" s="13">
        <f t="shared" si="26"/>
        <v>8810</v>
      </c>
      <c r="J136" s="13">
        <f t="shared" si="26"/>
        <v>10700</v>
      </c>
      <c r="K136" s="13">
        <f t="shared" si="26"/>
        <v>12430</v>
      </c>
      <c r="L136" s="13">
        <f t="shared" si="26"/>
        <v>14110</v>
      </c>
      <c r="M136" s="13">
        <f t="shared" si="26"/>
        <v>15920</v>
      </c>
      <c r="N136" s="13">
        <f t="shared" si="26"/>
        <v>18250</v>
      </c>
      <c r="O136" s="13">
        <f t="shared" si="26"/>
        <v>20740</v>
      </c>
      <c r="P136" s="13">
        <f t="shared" si="26"/>
        <v>22900</v>
      </c>
      <c r="Q136" s="13">
        <f t="shared" si="26"/>
        <v>25430</v>
      </c>
    </row>
    <row r="137" spans="1:17" ht="12.75">
      <c r="A137" s="13" t="str">
        <f aca="true" t="shared" si="27" ref="A137:B152">A28</f>
        <v>LAUSANNE-VENNES          </v>
      </c>
      <c r="B137" s="13">
        <f t="shared" si="27"/>
        <v>0</v>
      </c>
      <c r="C137" s="13">
        <f aca="true" t="shared" si="28" ref="C137:Q137">IF(C28=0,"",B137+C28)</f>
        <v>1410</v>
      </c>
      <c r="D137" s="13">
        <f t="shared" si="28"/>
        <v>2830</v>
      </c>
      <c r="E137" s="13">
        <f t="shared" si="28"/>
        <v>4000</v>
      </c>
      <c r="F137" s="13">
        <f t="shared" si="28"/>
        <v>5320</v>
      </c>
      <c r="G137" s="13">
        <f t="shared" si="28"/>
        <v>7150</v>
      </c>
      <c r="H137" s="13">
        <f t="shared" si="28"/>
        <v>9150</v>
      </c>
      <c r="I137" s="13">
        <f t="shared" si="28"/>
        <v>11540</v>
      </c>
      <c r="J137" s="13">
        <f t="shared" si="28"/>
        <v>13850</v>
      </c>
      <c r="K137" s="13">
        <f t="shared" si="28"/>
        <v>15940</v>
      </c>
      <c r="L137" s="13">
        <f t="shared" si="28"/>
        <v>17980</v>
      </c>
      <c r="M137" s="13">
        <f t="shared" si="28"/>
        <v>20190</v>
      </c>
      <c r="N137" s="13">
        <f t="shared" si="28"/>
        <v>23010</v>
      </c>
      <c r="O137" s="13">
        <f t="shared" si="28"/>
        <v>25990</v>
      </c>
      <c r="P137" s="13">
        <f t="shared" si="28"/>
        <v>28470</v>
      </c>
      <c r="Q137" s="13">
        <f t="shared" si="28"/>
        <v>31400</v>
      </c>
    </row>
    <row r="138" spans="1:17" ht="12.75">
      <c r="A138" s="13" t="str">
        <f t="shared" si="27"/>
        <v>LE LIEU                  </v>
      </c>
      <c r="B138" s="13">
        <f t="shared" si="27"/>
        <v>0</v>
      </c>
      <c r="C138" s="13">
        <f aca="true" t="shared" si="29" ref="C138:Q138">IF(C29=0,"",B138+C29)</f>
        <v>2010</v>
      </c>
      <c r="D138" s="13">
        <f t="shared" si="29"/>
        <v>3860</v>
      </c>
      <c r="E138" s="13">
        <f t="shared" si="29"/>
        <v>5820</v>
      </c>
      <c r="F138" s="13">
        <f t="shared" si="29"/>
        <v>7600</v>
      </c>
      <c r="G138" s="13">
        <f t="shared" si="29"/>
        <v>9940</v>
      </c>
      <c r="H138" s="13">
        <f t="shared" si="29"/>
        <v>12450</v>
      </c>
      <c r="I138" s="13">
        <f t="shared" si="29"/>
        <v>15390</v>
      </c>
      <c r="J138" s="13">
        <f t="shared" si="29"/>
        <v>18090</v>
      </c>
      <c r="K138" s="13">
        <f t="shared" si="29"/>
        <v>20480</v>
      </c>
      <c r="L138" s="13">
        <f t="shared" si="29"/>
        <v>22660</v>
      </c>
      <c r="M138" s="13">
        <f t="shared" si="29"/>
        <v>25510</v>
      </c>
      <c r="N138" s="13">
        <f t="shared" si="29"/>
        <v>28910</v>
      </c>
      <c r="O138" s="13">
        <f t="shared" si="29"/>
        <v>32460</v>
      </c>
      <c r="P138" s="13">
        <f t="shared" si="29"/>
        <v>35360</v>
      </c>
      <c r="Q138" s="13">
        <f t="shared" si="29"/>
        <v>38960</v>
      </c>
    </row>
    <row r="139" spans="1:17" ht="12.75">
      <c r="A139" s="13" t="str">
        <f t="shared" si="27"/>
        <v>LES DIABLERETS</v>
      </c>
      <c r="B139" s="13">
        <f t="shared" si="27"/>
        <v>0</v>
      </c>
      <c r="C139" s="13">
        <f aca="true" t="shared" si="30" ref="C139:Q139">IF(C30=0,"",B139+C30)</f>
      </c>
      <c r="D139" s="13">
        <f t="shared" si="30"/>
      </c>
      <c r="E139" s="13">
        <f t="shared" si="30"/>
      </c>
      <c r="F139" s="13">
        <f t="shared" si="30"/>
      </c>
      <c r="G139" s="13">
        <f t="shared" si="30"/>
      </c>
      <c r="H139" s="13">
        <f t="shared" si="30"/>
      </c>
      <c r="I139" s="13">
        <f t="shared" si="30"/>
      </c>
      <c r="J139" s="13">
        <f t="shared" si="30"/>
      </c>
      <c r="K139" s="13">
        <f t="shared" si="30"/>
      </c>
      <c r="L139" s="13">
        <f t="shared" si="30"/>
      </c>
      <c r="M139" s="13">
        <f t="shared" si="30"/>
      </c>
      <c r="N139" s="13">
        <f t="shared" si="30"/>
      </c>
      <c r="O139" s="13">
        <f t="shared" si="30"/>
      </c>
      <c r="P139" s="13">
        <f t="shared" si="30"/>
      </c>
      <c r="Q139" s="13">
        <f t="shared" si="30"/>
      </c>
    </row>
    <row r="140" spans="1:17" ht="12.75">
      <c r="A140" s="13" t="str">
        <f t="shared" si="27"/>
        <v>LONAY                    </v>
      </c>
      <c r="B140" s="13">
        <f t="shared" si="27"/>
        <v>0</v>
      </c>
      <c r="C140" s="13">
        <f aca="true" t="shared" si="31" ref="C140:Q140">IF(C31=0,"",B140+C31)</f>
        <v>720</v>
      </c>
      <c r="D140" s="13">
        <f t="shared" si="31"/>
        <v>1570</v>
      </c>
      <c r="E140" s="13">
        <f t="shared" si="31"/>
        <v>2380</v>
      </c>
      <c r="F140" s="13">
        <f t="shared" si="31"/>
        <v>3250</v>
      </c>
      <c r="G140" s="13">
        <f t="shared" si="31"/>
        <v>4440</v>
      </c>
      <c r="H140" s="13">
        <f t="shared" si="31"/>
        <v>6050</v>
      </c>
      <c r="I140" s="13">
        <f t="shared" si="31"/>
        <v>7940</v>
      </c>
      <c r="J140" s="13">
        <f t="shared" si="31"/>
        <v>9610</v>
      </c>
      <c r="K140" s="13">
        <f t="shared" si="31"/>
        <v>11240</v>
      </c>
      <c r="L140" s="13">
        <f t="shared" si="31"/>
        <v>12890</v>
      </c>
      <c r="M140" s="13">
        <f t="shared" si="31"/>
        <v>14590</v>
      </c>
      <c r="N140" s="13">
        <f t="shared" si="31"/>
        <v>16900</v>
      </c>
      <c r="O140" s="13">
        <f t="shared" si="31"/>
        <v>19260</v>
      </c>
      <c r="P140" s="13">
        <f t="shared" si="31"/>
        <v>21240</v>
      </c>
      <c r="Q140" s="13">
        <f t="shared" si="31"/>
        <v>23630</v>
      </c>
    </row>
    <row r="141" spans="1:17" ht="12.75">
      <c r="A141" s="13" t="str">
        <f t="shared" si="27"/>
        <v>L'ORIENT</v>
      </c>
      <c r="B141" s="13">
        <f t="shared" si="27"/>
        <v>0</v>
      </c>
      <c r="C141" s="13">
        <f aca="true" t="shared" si="32" ref="C141:Q141">IF(C32=0,"",B141+C32)</f>
        <v>1940</v>
      </c>
      <c r="D141" s="13">
        <f t="shared" si="32"/>
        <v>3680</v>
      </c>
      <c r="E141" s="13">
        <f t="shared" si="32"/>
        <v>5490</v>
      </c>
      <c r="F141" s="13">
        <f t="shared" si="32"/>
        <v>7210</v>
      </c>
      <c r="G141" s="13">
        <f t="shared" si="32"/>
        <v>9430</v>
      </c>
      <c r="H141" s="13">
        <f t="shared" si="32"/>
        <v>11880</v>
      </c>
      <c r="I141" s="13">
        <f t="shared" si="32"/>
        <v>14750</v>
      </c>
      <c r="J141" s="13">
        <f t="shared" si="32"/>
        <v>17390</v>
      </c>
      <c r="K141" s="13">
        <f t="shared" si="32"/>
        <v>19730</v>
      </c>
      <c r="L141" s="13">
        <f t="shared" si="32"/>
        <v>21860</v>
      </c>
      <c r="M141" s="13">
        <f t="shared" si="32"/>
        <v>24610</v>
      </c>
      <c r="N141" s="13">
        <f t="shared" si="32"/>
        <v>27930</v>
      </c>
      <c r="O141" s="13">
        <f t="shared" si="32"/>
        <v>31340</v>
      </c>
      <c r="P141" s="13">
        <f t="shared" si="32"/>
        <v>34140</v>
      </c>
      <c r="Q141" s="13">
        <f t="shared" si="32"/>
        <v>37640</v>
      </c>
    </row>
    <row r="142" spans="1:17" ht="12.75">
      <c r="A142" s="13" t="str">
        <f t="shared" si="27"/>
        <v>MONTCHERAND              </v>
      </c>
      <c r="B142" s="13">
        <f t="shared" si="27"/>
        <v>0</v>
      </c>
      <c r="C142" s="13">
        <f aca="true" t="shared" si="33" ref="C142:Q142">IF(C33=0,"",B142+C33)</f>
        <v>1430</v>
      </c>
      <c r="D142" s="13">
        <f t="shared" si="33"/>
        <v>2940</v>
      </c>
      <c r="E142" s="13">
        <f t="shared" si="33"/>
        <v>4360</v>
      </c>
      <c r="F142" s="13">
        <f t="shared" si="33"/>
        <v>5860</v>
      </c>
      <c r="G142" s="13">
        <f t="shared" si="33"/>
        <v>7800</v>
      </c>
      <c r="H142" s="13">
        <f t="shared" si="33"/>
        <v>10090</v>
      </c>
      <c r="I142" s="13">
        <f t="shared" si="33"/>
        <v>12670</v>
      </c>
      <c r="J142" s="13">
        <f t="shared" si="33"/>
        <v>14900</v>
      </c>
      <c r="K142" s="13">
        <f t="shared" si="33"/>
        <v>17070</v>
      </c>
      <c r="L142" s="13">
        <f t="shared" si="33"/>
        <v>19400</v>
      </c>
      <c r="M142" s="13">
        <f t="shared" si="33"/>
        <v>21740</v>
      </c>
      <c r="N142" s="13">
        <f t="shared" si="33"/>
        <v>24640</v>
      </c>
      <c r="O142" s="13">
        <f t="shared" si="33"/>
        <v>27600</v>
      </c>
      <c r="P142" s="13">
        <f t="shared" si="33"/>
        <v>30290</v>
      </c>
      <c r="Q142" s="13">
        <f t="shared" si="33"/>
        <v>33360</v>
      </c>
    </row>
    <row r="143" spans="1:17" ht="12.75">
      <c r="A143" s="13" t="str">
        <f t="shared" si="27"/>
        <v>MONTHEY                  </v>
      </c>
      <c r="B143" s="13">
        <f t="shared" si="27"/>
        <v>0</v>
      </c>
      <c r="C143" s="13">
        <f aca="true" t="shared" si="34" ref="C143:Q143">IF(C34=0,"",B143+C34)</f>
        <v>1190</v>
      </c>
      <c r="D143" s="13">
        <f t="shared" si="34"/>
        <v>2330</v>
      </c>
      <c r="E143" s="13">
        <f t="shared" si="34"/>
        <v>3420</v>
      </c>
      <c r="F143" s="13">
        <f t="shared" si="34"/>
        <v>4600</v>
      </c>
      <c r="G143" s="13">
        <f t="shared" si="34"/>
        <v>6040</v>
      </c>
      <c r="H143" s="13">
        <f t="shared" si="34"/>
        <v>7590</v>
      </c>
      <c r="I143" s="13">
        <f t="shared" si="34"/>
        <v>9650</v>
      </c>
      <c r="J143" s="13">
        <f t="shared" si="34"/>
        <v>11590</v>
      </c>
      <c r="K143" s="13">
        <f t="shared" si="34"/>
        <v>13460</v>
      </c>
      <c r="L143" s="13">
        <f t="shared" si="34"/>
        <v>15030</v>
      </c>
      <c r="M143" s="13">
        <f t="shared" si="34"/>
        <v>17020</v>
      </c>
      <c r="N143" s="13">
        <f t="shared" si="34"/>
        <v>19630</v>
      </c>
      <c r="O143" s="13">
        <f t="shared" si="34"/>
        <v>22200</v>
      </c>
      <c r="P143" s="13">
        <f t="shared" si="34"/>
        <v>24450</v>
      </c>
      <c r="Q143" s="13">
        <f t="shared" si="34"/>
        <v>26850</v>
      </c>
    </row>
    <row r="144" spans="1:17" ht="12.75">
      <c r="A144" s="13" t="str">
        <f t="shared" si="27"/>
        <v>MONTREUX-EST             </v>
      </c>
      <c r="B144" s="13">
        <f t="shared" si="27"/>
        <v>0</v>
      </c>
      <c r="C144" s="13">
        <f aca="true" t="shared" si="35" ref="C144:Q144">IF(C35=0,"",B144+C35)</f>
        <v>830</v>
      </c>
      <c r="D144" s="13">
        <f t="shared" si="35"/>
        <v>1710</v>
      </c>
      <c r="E144" s="13">
        <f t="shared" si="35"/>
        <v>2490</v>
      </c>
      <c r="F144" s="13">
        <f t="shared" si="35"/>
        <v>3330</v>
      </c>
      <c r="G144" s="13">
        <f t="shared" si="35"/>
        <v>4550</v>
      </c>
      <c r="H144" s="13">
        <f t="shared" si="35"/>
        <v>5920</v>
      </c>
      <c r="I144" s="13">
        <f t="shared" si="35"/>
        <v>7630</v>
      </c>
      <c r="J144" s="13">
        <f t="shared" si="35"/>
        <v>9340</v>
      </c>
      <c r="K144" s="13">
        <f t="shared" si="35"/>
        <v>10890</v>
      </c>
      <c r="L144" s="13">
        <f t="shared" si="35"/>
        <v>12400</v>
      </c>
      <c r="M144" s="13">
        <f t="shared" si="35"/>
        <v>14040</v>
      </c>
      <c r="N144" s="13">
        <f t="shared" si="35"/>
        <v>16250</v>
      </c>
      <c r="O144" s="13">
        <f t="shared" si="35"/>
        <v>18530</v>
      </c>
      <c r="P144" s="13">
        <f t="shared" si="35"/>
        <v>20450</v>
      </c>
      <c r="Q144" s="13">
        <f t="shared" si="35"/>
        <v>22600</v>
      </c>
    </row>
    <row r="145" spans="1:17" ht="12.75">
      <c r="A145" s="13" t="str">
        <f t="shared" si="27"/>
        <v>MORGES-CENTRE            </v>
      </c>
      <c r="B145" s="13">
        <f t="shared" si="27"/>
        <v>0</v>
      </c>
      <c r="C145" s="13">
        <f aca="true" t="shared" si="36" ref="C145:Q145">IF(C36=0,"",B145+C36)</f>
        <v>880</v>
      </c>
      <c r="D145" s="13">
        <f t="shared" si="36"/>
        <v>1810</v>
      </c>
      <c r="E145" s="13">
        <f t="shared" si="36"/>
        <v>2660</v>
      </c>
      <c r="F145" s="13">
        <f t="shared" si="36"/>
        <v>3520</v>
      </c>
      <c r="G145" s="13">
        <f t="shared" si="36"/>
        <v>4790</v>
      </c>
      <c r="H145" s="13">
        <f t="shared" si="36"/>
        <v>6410</v>
      </c>
      <c r="I145" s="13">
        <f t="shared" si="36"/>
        <v>8290</v>
      </c>
      <c r="J145" s="13">
        <f t="shared" si="36"/>
        <v>10040</v>
      </c>
      <c r="K145" s="13">
        <f t="shared" si="36"/>
        <v>11690</v>
      </c>
      <c r="L145" s="13">
        <f t="shared" si="36"/>
        <v>13400</v>
      </c>
      <c r="M145" s="13">
        <f t="shared" si="36"/>
        <v>15100</v>
      </c>
      <c r="N145" s="13">
        <f t="shared" si="36"/>
        <v>17400</v>
      </c>
      <c r="O145" s="13">
        <f t="shared" si="36"/>
        <v>19800</v>
      </c>
      <c r="P145" s="13">
        <f t="shared" si="36"/>
        <v>21780</v>
      </c>
      <c r="Q145" s="13">
        <f t="shared" si="36"/>
        <v>24240</v>
      </c>
    </row>
    <row r="146" spans="1:17" ht="12.75">
      <c r="A146" s="13" t="str">
        <f t="shared" si="27"/>
        <v>MORGES-LAC               </v>
      </c>
      <c r="B146" s="13">
        <f t="shared" si="27"/>
        <v>0</v>
      </c>
      <c r="C146" s="13">
        <f aca="true" t="shared" si="37" ref="C146:Q146">IF(C37=0,"",B146+C37)</f>
        <v>1120</v>
      </c>
      <c r="D146" s="13">
        <f t="shared" si="37"/>
        <v>2220</v>
      </c>
      <c r="E146" s="13">
        <f t="shared" si="37"/>
        <v>3270</v>
      </c>
      <c r="F146" s="13">
        <f t="shared" si="37"/>
        <v>4330</v>
      </c>
      <c r="G146" s="13">
        <f t="shared" si="37"/>
        <v>5810</v>
      </c>
      <c r="H146" s="13">
        <f t="shared" si="37"/>
        <v>7680</v>
      </c>
      <c r="I146" s="13">
        <f t="shared" si="37"/>
        <v>9820</v>
      </c>
      <c r="J146" s="13">
        <f t="shared" si="37"/>
        <v>11790</v>
      </c>
      <c r="K146" s="13">
        <f t="shared" si="37"/>
        <v>13630</v>
      </c>
      <c r="L146" s="13">
        <f t="shared" si="37"/>
        <v>15550</v>
      </c>
      <c r="M146" s="13">
        <f t="shared" si="37"/>
        <v>17520</v>
      </c>
      <c r="N146" s="13">
        <f t="shared" si="37"/>
        <v>20030</v>
      </c>
      <c r="O146" s="13">
        <f t="shared" si="37"/>
        <v>22690</v>
      </c>
      <c r="P146" s="13">
        <f t="shared" si="37"/>
        <v>24850</v>
      </c>
      <c r="Q146" s="13">
        <f t="shared" si="37"/>
        <v>27560</v>
      </c>
    </row>
    <row r="147" spans="1:17" ht="12.75">
      <c r="A147" s="13" t="str">
        <f t="shared" si="27"/>
        <v>NYON                     </v>
      </c>
      <c r="B147" s="13">
        <f t="shared" si="27"/>
        <v>0</v>
      </c>
      <c r="C147" s="13">
        <f aca="true" t="shared" si="38" ref="C147:Q147">IF(C38=0,"",B147+C38)</f>
        <v>1150</v>
      </c>
      <c r="D147" s="13">
        <f t="shared" si="38"/>
        <v>2360</v>
      </c>
      <c r="E147" s="13">
        <f t="shared" si="38"/>
        <v>3520</v>
      </c>
      <c r="F147" s="13">
        <f t="shared" si="38"/>
        <v>4700</v>
      </c>
      <c r="G147" s="13">
        <f t="shared" si="38"/>
        <v>6290</v>
      </c>
      <c r="H147" s="13">
        <f t="shared" si="38"/>
        <v>8190</v>
      </c>
      <c r="I147" s="13">
        <f t="shared" si="38"/>
        <v>10440</v>
      </c>
      <c r="J147" s="13">
        <f t="shared" si="38"/>
        <v>12500</v>
      </c>
      <c r="K147" s="13">
        <f t="shared" si="38"/>
        <v>14390</v>
      </c>
      <c r="L147" s="13">
        <f t="shared" si="38"/>
        <v>16370</v>
      </c>
      <c r="M147" s="13">
        <f t="shared" si="38"/>
        <v>18420</v>
      </c>
      <c r="N147" s="13">
        <f t="shared" si="38"/>
        <v>21120</v>
      </c>
      <c r="O147" s="13">
        <f t="shared" si="38"/>
        <v>23880</v>
      </c>
      <c r="P147" s="13">
        <f t="shared" si="38"/>
        <v>25900</v>
      </c>
      <c r="Q147" s="13">
        <f t="shared" si="38"/>
        <v>28480</v>
      </c>
    </row>
    <row r="148" spans="1:17" ht="12.75">
      <c r="A148" s="13" t="str">
        <f t="shared" si="27"/>
        <v>ORBE                     </v>
      </c>
      <c r="B148" s="13">
        <f t="shared" si="27"/>
        <v>0</v>
      </c>
      <c r="C148" s="13">
        <f aca="true" t="shared" si="39" ref="C148:Q148">IF(C39=0,"",B148+C39)</f>
        <v>1190</v>
      </c>
      <c r="D148" s="13">
        <f t="shared" si="39"/>
        <v>2430</v>
      </c>
      <c r="E148" s="13">
        <f t="shared" si="39"/>
        <v>3610</v>
      </c>
      <c r="F148" s="13">
        <f t="shared" si="39"/>
        <v>4850</v>
      </c>
      <c r="G148" s="13">
        <f t="shared" si="39"/>
        <v>6490</v>
      </c>
      <c r="H148" s="13">
        <f t="shared" si="39"/>
        <v>8510</v>
      </c>
      <c r="I148" s="13">
        <f t="shared" si="39"/>
        <v>10760</v>
      </c>
      <c r="J148" s="13">
        <f t="shared" si="39"/>
        <v>12830</v>
      </c>
      <c r="K148" s="13">
        <f t="shared" si="39"/>
        <v>14730</v>
      </c>
      <c r="L148" s="13">
        <f t="shared" si="39"/>
        <v>16750</v>
      </c>
      <c r="M148" s="13">
        <f t="shared" si="39"/>
        <v>18780</v>
      </c>
      <c r="N148" s="13">
        <f t="shared" si="39"/>
        <v>21350</v>
      </c>
      <c r="O148" s="13">
        <f t="shared" si="39"/>
        <v>23990</v>
      </c>
      <c r="P148" s="13">
        <f t="shared" si="39"/>
        <v>26080</v>
      </c>
      <c r="Q148" s="13">
        <f t="shared" si="39"/>
        <v>28840</v>
      </c>
    </row>
    <row r="149" spans="1:17" ht="12.75">
      <c r="A149" s="13" t="str">
        <f t="shared" si="27"/>
        <v>PALEZIEUX</v>
      </c>
      <c r="B149" s="13">
        <f t="shared" si="27"/>
        <v>0</v>
      </c>
      <c r="C149" s="13">
        <f aca="true" t="shared" si="40" ref="C149:Q149">IF(C40=0,"",B149+C40)</f>
      </c>
      <c r="D149" s="13">
        <f t="shared" si="40"/>
      </c>
      <c r="E149" s="13">
        <f t="shared" si="40"/>
      </c>
      <c r="F149" s="13">
        <f t="shared" si="40"/>
      </c>
      <c r="G149" s="13">
        <f t="shared" si="40"/>
      </c>
      <c r="H149" s="13">
        <f t="shared" si="40"/>
      </c>
      <c r="I149" s="13">
        <f t="shared" si="40"/>
      </c>
      <c r="J149" s="13">
        <f t="shared" si="40"/>
      </c>
      <c r="K149" s="13">
        <f t="shared" si="40"/>
      </c>
      <c r="L149" s="13">
        <f t="shared" si="40"/>
      </c>
      <c r="M149" s="13">
        <f t="shared" si="40"/>
      </c>
      <c r="N149" s="13">
        <f t="shared" si="40"/>
      </c>
      <c r="O149" s="13">
        <f t="shared" si="40"/>
      </c>
      <c r="P149" s="13">
        <f t="shared" si="40"/>
      </c>
      <c r="Q149" s="13">
        <f t="shared" si="40"/>
      </c>
    </row>
    <row r="150" spans="1:17" ht="12.75">
      <c r="A150" s="13" t="str">
        <f t="shared" si="27"/>
        <v>PAYERNE                  </v>
      </c>
      <c r="B150" s="13">
        <f t="shared" si="27"/>
        <v>0</v>
      </c>
      <c r="C150" s="13">
        <f aca="true" t="shared" si="41" ref="C150:Q150">IF(C41=0,"",B150+C41)</f>
        <v>1150</v>
      </c>
      <c r="D150" s="13">
        <f t="shared" si="41"/>
        <v>2250</v>
      </c>
      <c r="E150" s="13">
        <f t="shared" si="41"/>
        <v>3330</v>
      </c>
      <c r="F150" s="13">
        <f t="shared" si="41"/>
        <v>4400</v>
      </c>
      <c r="G150" s="13">
        <f t="shared" si="41"/>
        <v>5810</v>
      </c>
      <c r="H150" s="13">
        <f t="shared" si="41"/>
        <v>7630</v>
      </c>
      <c r="I150" s="13">
        <f t="shared" si="41"/>
        <v>9800</v>
      </c>
      <c r="J150" s="13">
        <f t="shared" si="41"/>
        <v>11780</v>
      </c>
      <c r="K150" s="13">
        <f t="shared" si="41"/>
        <v>13670</v>
      </c>
      <c r="L150" s="13">
        <f t="shared" si="41"/>
        <v>15720</v>
      </c>
      <c r="M150" s="13">
        <f t="shared" si="41"/>
        <v>17680</v>
      </c>
      <c r="N150" s="13">
        <f t="shared" si="41"/>
        <v>20430</v>
      </c>
      <c r="O150" s="13">
        <f t="shared" si="41"/>
        <v>23250</v>
      </c>
      <c r="P150" s="13">
        <f t="shared" si="41"/>
        <v>25460</v>
      </c>
      <c r="Q150" s="13">
        <f t="shared" si="41"/>
        <v>28280</v>
      </c>
    </row>
    <row r="151" spans="1:17" ht="12.75">
      <c r="A151" s="13" t="str">
        <f t="shared" si="27"/>
        <v>PREVERENGES              </v>
      </c>
      <c r="B151" s="13">
        <f t="shared" si="27"/>
        <v>0</v>
      </c>
      <c r="C151" s="13">
        <f aca="true" t="shared" si="42" ref="C151:Q151">IF(C42=0,"",B151+C42)</f>
        <v>1160</v>
      </c>
      <c r="D151" s="13">
        <f t="shared" si="42"/>
        <v>2350</v>
      </c>
      <c r="E151" s="13">
        <f t="shared" si="42"/>
        <v>3480</v>
      </c>
      <c r="F151" s="13">
        <f t="shared" si="42"/>
        <v>4510</v>
      </c>
      <c r="G151" s="13">
        <f t="shared" si="42"/>
        <v>6100</v>
      </c>
      <c r="H151" s="13">
        <f t="shared" si="42"/>
        <v>8050</v>
      </c>
      <c r="I151" s="13">
        <f t="shared" si="42"/>
        <v>10230</v>
      </c>
      <c r="J151" s="13">
        <f t="shared" si="42"/>
        <v>12180</v>
      </c>
      <c r="K151" s="13">
        <f t="shared" si="42"/>
        <v>14040</v>
      </c>
      <c r="L151" s="13">
        <f t="shared" si="42"/>
        <v>16030</v>
      </c>
      <c r="M151" s="13">
        <f t="shared" si="42"/>
        <v>18050</v>
      </c>
      <c r="N151" s="13">
        <f t="shared" si="42"/>
        <v>20700</v>
      </c>
      <c r="O151" s="13">
        <f t="shared" si="42"/>
        <v>23390</v>
      </c>
      <c r="P151" s="13">
        <f t="shared" si="42"/>
        <v>25620</v>
      </c>
      <c r="Q151" s="13">
        <f t="shared" si="42"/>
        <v>28330</v>
      </c>
    </row>
    <row r="152" spans="1:17" ht="12.75">
      <c r="A152" s="13" t="str">
        <f t="shared" si="27"/>
        <v>PRILLY                   </v>
      </c>
      <c r="B152" s="13">
        <f t="shared" si="27"/>
        <v>0</v>
      </c>
      <c r="C152" s="13">
        <f aca="true" t="shared" si="43" ref="C152:Q152">IF(C43=0,"",B152+C43)</f>
        <v>1080</v>
      </c>
      <c r="D152" s="13">
        <f t="shared" si="43"/>
        <v>2160</v>
      </c>
      <c r="E152" s="13">
        <f t="shared" si="43"/>
        <v>3120</v>
      </c>
      <c r="F152" s="13">
        <f t="shared" si="43"/>
        <v>4130</v>
      </c>
      <c r="G152" s="13">
        <f t="shared" si="43"/>
        <v>5610</v>
      </c>
      <c r="H152" s="13">
        <f t="shared" si="43"/>
        <v>7320</v>
      </c>
      <c r="I152" s="13">
        <f t="shared" si="43"/>
        <v>9300</v>
      </c>
      <c r="J152" s="13">
        <f t="shared" si="43"/>
        <v>11200</v>
      </c>
      <c r="K152" s="13">
        <f t="shared" si="43"/>
        <v>12960</v>
      </c>
      <c r="L152" s="13">
        <f t="shared" si="43"/>
        <v>14760</v>
      </c>
      <c r="M152" s="13">
        <f t="shared" si="43"/>
        <v>16630</v>
      </c>
      <c r="N152" s="13">
        <f t="shared" si="43"/>
        <v>19080</v>
      </c>
      <c r="O152" s="13">
        <f t="shared" si="43"/>
        <v>21640</v>
      </c>
      <c r="P152" s="13">
        <f t="shared" si="43"/>
        <v>23750</v>
      </c>
      <c r="Q152" s="13">
        <f t="shared" si="43"/>
        <v>26310</v>
      </c>
    </row>
    <row r="153" spans="1:17" ht="12.75">
      <c r="A153" s="13" t="str">
        <f aca="true" t="shared" si="44" ref="A153:A162">A45</f>
        <v>RENENS                   </v>
      </c>
      <c r="B153" s="13">
        <f aca="true" t="shared" si="45" ref="B153:B162">B45</f>
        <v>0</v>
      </c>
      <c r="C153" s="13">
        <f aca="true" t="shared" si="46" ref="C153:Q153">IF(C45=0,"",B153+C45)</f>
        <v>830</v>
      </c>
      <c r="D153" s="13">
        <f t="shared" si="46"/>
        <v>1750</v>
      </c>
      <c r="E153" s="13">
        <f t="shared" si="46"/>
        <v>2510</v>
      </c>
      <c r="F153" s="13">
        <f t="shared" si="46"/>
        <v>3370</v>
      </c>
      <c r="G153" s="13">
        <f t="shared" si="46"/>
        <v>4580</v>
      </c>
      <c r="H153" s="13">
        <f t="shared" si="46"/>
        <v>6110</v>
      </c>
      <c r="I153" s="13">
        <f t="shared" si="46"/>
        <v>7860</v>
      </c>
      <c r="J153" s="13">
        <f t="shared" si="46"/>
        <v>9580</v>
      </c>
      <c r="K153" s="13">
        <f t="shared" si="46"/>
        <v>11140</v>
      </c>
      <c r="L153" s="13">
        <f t="shared" si="46"/>
        <v>12790</v>
      </c>
      <c r="M153" s="13">
        <f t="shared" si="46"/>
        <v>14450</v>
      </c>
      <c r="N153" s="13">
        <f t="shared" si="46"/>
        <v>16660</v>
      </c>
      <c r="O153" s="13">
        <f t="shared" si="46"/>
        <v>18950</v>
      </c>
      <c r="P153" s="13">
        <f t="shared" si="46"/>
        <v>20860</v>
      </c>
      <c r="Q153" s="13">
        <f t="shared" si="46"/>
        <v>23190</v>
      </c>
    </row>
    <row r="154" spans="1:17" ht="12.75">
      <c r="A154" s="13" t="str">
        <f t="shared" si="44"/>
        <v>RIEX                     </v>
      </c>
      <c r="B154" s="13">
        <f t="shared" si="45"/>
        <v>0</v>
      </c>
      <c r="C154" s="13">
        <f aca="true" t="shared" si="47" ref="C154:Q154">IF(C46=0,"",B154+C46)</f>
        <v>850</v>
      </c>
      <c r="D154" s="13">
        <f t="shared" si="47"/>
        <v>1730</v>
      </c>
      <c r="E154" s="13">
        <f t="shared" si="47"/>
        <v>2490</v>
      </c>
      <c r="F154" s="13">
        <f t="shared" si="47"/>
        <v>3290</v>
      </c>
      <c r="G154" s="13">
        <f t="shared" si="47"/>
        <v>4460</v>
      </c>
      <c r="H154" s="13">
        <f t="shared" si="47"/>
        <v>5800</v>
      </c>
      <c r="I154" s="13">
        <f t="shared" si="47"/>
        <v>7600</v>
      </c>
      <c r="J154" s="13">
        <f t="shared" si="47"/>
        <v>9300</v>
      </c>
      <c r="K154" s="13">
        <f t="shared" si="47"/>
        <v>10870</v>
      </c>
      <c r="L154" s="13">
        <f t="shared" si="47"/>
        <v>12480</v>
      </c>
      <c r="M154" s="13">
        <f t="shared" si="47"/>
        <v>14110</v>
      </c>
      <c r="N154" s="13">
        <f t="shared" si="47"/>
        <v>16220</v>
      </c>
      <c r="O154" s="13">
        <f t="shared" si="47"/>
        <v>18410</v>
      </c>
      <c r="P154" s="13">
        <f t="shared" si="47"/>
        <v>20360</v>
      </c>
      <c r="Q154" s="13">
        <f t="shared" si="47"/>
        <v>22670</v>
      </c>
    </row>
    <row r="155" spans="1:17" ht="12.75">
      <c r="A155" s="13" t="str">
        <f t="shared" si="44"/>
        <v>ROLLE                    </v>
      </c>
      <c r="B155" s="13">
        <f t="shared" si="45"/>
        <v>0</v>
      </c>
      <c r="C155" s="13">
        <f aca="true" t="shared" si="48" ref="C155:Q155">IF(C47=0,"",B155+C47)</f>
        <v>950</v>
      </c>
      <c r="D155" s="13">
        <f t="shared" si="48"/>
        <v>1980</v>
      </c>
      <c r="E155" s="13">
        <f t="shared" si="48"/>
        <v>2960</v>
      </c>
      <c r="F155" s="13">
        <f t="shared" si="48"/>
        <v>3930</v>
      </c>
      <c r="G155" s="13">
        <f t="shared" si="48"/>
        <v>5330</v>
      </c>
      <c r="H155" s="13">
        <f t="shared" si="48"/>
        <v>7050</v>
      </c>
      <c r="I155" s="13">
        <f t="shared" si="48"/>
        <v>8940</v>
      </c>
      <c r="J155" s="13">
        <f t="shared" si="48"/>
        <v>10760</v>
      </c>
      <c r="K155" s="13">
        <f t="shared" si="48"/>
        <v>12420</v>
      </c>
      <c r="L155" s="13">
        <f t="shared" si="48"/>
        <v>14100</v>
      </c>
      <c r="M155" s="13">
        <f t="shared" si="48"/>
        <v>15920</v>
      </c>
      <c r="N155" s="13">
        <f t="shared" si="48"/>
        <v>18270</v>
      </c>
      <c r="O155" s="13">
        <f t="shared" si="48"/>
        <v>20680</v>
      </c>
      <c r="P155" s="13">
        <f t="shared" si="48"/>
        <v>22700</v>
      </c>
      <c r="Q155" s="13">
        <f t="shared" si="48"/>
        <v>25190</v>
      </c>
    </row>
    <row r="156" spans="1:17" ht="12.75">
      <c r="A156" s="13" t="str">
        <f t="shared" si="44"/>
        <v>ROMANEL / LAUSANNE       </v>
      </c>
      <c r="B156" s="13">
        <f t="shared" si="45"/>
        <v>0</v>
      </c>
      <c r="C156" s="13">
        <f aca="true" t="shared" si="49" ref="C156:Q156">IF(C48=0,"",B156+C48)</f>
        <v>1200</v>
      </c>
      <c r="D156" s="13">
        <f t="shared" si="49"/>
        <v>2410</v>
      </c>
      <c r="E156" s="13">
        <f t="shared" si="49"/>
        <v>3470</v>
      </c>
      <c r="F156" s="13">
        <f t="shared" si="49"/>
        <v>4530</v>
      </c>
      <c r="G156" s="13">
        <f t="shared" si="49"/>
        <v>6100</v>
      </c>
      <c r="H156" s="13">
        <f t="shared" si="49"/>
        <v>7910</v>
      </c>
      <c r="I156" s="13">
        <f t="shared" si="49"/>
        <v>10010</v>
      </c>
      <c r="J156" s="13">
        <f t="shared" si="49"/>
        <v>12010</v>
      </c>
      <c r="K156" s="13">
        <f t="shared" si="49"/>
        <v>13820</v>
      </c>
      <c r="L156" s="13">
        <f t="shared" si="49"/>
        <v>15660</v>
      </c>
      <c r="M156" s="13">
        <f t="shared" si="49"/>
        <v>17550</v>
      </c>
      <c r="N156" s="13">
        <f t="shared" si="49"/>
        <v>20100</v>
      </c>
      <c r="O156" s="13">
        <f t="shared" si="49"/>
        <v>22710</v>
      </c>
      <c r="P156" s="13">
        <f t="shared" si="49"/>
        <v>25000</v>
      </c>
      <c r="Q156" s="13">
        <f t="shared" si="49"/>
        <v>27800</v>
      </c>
    </row>
    <row r="157" spans="1:17" ht="12.75">
      <c r="A157" s="13" t="str">
        <f t="shared" si="44"/>
        <v>SAINT-CERGUE</v>
      </c>
      <c r="B157" s="13">
        <f t="shared" si="45"/>
        <v>0</v>
      </c>
      <c r="C157" s="13">
        <f aca="true" t="shared" si="50" ref="C157:Q157">IF(C49=0,"",B157+C49)</f>
      </c>
      <c r="D157" s="13">
        <f t="shared" si="50"/>
      </c>
      <c r="E157" s="13">
        <f t="shared" si="50"/>
      </c>
      <c r="F157" s="13">
        <f t="shared" si="50"/>
      </c>
      <c r="G157" s="13">
        <f t="shared" si="50"/>
      </c>
      <c r="H157" s="13">
        <f t="shared" si="50"/>
      </c>
      <c r="I157" s="13">
        <f t="shared" si="50"/>
      </c>
      <c r="J157" s="13">
        <f t="shared" si="50"/>
      </c>
      <c r="K157" s="13">
        <f t="shared" si="50"/>
      </c>
      <c r="L157" s="13">
        <f t="shared" si="50"/>
      </c>
      <c r="M157" s="13">
        <f t="shared" si="50"/>
      </c>
      <c r="N157" s="13">
        <f t="shared" si="50"/>
      </c>
      <c r="O157" s="13">
        <f t="shared" si="50"/>
      </c>
      <c r="P157" s="13">
        <f t="shared" si="50"/>
      </c>
      <c r="Q157" s="13">
        <f t="shared" si="50"/>
      </c>
    </row>
    <row r="158" spans="1:17" ht="12.75">
      <c r="A158" s="13" t="str">
        <f t="shared" si="44"/>
        <v>SAINTE-CROIX                </v>
      </c>
      <c r="B158" s="13">
        <f t="shared" si="45"/>
        <v>0</v>
      </c>
      <c r="C158" s="13">
        <f aca="true" t="shared" si="51" ref="C158:Q158">IF(C50=0,"",B158+C50)</f>
        <v>1990</v>
      </c>
      <c r="D158" s="13">
        <f t="shared" si="51"/>
        <v>3780</v>
      </c>
      <c r="E158" s="13">
        <f t="shared" si="51"/>
        <v>5630</v>
      </c>
      <c r="F158" s="13">
        <f t="shared" si="51"/>
        <v>7380</v>
      </c>
      <c r="G158" s="13">
        <f t="shared" si="51"/>
        <v>9570</v>
      </c>
      <c r="H158" s="13">
        <f t="shared" si="51"/>
        <v>11930</v>
      </c>
      <c r="I158" s="13">
        <f t="shared" si="51"/>
        <v>14660</v>
      </c>
      <c r="J158" s="13">
        <f t="shared" si="51"/>
        <v>17290</v>
      </c>
      <c r="K158" s="13">
        <f t="shared" si="51"/>
        <v>19330</v>
      </c>
      <c r="L158" s="13">
        <f t="shared" si="51"/>
        <v>21370</v>
      </c>
      <c r="M158" s="13">
        <f t="shared" si="51"/>
        <v>23790</v>
      </c>
      <c r="N158" s="13">
        <f t="shared" si="51"/>
        <v>26840</v>
      </c>
      <c r="O158" s="13">
        <f t="shared" si="51"/>
        <v>30070</v>
      </c>
      <c r="P158" s="13">
        <f t="shared" si="51"/>
        <v>32620</v>
      </c>
      <c r="Q158" s="13">
        <f t="shared" si="51"/>
        <v>35870</v>
      </c>
    </row>
    <row r="159" spans="1:17" ht="12.75">
      <c r="A159" s="13" t="str">
        <f t="shared" si="44"/>
        <v>VALLORBE                 </v>
      </c>
      <c r="B159" s="13">
        <f t="shared" si="45"/>
        <v>0</v>
      </c>
      <c r="C159" s="13">
        <f aca="true" t="shared" si="52" ref="C159:Q159">IF(C51=0,"",B159+C51)</f>
        <v>1630</v>
      </c>
      <c r="D159" s="13">
        <f t="shared" si="52"/>
        <v>3200</v>
      </c>
      <c r="E159" s="13">
        <f t="shared" si="52"/>
        <v>4800</v>
      </c>
      <c r="F159" s="13">
        <f t="shared" si="52"/>
        <v>6280</v>
      </c>
      <c r="G159" s="13">
        <f t="shared" si="52"/>
        <v>8250</v>
      </c>
      <c r="H159" s="13">
        <f t="shared" si="52"/>
        <v>10480</v>
      </c>
      <c r="I159" s="13">
        <f t="shared" si="52"/>
        <v>13020</v>
      </c>
      <c r="J159" s="13">
        <f t="shared" si="52"/>
        <v>15430</v>
      </c>
      <c r="K159" s="13">
        <f t="shared" si="52"/>
        <v>17480</v>
      </c>
      <c r="L159" s="13">
        <f t="shared" si="52"/>
        <v>19680</v>
      </c>
      <c r="M159" s="13">
        <f t="shared" si="52"/>
        <v>21990</v>
      </c>
      <c r="N159" s="13">
        <f t="shared" si="52"/>
        <v>24990</v>
      </c>
      <c r="O159" s="13">
        <f t="shared" si="52"/>
        <v>28110</v>
      </c>
      <c r="P159" s="13">
        <f t="shared" si="52"/>
        <v>30460</v>
      </c>
      <c r="Q159" s="13">
        <f t="shared" si="52"/>
        <v>33500</v>
      </c>
    </row>
    <row r="160" spans="1:17" ht="12.75">
      <c r="A160" s="13" t="str">
        <f t="shared" si="44"/>
        <v>VEVEY                    </v>
      </c>
      <c r="B160" s="13">
        <f t="shared" si="45"/>
        <v>0</v>
      </c>
      <c r="C160" s="13">
        <f aca="true" t="shared" si="53" ref="C160:Q160">IF(C52=0,"",B160+C52)</f>
        <v>1250</v>
      </c>
      <c r="D160" s="13">
        <f t="shared" si="53"/>
        <v>2510</v>
      </c>
      <c r="E160" s="13">
        <f t="shared" si="53"/>
        <v>3700</v>
      </c>
      <c r="F160" s="13">
        <f t="shared" si="53"/>
        <v>4950</v>
      </c>
      <c r="G160" s="13">
        <f t="shared" si="53"/>
        <v>6560</v>
      </c>
      <c r="H160" s="13">
        <f t="shared" si="53"/>
        <v>8310</v>
      </c>
      <c r="I160" s="13">
        <f t="shared" si="53"/>
        <v>10520</v>
      </c>
      <c r="J160" s="13">
        <f t="shared" si="53"/>
        <v>12660</v>
      </c>
      <c r="K160" s="13">
        <f t="shared" si="53"/>
        <v>14620</v>
      </c>
      <c r="L160" s="13">
        <f t="shared" si="53"/>
        <v>16540</v>
      </c>
      <c r="M160" s="13">
        <f t="shared" si="53"/>
        <v>18590</v>
      </c>
      <c r="N160" s="13">
        <f t="shared" si="53"/>
        <v>21200</v>
      </c>
      <c r="O160" s="13">
        <f t="shared" si="53"/>
        <v>23870</v>
      </c>
      <c r="P160" s="13">
        <f t="shared" si="53"/>
        <v>26270</v>
      </c>
      <c r="Q160" s="13">
        <f t="shared" si="53"/>
        <v>28920</v>
      </c>
    </row>
    <row r="161" spans="1:17" ht="12.75">
      <c r="A161" s="13" t="str">
        <f t="shared" si="44"/>
        <v>VILLARS / OLLON</v>
      </c>
      <c r="B161" s="13">
        <f t="shared" si="45"/>
        <v>0</v>
      </c>
      <c r="C161" s="13">
        <f aca="true" t="shared" si="54" ref="C161:Q161">IF(C53=0,"",B161+C53)</f>
      </c>
      <c r="D161" s="13">
        <f t="shared" si="54"/>
      </c>
      <c r="E161" s="13">
        <f t="shared" si="54"/>
      </c>
      <c r="F161" s="13">
        <f t="shared" si="54"/>
      </c>
      <c r="G161" s="13">
        <f t="shared" si="54"/>
      </c>
      <c r="H161" s="13">
        <f t="shared" si="54"/>
      </c>
      <c r="I161" s="13">
        <f t="shared" si="54"/>
      </c>
      <c r="J161" s="13">
        <f t="shared" si="54"/>
      </c>
      <c r="K161" s="13">
        <f t="shared" si="54"/>
      </c>
      <c r="L161" s="13">
        <f t="shared" si="54"/>
      </c>
      <c r="M161" s="13">
        <f t="shared" si="54"/>
      </c>
      <c r="N161" s="13">
        <f t="shared" si="54"/>
      </c>
      <c r="O161" s="13">
        <f t="shared" si="54"/>
      </c>
      <c r="P161" s="13">
        <f t="shared" si="54"/>
      </c>
      <c r="Q161" s="13">
        <f t="shared" si="54"/>
      </c>
    </row>
    <row r="162" spans="1:17" ht="12.75">
      <c r="A162" s="13" t="str">
        <f t="shared" si="44"/>
        <v>YVERDON                  </v>
      </c>
      <c r="B162" s="13">
        <f t="shared" si="45"/>
        <v>0</v>
      </c>
      <c r="C162" s="13">
        <f aca="true" t="shared" si="55" ref="C162:Q162">IF(C54=0,"",B162+C54)</f>
        <v>1250</v>
      </c>
      <c r="D162" s="13">
        <f t="shared" si="55"/>
        <v>2530</v>
      </c>
      <c r="E162" s="13">
        <f t="shared" si="55"/>
        <v>3790</v>
      </c>
      <c r="F162" s="13">
        <f t="shared" si="55"/>
        <v>5060</v>
      </c>
      <c r="G162" s="13">
        <f t="shared" si="55"/>
        <v>6770</v>
      </c>
      <c r="H162" s="13">
        <f t="shared" si="55"/>
        <v>8930</v>
      </c>
      <c r="I162" s="13">
        <f t="shared" si="55"/>
        <v>11110</v>
      </c>
      <c r="J162" s="13">
        <f t="shared" si="55"/>
        <v>13240</v>
      </c>
      <c r="K162" s="13">
        <f t="shared" si="55"/>
        <v>15190</v>
      </c>
      <c r="L162" s="13">
        <f t="shared" si="55"/>
        <v>17270</v>
      </c>
      <c r="M162" s="13">
        <f t="shared" si="55"/>
        <v>19340</v>
      </c>
      <c r="N162" s="13">
        <f t="shared" si="55"/>
        <v>21880</v>
      </c>
      <c r="O162" s="13">
        <f t="shared" si="55"/>
        <v>24510</v>
      </c>
      <c r="P162" s="13">
        <f t="shared" si="55"/>
        <v>26580</v>
      </c>
      <c r="Q162" s="13">
        <f t="shared" si="55"/>
        <v>29260</v>
      </c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23.25">
      <c r="A167" s="18" t="str">
        <f>A5</f>
        <v>SAISON 2000 - 2001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19" t="str">
        <f>Q113</f>
        <v>DEGRES-HEURES CUMULES</v>
      </c>
    </row>
    <row r="168" spans="1:1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2.75">
      <c r="A169" s="9" t="s">
        <v>1</v>
      </c>
      <c r="B169" s="17">
        <f aca="true" t="shared" si="56" ref="B169:Q169">B61</f>
        <v>3</v>
      </c>
      <c r="C169" s="17">
        <f t="shared" si="56"/>
        <v>4</v>
      </c>
      <c r="D169" s="17">
        <f t="shared" si="56"/>
        <v>5</v>
      </c>
      <c r="E169" s="17">
        <f t="shared" si="56"/>
        <v>6</v>
      </c>
      <c r="F169" s="17">
        <f t="shared" si="56"/>
        <v>7</v>
      </c>
      <c r="G169" s="17">
        <f t="shared" si="56"/>
        <v>8</v>
      </c>
      <c r="H169" s="17">
        <f t="shared" si="56"/>
        <v>9</v>
      </c>
      <c r="I169" s="17">
        <f t="shared" si="56"/>
        <v>10</v>
      </c>
      <c r="J169" s="17">
        <f t="shared" si="56"/>
        <v>11</v>
      </c>
      <c r="K169" s="17">
        <f t="shared" si="56"/>
        <v>12</v>
      </c>
      <c r="L169" s="17">
        <f t="shared" si="56"/>
        <v>13</v>
      </c>
      <c r="M169" s="17">
        <f t="shared" si="56"/>
        <v>14</v>
      </c>
      <c r="N169" s="17">
        <f t="shared" si="56"/>
        <v>15</v>
      </c>
      <c r="O169" s="17">
        <f t="shared" si="56"/>
        <v>16</v>
      </c>
      <c r="P169" s="17">
        <f t="shared" si="56"/>
        <v>17</v>
      </c>
      <c r="Q169" s="17">
        <f t="shared" si="56"/>
        <v>18</v>
      </c>
    </row>
    <row r="170" spans="1:17" ht="12.75">
      <c r="A170" s="9" t="s">
        <v>2</v>
      </c>
      <c r="B170" s="11">
        <f>Q116+7</f>
        <v>37641</v>
      </c>
      <c r="C170" s="11">
        <f aca="true" t="shared" si="57" ref="C170:Q170">B170+7</f>
        <v>37648</v>
      </c>
      <c r="D170" s="11">
        <f t="shared" si="57"/>
        <v>37655</v>
      </c>
      <c r="E170" s="11">
        <f t="shared" si="57"/>
        <v>37662</v>
      </c>
      <c r="F170" s="11">
        <f t="shared" si="57"/>
        <v>37669</v>
      </c>
      <c r="G170" s="11">
        <f t="shared" si="57"/>
        <v>37676</v>
      </c>
      <c r="H170" s="11">
        <f t="shared" si="57"/>
        <v>37683</v>
      </c>
      <c r="I170" s="11">
        <f t="shared" si="57"/>
        <v>37690</v>
      </c>
      <c r="J170" s="11">
        <f t="shared" si="57"/>
        <v>37697</v>
      </c>
      <c r="K170" s="11">
        <f t="shared" si="57"/>
        <v>37704</v>
      </c>
      <c r="L170" s="11">
        <f t="shared" si="57"/>
        <v>37711</v>
      </c>
      <c r="M170" s="11">
        <f t="shared" si="57"/>
        <v>37718</v>
      </c>
      <c r="N170" s="11">
        <f t="shared" si="57"/>
        <v>37725</v>
      </c>
      <c r="O170" s="11">
        <f t="shared" si="57"/>
        <v>37732</v>
      </c>
      <c r="P170" s="11">
        <f t="shared" si="57"/>
        <v>37739</v>
      </c>
      <c r="Q170" s="11">
        <f t="shared" si="57"/>
        <v>37746</v>
      </c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13" t="str">
        <f aca="true" t="shared" si="58" ref="A172:A189">A10</f>
        <v>ALPE DES CHAUX           </v>
      </c>
      <c r="B172" s="13">
        <f aca="true" t="shared" si="59" ref="B172:B189">IF(B64=0,"",Q118+B64)</f>
        <v>41680</v>
      </c>
      <c r="C172" s="13">
        <f aca="true" t="shared" si="60" ref="C172:Q172">IF(C64=0,"",B172+C64)</f>
        <v>44660</v>
      </c>
      <c r="D172" s="13">
        <f t="shared" si="60"/>
        <v>48300</v>
      </c>
      <c r="E172" s="13">
        <f t="shared" si="60"/>
        <v>50860</v>
      </c>
      <c r="F172" s="13">
        <f t="shared" si="60"/>
        <v>53530</v>
      </c>
      <c r="G172" s="13">
        <f t="shared" si="60"/>
        <v>56810</v>
      </c>
      <c r="H172" s="13">
        <f t="shared" si="60"/>
        <v>60370</v>
      </c>
      <c r="I172" s="13">
        <f t="shared" si="60"/>
        <v>62800</v>
      </c>
      <c r="J172" s="13">
        <f t="shared" si="60"/>
        <v>65380</v>
      </c>
      <c r="K172" s="13">
        <f t="shared" si="60"/>
        <v>67460</v>
      </c>
      <c r="L172" s="13">
        <f t="shared" si="60"/>
        <v>70140</v>
      </c>
      <c r="M172" s="13">
        <f t="shared" si="60"/>
        <v>72700</v>
      </c>
      <c r="N172" s="13">
        <f t="shared" si="60"/>
        <v>75820</v>
      </c>
      <c r="O172" s="13">
        <f t="shared" si="60"/>
        <v>79240</v>
      </c>
      <c r="P172" s="13">
        <f t="shared" si="60"/>
        <v>81390</v>
      </c>
      <c r="Q172" s="13">
        <f t="shared" si="60"/>
        <v>83220</v>
      </c>
    </row>
    <row r="173" spans="1:17" ht="12.75">
      <c r="A173" s="13" t="str">
        <f t="shared" si="58"/>
        <v>APPLES                   </v>
      </c>
      <c r="B173" s="13">
        <f t="shared" si="59"/>
        <v>34340</v>
      </c>
      <c r="C173" s="13">
        <f aca="true" t="shared" si="61" ref="C173:Q173">IF(C65=0,"",B173+C65)</f>
        <v>36760</v>
      </c>
      <c r="D173" s="13">
        <f t="shared" si="61"/>
        <v>39560</v>
      </c>
      <c r="E173" s="13">
        <f t="shared" si="61"/>
        <v>41580</v>
      </c>
      <c r="F173" s="13">
        <f t="shared" si="61"/>
        <v>43940</v>
      </c>
      <c r="G173" s="13">
        <f t="shared" si="61"/>
        <v>46620</v>
      </c>
      <c r="H173" s="13">
        <f t="shared" si="61"/>
        <v>49440</v>
      </c>
      <c r="I173" s="13">
        <f t="shared" si="61"/>
        <v>51210</v>
      </c>
      <c r="J173" s="13">
        <f t="shared" si="61"/>
        <v>52980</v>
      </c>
      <c r="K173" s="13">
        <f t="shared" si="61"/>
        <v>54250</v>
      </c>
      <c r="L173" s="13">
        <f t="shared" si="61"/>
        <v>55980</v>
      </c>
      <c r="M173" s="13">
        <f t="shared" si="61"/>
        <v>57550</v>
      </c>
      <c r="N173" s="13">
        <f t="shared" si="61"/>
        <v>59660</v>
      </c>
      <c r="O173" s="13">
        <f t="shared" si="61"/>
        <v>61980</v>
      </c>
      <c r="P173" s="13">
        <f t="shared" si="61"/>
        <v>63430</v>
      </c>
      <c r="Q173" s="13">
        <f t="shared" si="61"/>
        <v>64320</v>
      </c>
    </row>
    <row r="174" spans="1:17" ht="12.75">
      <c r="A174" s="13" t="str">
        <f t="shared" si="58"/>
        <v>AVENCHES</v>
      </c>
      <c r="B174" s="13">
        <f t="shared" si="59"/>
      </c>
      <c r="C174" s="13">
        <f aca="true" t="shared" si="62" ref="C174:E189">IF(C66=0,"",B174+C66)</f>
      </c>
      <c r="D174" s="13">
        <f t="shared" si="62"/>
      </c>
      <c r="E174" s="13">
        <v>0</v>
      </c>
      <c r="F174" s="13">
        <f aca="true" t="shared" si="63" ref="F174:Q174">IF(F66=0,"",E174+F66)</f>
        <v>2320</v>
      </c>
      <c r="G174" s="13">
        <f t="shared" si="63"/>
        <v>4900</v>
      </c>
      <c r="H174" s="13">
        <f t="shared" si="63"/>
        <v>7680</v>
      </c>
      <c r="I174" s="13">
        <f t="shared" si="63"/>
        <v>9450</v>
      </c>
      <c r="J174" s="13">
        <f t="shared" si="63"/>
        <v>11150</v>
      </c>
      <c r="K174" s="13">
        <f t="shared" si="63"/>
        <v>12460</v>
      </c>
      <c r="L174" s="13">
        <f t="shared" si="63"/>
        <v>14090</v>
      </c>
      <c r="M174" s="13">
        <f t="shared" si="63"/>
        <v>15570</v>
      </c>
      <c r="N174" s="13">
        <f t="shared" si="63"/>
        <v>17610</v>
      </c>
      <c r="O174" s="13">
        <f t="shared" si="63"/>
        <v>19800</v>
      </c>
      <c r="P174" s="13">
        <f t="shared" si="63"/>
        <v>21090</v>
      </c>
      <c r="Q174" s="13">
        <f t="shared" si="63"/>
        <v>21900</v>
      </c>
    </row>
    <row r="175" spans="1:17" ht="12.75">
      <c r="A175" s="13" t="str">
        <f t="shared" si="58"/>
        <v>BAULMES                  </v>
      </c>
      <c r="B175" s="13">
        <f t="shared" si="59"/>
        <v>34080</v>
      </c>
      <c r="C175" s="13">
        <f t="shared" si="62"/>
        <v>36690</v>
      </c>
      <c r="D175" s="13">
        <f t="shared" si="62"/>
        <v>39360</v>
      </c>
      <c r="E175" s="13">
        <f>IF(E67=0,"",D175+E67)</f>
        <v>41430</v>
      </c>
      <c r="F175" s="13">
        <f aca="true" t="shared" si="64" ref="F175:Q175">IF(F67=0,"",E175+F67)</f>
        <v>43680</v>
      </c>
      <c r="G175" s="13">
        <f t="shared" si="64"/>
        <v>46360</v>
      </c>
      <c r="H175" s="13">
        <f t="shared" si="64"/>
        <v>49120</v>
      </c>
      <c r="I175" s="13">
        <f t="shared" si="64"/>
        <v>50950</v>
      </c>
      <c r="J175" s="13">
        <f t="shared" si="64"/>
        <v>52770</v>
      </c>
      <c r="K175" s="13">
        <f t="shared" si="64"/>
        <v>54120</v>
      </c>
      <c r="L175" s="13">
        <f t="shared" si="64"/>
        <v>55870</v>
      </c>
      <c r="M175" s="13">
        <f t="shared" si="64"/>
        <v>57470</v>
      </c>
      <c r="N175" s="13">
        <f t="shared" si="64"/>
        <v>59540</v>
      </c>
      <c r="O175" s="13">
        <f t="shared" si="64"/>
        <v>61880</v>
      </c>
      <c r="P175" s="13">
        <f t="shared" si="64"/>
        <v>63370</v>
      </c>
      <c r="Q175" s="13">
        <f t="shared" si="64"/>
        <v>64330</v>
      </c>
    </row>
    <row r="176" spans="1:17" ht="12.75">
      <c r="A176" s="13" t="str">
        <f t="shared" si="58"/>
        <v>BEX                      </v>
      </c>
      <c r="B176" s="13">
        <f t="shared" si="59"/>
        <v>28480</v>
      </c>
      <c r="C176" s="13">
        <f t="shared" si="62"/>
        <v>30490</v>
      </c>
      <c r="D176" s="13">
        <f t="shared" si="62"/>
        <v>33010</v>
      </c>
      <c r="E176" s="13">
        <f>IF(E68=0,"",D176+E68)</f>
        <v>34390</v>
      </c>
      <c r="F176" s="13">
        <f aca="true" t="shared" si="65" ref="F176:Q176">IF(F68=0,"",E176+F68)</f>
        <v>36420</v>
      </c>
      <c r="G176" s="13">
        <f t="shared" si="65"/>
        <v>38750</v>
      </c>
      <c r="H176" s="13">
        <f t="shared" si="65"/>
        <v>40930</v>
      </c>
      <c r="I176" s="13">
        <f t="shared" si="65"/>
        <v>42330</v>
      </c>
      <c r="J176" s="13">
        <f t="shared" si="65"/>
        <v>43660</v>
      </c>
      <c r="K176" s="13">
        <f t="shared" si="65"/>
        <v>44640</v>
      </c>
      <c r="L176" s="13">
        <f t="shared" si="65"/>
        <v>46020</v>
      </c>
      <c r="M176" s="13">
        <f t="shared" si="65"/>
        <v>47320</v>
      </c>
      <c r="N176" s="13">
        <f t="shared" si="65"/>
        <v>49000</v>
      </c>
      <c r="O176" s="13">
        <f t="shared" si="65"/>
        <v>50820</v>
      </c>
      <c r="P176" s="13">
        <f t="shared" si="65"/>
        <v>51980</v>
      </c>
      <c r="Q176" s="13">
        <f t="shared" si="65"/>
        <v>52660</v>
      </c>
    </row>
    <row r="177" spans="1:17" ht="12.75">
      <c r="A177" s="13" t="str">
        <f t="shared" si="58"/>
        <v>BIERE</v>
      </c>
      <c r="B177" s="13">
        <f t="shared" si="59"/>
      </c>
      <c r="C177" s="13">
        <f t="shared" si="62"/>
      </c>
      <c r="D177" s="13">
        <f t="shared" si="62"/>
      </c>
      <c r="E177" s="13">
        <v>0</v>
      </c>
      <c r="F177" s="13">
        <f aca="true" t="shared" si="66" ref="F177:Q177">IF(F69=0,"",E177+F69)</f>
        <v>2430</v>
      </c>
      <c r="G177" s="13">
        <f t="shared" si="66"/>
        <v>5170</v>
      </c>
      <c r="H177" s="13">
        <f t="shared" si="66"/>
        <v>7780</v>
      </c>
      <c r="I177" s="13">
        <f t="shared" si="66"/>
        <v>9530</v>
      </c>
      <c r="J177" s="13">
        <f t="shared" si="66"/>
        <v>11360</v>
      </c>
      <c r="K177" s="13">
        <f t="shared" si="66"/>
        <v>12590</v>
      </c>
      <c r="L177" s="13">
        <f t="shared" si="66"/>
        <v>14320</v>
      </c>
      <c r="M177" s="13">
        <f t="shared" si="66"/>
        <v>15880</v>
      </c>
      <c r="N177" s="13">
        <f t="shared" si="66"/>
        <v>18010</v>
      </c>
      <c r="O177" s="13">
        <f t="shared" si="66"/>
        <v>20360</v>
      </c>
      <c r="P177" s="13">
        <f t="shared" si="66"/>
        <v>21830</v>
      </c>
      <c r="Q177" s="13">
        <f t="shared" si="66"/>
        <v>22700</v>
      </c>
    </row>
    <row r="178" spans="1:17" ht="12.75">
      <c r="A178" s="13" t="str">
        <f t="shared" si="58"/>
        <v>CHATEAU-D'OEX            </v>
      </c>
      <c r="B178" s="13">
        <f t="shared" si="59"/>
        <v>34610</v>
      </c>
      <c r="C178" s="13">
        <f t="shared" si="62"/>
        <v>37270</v>
      </c>
      <c r="D178" s="13">
        <f t="shared" si="62"/>
        <v>40150</v>
      </c>
      <c r="E178" s="13">
        <f>IF(E70=0,"",D178+E70)</f>
        <v>42280</v>
      </c>
      <c r="F178" s="13">
        <f aca="true" t="shared" si="67" ref="F178:Q178">IF(F70=0,"",E178+F70)</f>
        <v>44570</v>
      </c>
      <c r="G178" s="13">
        <f t="shared" si="67"/>
        <v>47240</v>
      </c>
      <c r="H178" s="13">
        <f t="shared" si="67"/>
        <v>49790</v>
      </c>
      <c r="I178" s="13">
        <f t="shared" si="67"/>
        <v>51530</v>
      </c>
      <c r="J178" s="13">
        <f t="shared" si="67"/>
        <v>53300</v>
      </c>
      <c r="K178" s="13">
        <f t="shared" si="67"/>
        <v>54700</v>
      </c>
      <c r="L178" s="13">
        <f t="shared" si="67"/>
        <v>56520</v>
      </c>
      <c r="M178" s="13">
        <f t="shared" si="67"/>
        <v>58250</v>
      </c>
      <c r="N178" s="13">
        <f t="shared" si="67"/>
        <v>60330</v>
      </c>
      <c r="O178" s="13">
        <f t="shared" si="67"/>
        <v>62520</v>
      </c>
      <c r="P178" s="13">
        <f t="shared" si="67"/>
        <v>63990</v>
      </c>
      <c r="Q178" s="13">
        <f t="shared" si="67"/>
        <v>64780</v>
      </c>
    </row>
    <row r="179" spans="1:17" ht="12.75">
      <c r="A179" s="13" t="str">
        <f t="shared" si="58"/>
        <v>CHAVORNAY                </v>
      </c>
      <c r="B179" s="13">
        <f t="shared" si="59"/>
        <v>33090</v>
      </c>
      <c r="C179" s="13">
        <f t="shared" si="62"/>
        <v>35520</v>
      </c>
      <c r="D179" s="13">
        <f t="shared" si="62"/>
        <v>38220</v>
      </c>
      <c r="E179" s="13">
        <f>IF(E71=0,"",D179+E71)</f>
        <v>40370</v>
      </c>
      <c r="F179" s="13">
        <f aca="true" t="shared" si="68" ref="F179:Q179">IF(F71=0,"",E179+F71)</f>
        <v>42640</v>
      </c>
      <c r="G179" s="13">
        <f t="shared" si="68"/>
        <v>45290</v>
      </c>
      <c r="H179" s="13">
        <f t="shared" si="68"/>
        <v>48040</v>
      </c>
      <c r="I179" s="13">
        <f t="shared" si="68"/>
        <v>49840</v>
      </c>
      <c r="J179" s="13">
        <f t="shared" si="68"/>
        <v>51560</v>
      </c>
      <c r="K179" s="13">
        <f t="shared" si="68"/>
        <v>52790</v>
      </c>
      <c r="L179" s="13">
        <f t="shared" si="68"/>
        <v>54520</v>
      </c>
      <c r="M179" s="13">
        <f t="shared" si="68"/>
        <v>55970</v>
      </c>
      <c r="N179" s="13">
        <f t="shared" si="68"/>
        <v>57950</v>
      </c>
      <c r="O179" s="13">
        <f t="shared" si="68"/>
        <v>60130</v>
      </c>
      <c r="P179" s="13">
        <f t="shared" si="68"/>
        <v>61520</v>
      </c>
      <c r="Q179" s="13">
        <f t="shared" si="68"/>
        <v>62370</v>
      </c>
    </row>
    <row r="180" spans="1:17" ht="12.75">
      <c r="A180" s="13" t="str">
        <f t="shared" si="58"/>
        <v>CHESEAUX                 </v>
      </c>
      <c r="B180" s="13">
        <f t="shared" si="59"/>
        <v>33530</v>
      </c>
      <c r="C180" s="13">
        <f t="shared" si="62"/>
        <v>35930</v>
      </c>
      <c r="D180" s="13">
        <f t="shared" si="62"/>
        <v>38790</v>
      </c>
      <c r="E180" s="13">
        <f>IF(E72=0,"",D180+E72)</f>
        <v>40800</v>
      </c>
      <c r="F180" s="13">
        <f aca="true" t="shared" si="69" ref="F180:Q180">IF(F72=0,"",E180+F72)</f>
        <v>43130</v>
      </c>
      <c r="G180" s="13">
        <f t="shared" si="69"/>
        <v>45830</v>
      </c>
      <c r="H180" s="13">
        <f t="shared" si="69"/>
        <v>48610</v>
      </c>
      <c r="I180" s="13">
        <f t="shared" si="69"/>
        <v>50430</v>
      </c>
      <c r="J180" s="13">
        <f t="shared" si="69"/>
        <v>52220</v>
      </c>
      <c r="K180" s="13">
        <f t="shared" si="69"/>
        <v>53460</v>
      </c>
      <c r="L180" s="13">
        <f t="shared" si="69"/>
        <v>55210</v>
      </c>
      <c r="M180" s="13">
        <f t="shared" si="69"/>
        <v>56730</v>
      </c>
      <c r="N180" s="13">
        <f t="shared" si="69"/>
        <v>58800</v>
      </c>
      <c r="O180" s="13">
        <f t="shared" si="69"/>
        <v>61090</v>
      </c>
      <c r="P180" s="13">
        <f t="shared" si="69"/>
        <v>62460</v>
      </c>
      <c r="Q180" s="13">
        <f t="shared" si="69"/>
        <v>63350</v>
      </c>
    </row>
    <row r="181" spans="1:17" ht="12.75">
      <c r="A181" s="13" t="str">
        <f t="shared" si="58"/>
        <v>COLLOMBEY</v>
      </c>
      <c r="B181" s="13">
        <f t="shared" si="59"/>
        <v>29740</v>
      </c>
      <c r="C181" s="13">
        <f t="shared" si="62"/>
        <v>31910</v>
      </c>
      <c r="D181" s="13">
        <f t="shared" si="62"/>
        <v>34540</v>
      </c>
      <c r="E181" s="13">
        <f>IF(E73=0,"",D181+E73)</f>
        <v>36100</v>
      </c>
      <c r="F181" s="13">
        <f aca="true" t="shared" si="70" ref="F181:Q181">IF(F73=0,"",E181+F73)</f>
        <v>38300</v>
      </c>
      <c r="G181" s="13">
        <f t="shared" si="70"/>
        <v>40710</v>
      </c>
      <c r="H181" s="13">
        <f t="shared" si="70"/>
        <v>42980</v>
      </c>
      <c r="I181" s="13">
        <f t="shared" si="70"/>
        <v>44500</v>
      </c>
      <c r="J181" s="13">
        <f t="shared" si="70"/>
        <v>45910</v>
      </c>
      <c r="K181" s="13">
        <f t="shared" si="70"/>
        <v>46920</v>
      </c>
      <c r="L181" s="13">
        <f t="shared" si="70"/>
        <v>48390</v>
      </c>
      <c r="M181" s="13">
        <f t="shared" si="70"/>
        <v>49780</v>
      </c>
      <c r="N181" s="13">
        <f t="shared" si="70"/>
        <v>51490</v>
      </c>
      <c r="O181" s="13">
        <f t="shared" si="70"/>
        <v>53420</v>
      </c>
      <c r="P181" s="13">
        <f t="shared" si="70"/>
        <v>54620</v>
      </c>
      <c r="Q181" s="13">
        <f t="shared" si="70"/>
        <v>55260</v>
      </c>
    </row>
    <row r="182" spans="1:17" ht="12.75">
      <c r="A182" s="13" t="str">
        <f t="shared" si="58"/>
        <v>COSSONAY</v>
      </c>
      <c r="B182" s="13">
        <f t="shared" si="59"/>
      </c>
      <c r="C182" s="13">
        <f t="shared" si="62"/>
      </c>
      <c r="D182" s="13">
        <f t="shared" si="62"/>
      </c>
      <c r="E182" s="13">
        <v>0</v>
      </c>
      <c r="F182" s="13">
        <f aca="true" t="shared" si="71" ref="F182:Q182">IF(F74=0,"",E182+F74)</f>
        <v>2270</v>
      </c>
      <c r="G182" s="13">
        <f t="shared" si="71"/>
        <v>4900</v>
      </c>
      <c r="H182" s="13">
        <f t="shared" si="71"/>
        <v>7650</v>
      </c>
      <c r="I182" s="13">
        <f t="shared" si="71"/>
        <v>9460</v>
      </c>
      <c r="J182" s="13">
        <f t="shared" si="71"/>
        <v>11070</v>
      </c>
      <c r="K182" s="13">
        <f t="shared" si="71"/>
        <v>12330</v>
      </c>
      <c r="L182" s="13">
        <f t="shared" si="71"/>
        <v>14020</v>
      </c>
      <c r="M182" s="13">
        <f t="shared" si="71"/>
        <v>15530</v>
      </c>
      <c r="N182" s="13">
        <f t="shared" si="71"/>
        <v>17450</v>
      </c>
      <c r="O182" s="13">
        <f t="shared" si="71"/>
        <v>19700</v>
      </c>
      <c r="P182" s="13">
        <f t="shared" si="71"/>
        <v>21040</v>
      </c>
      <c r="Q182" s="13">
        <f t="shared" si="71"/>
        <v>21940</v>
      </c>
    </row>
    <row r="183" spans="1:17" ht="12.75">
      <c r="A183" s="13" t="str">
        <f t="shared" si="58"/>
        <v>ECHALLENS</v>
      </c>
      <c r="B183" s="13">
        <f t="shared" si="59"/>
      </c>
      <c r="C183" s="13">
        <v>0</v>
      </c>
      <c r="D183" s="13">
        <f t="shared" si="62"/>
        <v>2790</v>
      </c>
      <c r="E183" s="13">
        <f t="shared" si="62"/>
        <v>4730</v>
      </c>
      <c r="F183" s="13">
        <f aca="true" t="shared" si="72" ref="F183:Q183">IF(F75=0,"",E183+F75)</f>
        <v>6970</v>
      </c>
      <c r="G183" s="13">
        <f t="shared" si="72"/>
        <v>9580</v>
      </c>
      <c r="H183" s="13">
        <f t="shared" si="72"/>
        <v>12320</v>
      </c>
      <c r="I183" s="13">
        <f t="shared" si="72"/>
        <v>14140</v>
      </c>
      <c r="J183" s="13">
        <f t="shared" si="72"/>
        <v>15980</v>
      </c>
      <c r="K183" s="13">
        <f t="shared" si="72"/>
        <v>17310</v>
      </c>
      <c r="L183" s="13">
        <f t="shared" si="72"/>
        <v>19080</v>
      </c>
      <c r="M183" s="13">
        <f t="shared" si="72"/>
        <v>20670</v>
      </c>
      <c r="N183" s="13">
        <f t="shared" si="72"/>
        <v>22780</v>
      </c>
      <c r="O183" s="13">
        <f t="shared" si="72"/>
        <v>24990</v>
      </c>
      <c r="P183" s="13">
        <f t="shared" si="72"/>
        <v>26380</v>
      </c>
      <c r="Q183" s="13">
        <f t="shared" si="72"/>
        <v>27420</v>
      </c>
    </row>
    <row r="184" spans="1:17" ht="12.75">
      <c r="A184" s="13" t="str">
        <f t="shared" si="58"/>
        <v>ECUBLENS ZI-SUD          </v>
      </c>
      <c r="B184" s="13">
        <f t="shared" si="59"/>
        <v>29510</v>
      </c>
      <c r="C184" s="13">
        <f t="shared" si="62"/>
        <v>31620</v>
      </c>
      <c r="D184" s="13">
        <f t="shared" si="62"/>
        <v>34030</v>
      </c>
      <c r="E184" s="13">
        <f aca="true" t="shared" si="73" ref="E184:E189">IF(E76=0,"",D184+E76)</f>
        <v>35830</v>
      </c>
      <c r="F184" s="13">
        <f aca="true" t="shared" si="74" ref="F184:Q184">IF(F76=0,"",E184+F76)</f>
        <v>37970</v>
      </c>
      <c r="G184" s="13">
        <f t="shared" si="74"/>
        <v>40350</v>
      </c>
      <c r="H184" s="13">
        <f t="shared" si="74"/>
        <v>42850</v>
      </c>
      <c r="I184" s="13">
        <f t="shared" si="74"/>
        <v>44480</v>
      </c>
      <c r="J184" s="13">
        <f t="shared" si="74"/>
        <v>46010</v>
      </c>
      <c r="K184" s="13">
        <f t="shared" si="74"/>
        <v>47130</v>
      </c>
      <c r="L184" s="13">
        <f t="shared" si="74"/>
        <v>48620</v>
      </c>
      <c r="M184" s="13">
        <f t="shared" si="74"/>
        <v>49940</v>
      </c>
      <c r="N184" s="13">
        <f t="shared" si="74"/>
        <v>51690</v>
      </c>
      <c r="O184" s="13">
        <f t="shared" si="74"/>
        <v>53670</v>
      </c>
      <c r="P184" s="13">
        <f t="shared" si="74"/>
        <v>54940</v>
      </c>
      <c r="Q184" s="13">
        <f t="shared" si="74"/>
        <v>55680</v>
      </c>
    </row>
    <row r="185" spans="1:17" ht="12.75">
      <c r="A185" s="13" t="str">
        <f t="shared" si="58"/>
        <v>GLAND ZI-DULLY           </v>
      </c>
      <c r="B185" s="13">
        <f t="shared" si="59"/>
        <v>30820</v>
      </c>
      <c r="C185" s="13">
        <f t="shared" si="62"/>
        <v>32990</v>
      </c>
      <c r="D185" s="13">
        <f t="shared" si="62"/>
        <v>35470</v>
      </c>
      <c r="E185" s="13">
        <f t="shared" si="73"/>
        <v>37340</v>
      </c>
      <c r="F185" s="13">
        <f aca="true" t="shared" si="75" ref="F185:Q185">IF(F77=0,"",E185+F77)</f>
        <v>39460</v>
      </c>
      <c r="G185" s="13">
        <f t="shared" si="75"/>
        <v>41900</v>
      </c>
      <c r="H185" s="13">
        <f t="shared" si="75"/>
        <v>44400</v>
      </c>
      <c r="I185" s="13">
        <f t="shared" si="75"/>
        <v>46000</v>
      </c>
      <c r="J185" s="13">
        <f t="shared" si="75"/>
        <v>47470</v>
      </c>
      <c r="K185" s="13">
        <f t="shared" si="75"/>
        <v>48510</v>
      </c>
      <c r="L185" s="13">
        <f t="shared" si="75"/>
        <v>50050</v>
      </c>
      <c r="M185" s="13">
        <f t="shared" si="75"/>
        <v>51420</v>
      </c>
      <c r="N185" s="13">
        <f t="shared" si="75"/>
        <v>53210</v>
      </c>
      <c r="O185" s="13">
        <f t="shared" si="75"/>
        <v>55170</v>
      </c>
      <c r="P185" s="13">
        <f t="shared" si="75"/>
        <v>56490</v>
      </c>
      <c r="Q185" s="13">
        <f t="shared" si="75"/>
        <v>57290</v>
      </c>
    </row>
    <row r="186" spans="1:17" ht="12.75">
      <c r="A186" s="13" t="str">
        <f t="shared" si="58"/>
        <v>GLION                    </v>
      </c>
      <c r="B186" s="13">
        <f t="shared" si="59"/>
        <v>30650</v>
      </c>
      <c r="C186" s="13">
        <f t="shared" si="62"/>
        <v>32930</v>
      </c>
      <c r="D186" s="13">
        <f t="shared" si="62"/>
        <v>35590</v>
      </c>
      <c r="E186" s="13">
        <f t="shared" si="73"/>
        <v>37300</v>
      </c>
      <c r="F186" s="13">
        <f aca="true" t="shared" si="76" ref="F186:Q186">IF(F78=0,"",E186+F78)</f>
        <v>39410</v>
      </c>
      <c r="G186" s="13">
        <f t="shared" si="76"/>
        <v>41950</v>
      </c>
      <c r="H186" s="13">
        <f t="shared" si="76"/>
        <v>44440</v>
      </c>
      <c r="I186" s="13">
        <f t="shared" si="76"/>
        <v>46070</v>
      </c>
      <c r="J186" s="13">
        <f t="shared" si="76"/>
        <v>47680</v>
      </c>
      <c r="K186" s="13">
        <f t="shared" si="76"/>
        <v>48770</v>
      </c>
      <c r="L186" s="13">
        <f t="shared" si="76"/>
        <v>50420</v>
      </c>
      <c r="M186" s="13">
        <f t="shared" si="76"/>
        <v>51940</v>
      </c>
      <c r="N186" s="13">
        <f t="shared" si="76"/>
        <v>53960</v>
      </c>
      <c r="O186" s="13">
        <f t="shared" si="76"/>
        <v>56280</v>
      </c>
      <c r="P186" s="13">
        <f t="shared" si="76"/>
        <v>57630</v>
      </c>
      <c r="Q186" s="13">
        <f t="shared" si="76"/>
        <v>58470</v>
      </c>
    </row>
    <row r="187" spans="1:17" ht="12.75">
      <c r="A187" s="13" t="str">
        <f t="shared" si="58"/>
        <v>GRANGE-VERNEY            </v>
      </c>
      <c r="B187" s="13">
        <f t="shared" si="59"/>
        <v>33810</v>
      </c>
      <c r="C187" s="13">
        <f t="shared" si="62"/>
        <v>36270</v>
      </c>
      <c r="D187" s="13">
        <f t="shared" si="62"/>
        <v>39080</v>
      </c>
      <c r="E187" s="13">
        <f t="shared" si="73"/>
        <v>41080</v>
      </c>
      <c r="F187" s="13">
        <f aca="true" t="shared" si="77" ref="F187:Q187">IF(F79=0,"",E187+F79)</f>
        <v>43360</v>
      </c>
      <c r="G187" s="13">
        <f t="shared" si="77"/>
        <v>46040</v>
      </c>
      <c r="H187" s="13">
        <f t="shared" si="77"/>
        <v>48800</v>
      </c>
      <c r="I187" s="13">
        <f t="shared" si="77"/>
        <v>50640</v>
      </c>
      <c r="J187" s="13">
        <f t="shared" si="77"/>
        <v>52380</v>
      </c>
      <c r="K187" s="13">
        <f t="shared" si="77"/>
        <v>53680</v>
      </c>
      <c r="L187" s="13">
        <f t="shared" si="77"/>
        <v>55440</v>
      </c>
      <c r="M187" s="13">
        <f t="shared" si="77"/>
        <v>56960</v>
      </c>
      <c r="N187" s="13">
        <f t="shared" si="77"/>
        <v>59040</v>
      </c>
      <c r="O187" s="13">
        <f t="shared" si="77"/>
        <v>61360</v>
      </c>
      <c r="P187" s="13">
        <f t="shared" si="77"/>
        <v>63050</v>
      </c>
      <c r="Q187" s="13">
        <f t="shared" si="77"/>
        <v>63800</v>
      </c>
    </row>
    <row r="188" spans="1:17" ht="12.75">
      <c r="A188" s="13" t="str">
        <f t="shared" si="58"/>
        <v>LAUSANNE-BETHANIE        </v>
      </c>
      <c r="B188" s="13">
        <f t="shared" si="59"/>
        <v>29440</v>
      </c>
      <c r="C188" s="13">
        <f t="shared" si="62"/>
        <v>31590</v>
      </c>
      <c r="D188" s="13">
        <f t="shared" si="62"/>
        <v>34040</v>
      </c>
      <c r="E188" s="13">
        <f t="shared" si="73"/>
        <v>35710</v>
      </c>
      <c r="F188" s="13">
        <f aca="true" t="shared" si="78" ref="F188:Q188">IF(F80=0,"",E188+F80)</f>
        <v>37730</v>
      </c>
      <c r="G188" s="13">
        <f t="shared" si="78"/>
        <v>40130</v>
      </c>
      <c r="H188" s="13">
        <f t="shared" si="78"/>
        <v>42600</v>
      </c>
      <c r="I188" s="13">
        <f t="shared" si="78"/>
        <v>44220</v>
      </c>
      <c r="J188" s="13">
        <f t="shared" si="78"/>
        <v>45880</v>
      </c>
      <c r="K188" s="13">
        <f t="shared" si="78"/>
        <v>47000</v>
      </c>
      <c r="L188" s="13">
        <f t="shared" si="78"/>
        <v>48500</v>
      </c>
      <c r="M188" s="13">
        <f t="shared" si="78"/>
        <v>49930</v>
      </c>
      <c r="N188" s="13">
        <f t="shared" si="78"/>
        <v>51810</v>
      </c>
      <c r="O188" s="13">
        <f t="shared" si="78"/>
        <v>53920</v>
      </c>
      <c r="P188" s="13">
        <f t="shared" si="78"/>
        <v>55210</v>
      </c>
      <c r="Q188" s="13">
        <f t="shared" si="78"/>
        <v>56020</v>
      </c>
    </row>
    <row r="189" spans="1:17" ht="12.75">
      <c r="A189" s="13" t="str">
        <f t="shared" si="58"/>
        <v>LAUSANNE-CENTRE          </v>
      </c>
      <c r="B189" s="13">
        <f t="shared" si="59"/>
        <v>28310</v>
      </c>
      <c r="C189" s="13">
        <f t="shared" si="62"/>
        <v>30420</v>
      </c>
      <c r="D189" s="13">
        <f t="shared" si="62"/>
        <v>32960</v>
      </c>
      <c r="E189" s="13">
        <f t="shared" si="73"/>
        <v>34620</v>
      </c>
      <c r="F189" s="13">
        <f aca="true" t="shared" si="79" ref="F189:Q189">IF(F81=0,"",E189+F81)</f>
        <v>36690</v>
      </c>
      <c r="G189" s="13">
        <f t="shared" si="79"/>
        <v>39080</v>
      </c>
      <c r="H189" s="13">
        <f t="shared" si="79"/>
        <v>41530</v>
      </c>
      <c r="I189" s="13">
        <f t="shared" si="79"/>
        <v>43140</v>
      </c>
      <c r="J189" s="13">
        <f t="shared" si="79"/>
        <v>44760</v>
      </c>
      <c r="K189" s="13">
        <f t="shared" si="79"/>
        <v>45790</v>
      </c>
      <c r="L189" s="13">
        <f t="shared" si="79"/>
        <v>47230</v>
      </c>
      <c r="M189" s="13">
        <f t="shared" si="79"/>
        <v>48680</v>
      </c>
      <c r="N189" s="13">
        <f t="shared" si="79"/>
        <v>50630</v>
      </c>
      <c r="O189" s="13">
        <f t="shared" si="79"/>
        <v>52760</v>
      </c>
      <c r="P189" s="13">
        <f t="shared" si="79"/>
        <v>54060</v>
      </c>
      <c r="Q189" s="13">
        <f t="shared" si="79"/>
        <v>54800</v>
      </c>
    </row>
    <row r="190" spans="1:17" ht="12.75">
      <c r="A190" s="13" t="str">
        <f>A44</f>
        <v>PULLY-LAC</v>
      </c>
      <c r="B190" s="13">
        <f>IF(B98=0,"",Q136+B98)</f>
        <v>28020</v>
      </c>
      <c r="C190" s="13">
        <f aca="true" t="shared" si="80" ref="C190:Q190">IF(C98=0,"",B190+C98)</f>
        <v>30130</v>
      </c>
      <c r="D190" s="13">
        <f t="shared" si="80"/>
        <v>32650</v>
      </c>
      <c r="E190" s="13">
        <f t="shared" si="80"/>
        <v>34380</v>
      </c>
      <c r="F190" s="13">
        <f t="shared" si="80"/>
        <v>36480</v>
      </c>
      <c r="G190" s="13">
        <f t="shared" si="80"/>
        <v>38860</v>
      </c>
      <c r="H190" s="13">
        <f t="shared" si="80"/>
        <v>41240</v>
      </c>
      <c r="I190" s="13">
        <f t="shared" si="80"/>
        <v>42890</v>
      </c>
      <c r="J190" s="13">
        <f t="shared" si="80"/>
        <v>44510</v>
      </c>
      <c r="K190" s="13">
        <f t="shared" si="80"/>
        <v>45680</v>
      </c>
      <c r="L190" s="13">
        <f t="shared" si="80"/>
        <v>47250</v>
      </c>
      <c r="M190" s="13">
        <f t="shared" si="80"/>
        <v>48670</v>
      </c>
      <c r="N190" s="13">
        <f t="shared" si="80"/>
        <v>50490</v>
      </c>
      <c r="O190" s="13">
        <f t="shared" si="80"/>
        <v>52550</v>
      </c>
      <c r="P190" s="13">
        <f t="shared" si="80"/>
        <v>53860</v>
      </c>
      <c r="Q190" s="13">
        <f t="shared" si="80"/>
        <v>54650</v>
      </c>
    </row>
    <row r="191" spans="1:17" ht="12.75">
      <c r="A191" s="13" t="str">
        <f aca="true" t="shared" si="81" ref="A191:A206">A28</f>
        <v>LAUSANNE-VENNES          </v>
      </c>
      <c r="B191" s="13">
        <f aca="true" t="shared" si="82" ref="B191:B206">IF(B82=0,"",Q137+B82)</f>
        <v>34440</v>
      </c>
      <c r="C191" s="13">
        <f aca="true" t="shared" si="83" ref="C191:Q191">IF(C82=0,"",B191+C82)</f>
        <v>36940</v>
      </c>
      <c r="D191" s="13">
        <f t="shared" si="83"/>
        <v>39790</v>
      </c>
      <c r="E191" s="13">
        <f t="shared" si="83"/>
        <v>41810</v>
      </c>
      <c r="F191" s="13">
        <f t="shared" si="83"/>
        <v>44220</v>
      </c>
      <c r="G191" s="13">
        <f t="shared" si="83"/>
        <v>47030</v>
      </c>
      <c r="H191" s="13">
        <f t="shared" si="83"/>
        <v>49800</v>
      </c>
      <c r="I191" s="13">
        <f t="shared" si="83"/>
        <v>51650</v>
      </c>
      <c r="J191" s="13">
        <f t="shared" si="83"/>
        <v>53490</v>
      </c>
      <c r="K191" s="13">
        <f t="shared" si="83"/>
        <v>54790</v>
      </c>
      <c r="L191" s="13">
        <f t="shared" si="83"/>
        <v>56580</v>
      </c>
      <c r="M191" s="13">
        <f t="shared" si="83"/>
        <v>58210</v>
      </c>
      <c r="N191" s="13">
        <f t="shared" si="83"/>
        <v>60390</v>
      </c>
      <c r="O191" s="13">
        <f t="shared" si="83"/>
        <v>62810</v>
      </c>
      <c r="P191" s="13">
        <f t="shared" si="83"/>
        <v>64260</v>
      </c>
      <c r="Q191" s="13">
        <f t="shared" si="83"/>
        <v>65210</v>
      </c>
    </row>
    <row r="192" spans="1:17" ht="12.75">
      <c r="A192" s="13" t="str">
        <f t="shared" si="81"/>
        <v>LE LIEU                  </v>
      </c>
      <c r="B192" s="13">
        <f t="shared" si="82"/>
        <v>42400</v>
      </c>
      <c r="C192" s="13">
        <f aca="true" t="shared" si="84" ref="C192:Q192">IF(C83=0,"",B192+C83)</f>
        <v>45370</v>
      </c>
      <c r="D192" s="13">
        <f t="shared" si="84"/>
        <v>48860</v>
      </c>
      <c r="E192" s="13">
        <f t="shared" si="84"/>
        <v>51470</v>
      </c>
      <c r="F192" s="13">
        <f t="shared" si="84"/>
        <v>54420</v>
      </c>
      <c r="G192" s="13">
        <f t="shared" si="84"/>
        <v>57810</v>
      </c>
      <c r="H192" s="13">
        <f t="shared" si="84"/>
        <v>60920</v>
      </c>
      <c r="I192" s="13">
        <f t="shared" si="84"/>
        <v>63120</v>
      </c>
      <c r="J192" s="13">
        <f t="shared" si="84"/>
        <v>65370</v>
      </c>
      <c r="K192" s="13">
        <f t="shared" si="84"/>
        <v>67180</v>
      </c>
      <c r="L192" s="13">
        <f t="shared" si="84"/>
        <v>69590</v>
      </c>
      <c r="M192" s="13">
        <f t="shared" si="84"/>
        <v>71840</v>
      </c>
      <c r="N192" s="13">
        <f t="shared" si="84"/>
        <v>74560</v>
      </c>
      <c r="O192" s="13">
        <f t="shared" si="84"/>
        <v>77450</v>
      </c>
      <c r="P192" s="13">
        <f t="shared" si="84"/>
        <v>79620</v>
      </c>
      <c r="Q192" s="13">
        <f t="shared" si="84"/>
        <v>81030</v>
      </c>
    </row>
    <row r="193" spans="1:17" ht="12.75">
      <c r="A193" s="13" t="str">
        <f t="shared" si="81"/>
        <v>LES DIABLERETS</v>
      </c>
      <c r="B193" s="13">
        <f t="shared" si="82"/>
      </c>
      <c r="C193" s="13">
        <v>0</v>
      </c>
      <c r="D193" s="13">
        <f aca="true" t="shared" si="85" ref="C193:E206">IF(D84=0,"",C193+D84)</f>
        <v>3770</v>
      </c>
      <c r="E193" s="13">
        <f t="shared" si="85"/>
        <v>6510</v>
      </c>
      <c r="F193" s="13">
        <f aca="true" t="shared" si="86" ref="F193:Q193">IF(F84=0,"",E193+F84)</f>
        <v>9700</v>
      </c>
      <c r="G193" s="13">
        <f t="shared" si="86"/>
        <v>13030</v>
      </c>
      <c r="H193" s="13">
        <f t="shared" si="86"/>
        <v>16420</v>
      </c>
      <c r="I193" s="13">
        <f t="shared" si="86"/>
        <v>18800</v>
      </c>
      <c r="J193" s="13">
        <f t="shared" si="86"/>
        <v>21260</v>
      </c>
      <c r="K193" s="13">
        <f t="shared" si="86"/>
        <v>23230</v>
      </c>
      <c r="L193" s="13">
        <f t="shared" si="86"/>
        <v>25890</v>
      </c>
      <c r="M193" s="13">
        <f t="shared" si="86"/>
        <v>28330</v>
      </c>
      <c r="N193" s="13">
        <f t="shared" si="86"/>
        <v>31100</v>
      </c>
      <c r="O193" s="13">
        <f t="shared" si="86"/>
        <v>34040</v>
      </c>
      <c r="P193" s="13">
        <f t="shared" si="86"/>
        <v>36060</v>
      </c>
      <c r="Q193" s="13">
        <f t="shared" si="86"/>
        <v>37400</v>
      </c>
    </row>
    <row r="194" spans="1:17" ht="12.75">
      <c r="A194" s="13" t="str">
        <f t="shared" si="81"/>
        <v>LONAY                    </v>
      </c>
      <c r="B194" s="13">
        <f t="shared" si="82"/>
        <v>26120</v>
      </c>
      <c r="C194" s="13">
        <f t="shared" si="85"/>
        <v>28070</v>
      </c>
      <c r="D194" s="13">
        <f t="shared" si="85"/>
        <v>30380</v>
      </c>
      <c r="E194" s="13">
        <f aca="true" t="shared" si="87" ref="E194:E202">IF(E85=0,"",D194+E85)</f>
        <v>32060</v>
      </c>
      <c r="F194" s="13">
        <f aca="true" t="shared" si="88" ref="F194:Q194">IF(F85=0,"",E194+F85)</f>
        <v>34140</v>
      </c>
      <c r="G194" s="13">
        <f t="shared" si="88"/>
        <v>36460</v>
      </c>
      <c r="H194" s="13">
        <f t="shared" si="88"/>
        <v>38980</v>
      </c>
      <c r="I194" s="13">
        <f t="shared" si="88"/>
        <v>40780</v>
      </c>
      <c r="J194" s="13">
        <f t="shared" si="88"/>
        <v>42470</v>
      </c>
      <c r="K194" s="13">
        <f t="shared" si="88"/>
        <v>43700</v>
      </c>
      <c r="L194" s="13">
        <f t="shared" si="88"/>
        <v>45380</v>
      </c>
      <c r="M194" s="13">
        <f t="shared" si="88"/>
        <v>46830</v>
      </c>
      <c r="N194" s="13">
        <f t="shared" si="88"/>
        <v>48640</v>
      </c>
      <c r="O194" s="13">
        <f t="shared" si="88"/>
        <v>50660</v>
      </c>
      <c r="P194" s="13">
        <f t="shared" si="88"/>
        <v>51970</v>
      </c>
      <c r="Q194" s="13">
        <f t="shared" si="88"/>
        <v>52820</v>
      </c>
    </row>
    <row r="195" spans="1:17" ht="12.75">
      <c r="A195" s="13" t="str">
        <f t="shared" si="81"/>
        <v>L'ORIENT</v>
      </c>
      <c r="B195" s="13">
        <f t="shared" si="82"/>
        <v>41000</v>
      </c>
      <c r="C195" s="13">
        <f t="shared" si="85"/>
        <v>43890</v>
      </c>
      <c r="D195" s="13">
        <f t="shared" si="85"/>
        <v>47280</v>
      </c>
      <c r="E195" s="13">
        <f t="shared" si="87"/>
        <v>49770</v>
      </c>
      <c r="F195" s="13">
        <f aca="true" t="shared" si="89" ref="F195:Q195">IF(F86=0,"",E195+F86)</f>
        <v>52650</v>
      </c>
      <c r="G195" s="13">
        <f t="shared" si="89"/>
        <v>55950</v>
      </c>
      <c r="H195" s="13">
        <f t="shared" si="89"/>
        <v>59080</v>
      </c>
      <c r="I195" s="13">
        <f t="shared" si="89"/>
        <v>61220</v>
      </c>
      <c r="J195" s="13">
        <f t="shared" si="89"/>
        <v>63420</v>
      </c>
      <c r="K195" s="13">
        <f t="shared" si="89"/>
        <v>65170</v>
      </c>
      <c r="L195" s="13">
        <f t="shared" si="89"/>
        <v>67530</v>
      </c>
      <c r="M195" s="13">
        <f t="shared" si="89"/>
        <v>69630</v>
      </c>
      <c r="N195" s="13">
        <f t="shared" si="89"/>
        <v>72300</v>
      </c>
      <c r="O195" s="13">
        <f t="shared" si="89"/>
        <v>75140</v>
      </c>
      <c r="P195" s="13">
        <f t="shared" si="89"/>
        <v>77250</v>
      </c>
      <c r="Q195" s="13">
        <f t="shared" si="89"/>
        <v>78610</v>
      </c>
    </row>
    <row r="196" spans="1:17" ht="12.75">
      <c r="A196" s="13" t="str">
        <f t="shared" si="81"/>
        <v>MONTCHERAND              </v>
      </c>
      <c r="B196" s="13">
        <f t="shared" si="82"/>
        <v>36530</v>
      </c>
      <c r="C196" s="13">
        <f t="shared" si="85"/>
        <v>39210</v>
      </c>
      <c r="D196" s="13">
        <f t="shared" si="85"/>
        <v>42110</v>
      </c>
      <c r="E196" s="13">
        <f t="shared" si="87"/>
        <v>44410</v>
      </c>
      <c r="F196" s="13">
        <f aca="true" t="shared" si="90" ref="F196:Q196">IF(F87=0,"",E196+F87)</f>
        <v>46860</v>
      </c>
      <c r="G196" s="13">
        <f t="shared" si="90"/>
        <v>49670</v>
      </c>
      <c r="H196" s="13">
        <f t="shared" si="90"/>
        <v>52640</v>
      </c>
      <c r="I196" s="13">
        <f t="shared" si="90"/>
        <v>54680</v>
      </c>
      <c r="J196" s="13">
        <f t="shared" si="90"/>
        <v>56620</v>
      </c>
      <c r="K196" s="13">
        <f t="shared" si="90"/>
        <v>58090</v>
      </c>
      <c r="L196" s="13">
        <f t="shared" si="90"/>
        <v>60000</v>
      </c>
      <c r="M196" s="13">
        <f t="shared" si="90"/>
        <v>61640</v>
      </c>
      <c r="N196" s="13">
        <f t="shared" si="90"/>
        <v>63800</v>
      </c>
      <c r="O196" s="13">
        <f t="shared" si="90"/>
        <v>66100</v>
      </c>
      <c r="P196" s="13">
        <f t="shared" si="90"/>
        <v>67690</v>
      </c>
      <c r="Q196" s="13">
        <f t="shared" si="90"/>
        <v>68700</v>
      </c>
    </row>
    <row r="197" spans="1:17" ht="12.75">
      <c r="A197" s="13" t="str">
        <f t="shared" si="81"/>
        <v>MONTHEY                  </v>
      </c>
      <c r="B197" s="13">
        <f t="shared" si="82"/>
        <v>29560</v>
      </c>
      <c r="C197" s="13">
        <f t="shared" si="85"/>
        <v>31740</v>
      </c>
      <c r="D197" s="13">
        <f t="shared" si="85"/>
        <v>34380</v>
      </c>
      <c r="E197" s="13">
        <f t="shared" si="87"/>
        <v>35950</v>
      </c>
      <c r="F197" s="13">
        <f aca="true" t="shared" si="91" ref="F197:Q197">IF(F88=0,"",E197+F88)</f>
        <v>38110</v>
      </c>
      <c r="G197" s="13">
        <f t="shared" si="91"/>
        <v>40570</v>
      </c>
      <c r="H197" s="13">
        <f t="shared" si="91"/>
        <v>42890</v>
      </c>
      <c r="I197" s="13">
        <f t="shared" si="91"/>
        <v>44430</v>
      </c>
      <c r="J197" s="13">
        <f t="shared" si="91"/>
        <v>45880</v>
      </c>
      <c r="K197" s="13">
        <f t="shared" si="91"/>
        <v>46940</v>
      </c>
      <c r="L197" s="13">
        <f t="shared" si="91"/>
        <v>48450</v>
      </c>
      <c r="M197" s="13">
        <f t="shared" si="91"/>
        <v>49880</v>
      </c>
      <c r="N197" s="13">
        <f t="shared" si="91"/>
        <v>51750</v>
      </c>
      <c r="O197" s="13">
        <f t="shared" si="91"/>
        <v>53830</v>
      </c>
      <c r="P197" s="13">
        <f t="shared" si="91"/>
        <v>55050</v>
      </c>
      <c r="Q197" s="13">
        <f t="shared" si="91"/>
        <v>55720</v>
      </c>
    </row>
    <row r="198" spans="1:17" ht="12.75">
      <c r="A198" s="13" t="str">
        <f t="shared" si="81"/>
        <v>MONTREUX-EST             </v>
      </c>
      <c r="B198" s="13">
        <f t="shared" si="82"/>
        <v>24990</v>
      </c>
      <c r="C198" s="13">
        <f t="shared" si="85"/>
        <v>26910</v>
      </c>
      <c r="D198" s="13">
        <f t="shared" si="85"/>
        <v>29210</v>
      </c>
      <c r="E198" s="13">
        <f t="shared" si="87"/>
        <v>30610</v>
      </c>
      <c r="F198" s="13">
        <f aca="true" t="shared" si="92" ref="F198:Q198">IF(F89=0,"",E198+F89)</f>
        <v>32460</v>
      </c>
      <c r="G198" s="13">
        <f t="shared" si="92"/>
        <v>34610</v>
      </c>
      <c r="H198" s="13">
        <f t="shared" si="92"/>
        <v>36730</v>
      </c>
      <c r="I198" s="13">
        <f t="shared" si="92"/>
        <v>38110</v>
      </c>
      <c r="J198" s="13">
        <f t="shared" si="92"/>
        <v>39400</v>
      </c>
      <c r="K198" s="13">
        <f t="shared" si="92"/>
        <v>40260</v>
      </c>
      <c r="L198" s="13">
        <f t="shared" si="92"/>
        <v>41570</v>
      </c>
      <c r="M198" s="13">
        <f t="shared" si="92"/>
        <v>42780</v>
      </c>
      <c r="N198" s="13">
        <f t="shared" si="92"/>
        <v>44360</v>
      </c>
      <c r="O198" s="13">
        <f t="shared" si="92"/>
        <v>46240</v>
      </c>
      <c r="P198" s="13">
        <f t="shared" si="92"/>
        <v>47320</v>
      </c>
      <c r="Q198" s="13">
        <f t="shared" si="92"/>
        <v>47870</v>
      </c>
    </row>
    <row r="199" spans="1:17" ht="12.75">
      <c r="A199" s="13" t="str">
        <f t="shared" si="81"/>
        <v>MORGES-CENTRE            </v>
      </c>
      <c r="B199" s="13">
        <f t="shared" si="82"/>
        <v>26840</v>
      </c>
      <c r="C199" s="13">
        <f t="shared" si="85"/>
        <v>28800</v>
      </c>
      <c r="D199" s="13">
        <f t="shared" si="85"/>
        <v>31170</v>
      </c>
      <c r="E199" s="13">
        <f t="shared" si="87"/>
        <v>32810</v>
      </c>
      <c r="F199" s="13">
        <f aca="true" t="shared" si="93" ref="F199:Q199">IF(F90=0,"",E199+F90)</f>
        <v>34810</v>
      </c>
      <c r="G199" s="13">
        <f t="shared" si="93"/>
        <v>37080</v>
      </c>
      <c r="H199" s="13">
        <f t="shared" si="93"/>
        <v>39440</v>
      </c>
      <c r="I199" s="13">
        <f t="shared" si="93"/>
        <v>40960</v>
      </c>
      <c r="J199" s="13">
        <f t="shared" si="93"/>
        <v>42290</v>
      </c>
      <c r="K199" s="13">
        <f t="shared" si="93"/>
        <v>43300</v>
      </c>
      <c r="L199" s="13">
        <f t="shared" si="93"/>
        <v>44670</v>
      </c>
      <c r="M199" s="13">
        <f t="shared" si="93"/>
        <v>45890</v>
      </c>
      <c r="N199" s="13">
        <f t="shared" si="93"/>
        <v>47550</v>
      </c>
      <c r="O199" s="13">
        <f t="shared" si="93"/>
        <v>49380</v>
      </c>
      <c r="P199" s="13">
        <f t="shared" si="93"/>
        <v>50510</v>
      </c>
      <c r="Q199" s="13">
        <f t="shared" si="93"/>
        <v>51140</v>
      </c>
    </row>
    <row r="200" spans="1:17" ht="12.75">
      <c r="A200" s="13" t="str">
        <f t="shared" si="81"/>
        <v>MORGES-LAC               </v>
      </c>
      <c r="B200" s="13">
        <f t="shared" si="82"/>
        <v>30370</v>
      </c>
      <c r="C200" s="13">
        <f t="shared" si="85"/>
        <v>32570</v>
      </c>
      <c r="D200" s="13">
        <f t="shared" si="85"/>
        <v>35020</v>
      </c>
      <c r="E200" s="13">
        <f t="shared" si="87"/>
        <v>36920</v>
      </c>
      <c r="F200" s="13">
        <f aca="true" t="shared" si="94" ref="F200:Q200">IF(F91=0,"",E200+F91)</f>
        <v>39130</v>
      </c>
      <c r="G200" s="13">
        <f t="shared" si="94"/>
        <v>41610</v>
      </c>
      <c r="H200" s="13">
        <f t="shared" si="94"/>
        <v>44200</v>
      </c>
      <c r="I200" s="13">
        <f t="shared" si="94"/>
        <v>45920</v>
      </c>
      <c r="J200" s="13">
        <f t="shared" si="94"/>
        <v>47500</v>
      </c>
      <c r="K200" s="13">
        <f t="shared" si="94"/>
        <v>48700</v>
      </c>
      <c r="L200" s="13">
        <f t="shared" si="94"/>
        <v>50270</v>
      </c>
      <c r="M200" s="13">
        <f t="shared" si="94"/>
        <v>51690</v>
      </c>
      <c r="N200" s="13">
        <f t="shared" si="94"/>
        <v>53570</v>
      </c>
      <c r="O200" s="13">
        <f t="shared" si="94"/>
        <v>55650</v>
      </c>
      <c r="P200" s="13">
        <f t="shared" si="94"/>
        <v>57000</v>
      </c>
      <c r="Q200" s="13">
        <f t="shared" si="94"/>
        <v>57870</v>
      </c>
    </row>
    <row r="201" spans="1:17" ht="12.75">
      <c r="A201" s="13" t="str">
        <f t="shared" si="81"/>
        <v>NYON                     </v>
      </c>
      <c r="B201" s="13">
        <f t="shared" si="82"/>
        <v>31230</v>
      </c>
      <c r="C201" s="13">
        <f t="shared" si="85"/>
        <v>33450</v>
      </c>
      <c r="D201" s="13">
        <f t="shared" si="85"/>
        <v>35960</v>
      </c>
      <c r="E201" s="13">
        <f t="shared" si="87"/>
        <v>37830</v>
      </c>
      <c r="F201" s="13">
        <f aca="true" t="shared" si="95" ref="F201:Q201">IF(F92=0,"",E201+F92)</f>
        <v>40010</v>
      </c>
      <c r="G201" s="13">
        <f t="shared" si="95"/>
        <v>42460</v>
      </c>
      <c r="H201" s="13">
        <f t="shared" si="95"/>
        <v>45010</v>
      </c>
      <c r="I201" s="13">
        <f t="shared" si="95"/>
        <v>46670</v>
      </c>
      <c r="J201" s="13">
        <f t="shared" si="95"/>
        <v>48300</v>
      </c>
      <c r="K201" s="13">
        <f t="shared" si="95"/>
        <v>49310</v>
      </c>
      <c r="L201" s="13">
        <f t="shared" si="95"/>
        <v>50870</v>
      </c>
      <c r="M201" s="13">
        <f t="shared" si="95"/>
        <v>52230</v>
      </c>
      <c r="N201" s="13">
        <f t="shared" si="95"/>
        <v>54000</v>
      </c>
      <c r="O201" s="13">
        <f t="shared" si="95"/>
        <v>55900</v>
      </c>
      <c r="P201" s="13">
        <f t="shared" si="95"/>
        <v>57200</v>
      </c>
      <c r="Q201" s="13">
        <f t="shared" si="95"/>
        <v>57920</v>
      </c>
    </row>
    <row r="202" spans="1:17" ht="12.75">
      <c r="A202" s="13" t="str">
        <f t="shared" si="81"/>
        <v>ORBE                     </v>
      </c>
      <c r="B202" s="13">
        <f t="shared" si="82"/>
        <v>31700</v>
      </c>
      <c r="C202" s="13">
        <f t="shared" si="85"/>
        <v>34040</v>
      </c>
      <c r="D202" s="13">
        <f t="shared" si="85"/>
        <v>36620</v>
      </c>
      <c r="E202" s="13">
        <f t="shared" si="87"/>
        <v>38630</v>
      </c>
      <c r="F202" s="13">
        <f aca="true" t="shared" si="96" ref="F202:Q202">IF(F93=0,"",E202+F93)</f>
        <v>40800</v>
      </c>
      <c r="G202" s="13">
        <f t="shared" si="96"/>
        <v>43330</v>
      </c>
      <c r="H202" s="13">
        <f t="shared" si="96"/>
        <v>46000</v>
      </c>
      <c r="I202" s="13">
        <f t="shared" si="96"/>
        <v>47720</v>
      </c>
      <c r="J202" s="13">
        <f t="shared" si="96"/>
        <v>49400</v>
      </c>
      <c r="K202" s="13">
        <f t="shared" si="96"/>
        <v>50660</v>
      </c>
      <c r="L202" s="13">
        <f t="shared" si="96"/>
        <v>52260</v>
      </c>
      <c r="M202" s="13">
        <f t="shared" si="96"/>
        <v>53690</v>
      </c>
      <c r="N202" s="13">
        <f t="shared" si="96"/>
        <v>55580</v>
      </c>
      <c r="O202" s="13">
        <f t="shared" si="96"/>
        <v>57660</v>
      </c>
      <c r="P202" s="13">
        <f t="shared" si="96"/>
        <v>59110</v>
      </c>
      <c r="Q202" s="13">
        <f t="shared" si="96"/>
        <v>59910</v>
      </c>
    </row>
    <row r="203" spans="1:17" ht="12.75">
      <c r="A203" s="13" t="str">
        <f t="shared" si="81"/>
        <v>PALEZIEUX</v>
      </c>
      <c r="B203" s="13">
        <f t="shared" si="82"/>
      </c>
      <c r="C203" s="13">
        <v>0</v>
      </c>
      <c r="D203" s="13">
        <f t="shared" si="85"/>
        <v>2890</v>
      </c>
      <c r="E203" s="13">
        <f t="shared" si="85"/>
        <v>4960</v>
      </c>
      <c r="F203" s="13">
        <f aca="true" t="shared" si="97" ref="F203:Q203">IF(F94=0,"",E203+F94)</f>
        <v>7300</v>
      </c>
      <c r="G203" s="13">
        <f t="shared" si="97"/>
        <v>10060</v>
      </c>
      <c r="H203" s="13">
        <f t="shared" si="97"/>
        <v>12810</v>
      </c>
      <c r="I203" s="13">
        <f t="shared" si="97"/>
        <v>14640</v>
      </c>
      <c r="J203" s="13">
        <f t="shared" si="97"/>
        <v>16430</v>
      </c>
      <c r="K203" s="13">
        <f t="shared" si="97"/>
        <v>17770</v>
      </c>
      <c r="L203" s="13">
        <f t="shared" si="97"/>
        <v>19660</v>
      </c>
      <c r="M203" s="13">
        <f t="shared" si="97"/>
        <v>21330</v>
      </c>
      <c r="N203" s="13">
        <f t="shared" si="97"/>
        <v>23490</v>
      </c>
      <c r="O203" s="13">
        <f t="shared" si="97"/>
        <v>25940</v>
      </c>
      <c r="P203" s="13">
        <f t="shared" si="97"/>
        <v>27520</v>
      </c>
      <c r="Q203" s="13">
        <f t="shared" si="97"/>
        <v>28560</v>
      </c>
    </row>
    <row r="204" spans="1:17" ht="12.75">
      <c r="A204" s="13" t="str">
        <f t="shared" si="81"/>
        <v>PAYERNE                  </v>
      </c>
      <c r="B204" s="13">
        <f t="shared" si="82"/>
        <v>31170</v>
      </c>
      <c r="C204" s="13">
        <f t="shared" si="85"/>
        <v>33440</v>
      </c>
      <c r="D204" s="13">
        <f t="shared" si="85"/>
        <v>36050</v>
      </c>
      <c r="E204" s="13">
        <f>IF(E95=0,"",D204+E95)</f>
        <v>37990</v>
      </c>
      <c r="F204" s="13">
        <f aca="true" t="shared" si="98" ref="F204:Q204">IF(F95=0,"",E204+F95)</f>
        <v>40320</v>
      </c>
      <c r="G204" s="13">
        <f t="shared" si="98"/>
        <v>42870</v>
      </c>
      <c r="H204" s="13">
        <f t="shared" si="98"/>
        <v>45320</v>
      </c>
      <c r="I204" s="13">
        <f t="shared" si="98"/>
        <v>46800</v>
      </c>
      <c r="J204" s="13">
        <f t="shared" si="98"/>
        <v>48160</v>
      </c>
      <c r="K204" s="13">
        <f t="shared" si="98"/>
        <v>49190</v>
      </c>
      <c r="L204" s="13">
        <f t="shared" si="98"/>
        <v>50680</v>
      </c>
      <c r="M204" s="13">
        <f t="shared" si="98"/>
        <v>51780</v>
      </c>
      <c r="N204" s="13">
        <f t="shared" si="98"/>
        <v>53540</v>
      </c>
      <c r="O204" s="13">
        <f t="shared" si="98"/>
        <v>55540</v>
      </c>
      <c r="P204" s="13">
        <f t="shared" si="98"/>
        <v>56670</v>
      </c>
      <c r="Q204" s="13">
        <f t="shared" si="98"/>
        <v>57300</v>
      </c>
    </row>
    <row r="205" spans="1:17" ht="12.75">
      <c r="A205" s="13" t="str">
        <f t="shared" si="81"/>
        <v>PREVERENGES              </v>
      </c>
      <c r="B205" s="13">
        <f t="shared" si="82"/>
        <v>31080</v>
      </c>
      <c r="C205" s="13">
        <f t="shared" si="85"/>
        <v>33170</v>
      </c>
      <c r="D205" s="13">
        <f t="shared" si="85"/>
        <v>35840</v>
      </c>
      <c r="E205" s="13">
        <f>IF(E96=0,"",D205+E96)</f>
        <v>37810</v>
      </c>
      <c r="F205" s="13">
        <f aca="true" t="shared" si="99" ref="F205:Q205">IF(F96=0,"",E205+F96)</f>
        <v>40090</v>
      </c>
      <c r="G205" s="13">
        <f t="shared" si="99"/>
        <v>42610</v>
      </c>
      <c r="H205" s="13">
        <f t="shared" si="99"/>
        <v>45250</v>
      </c>
      <c r="I205" s="13">
        <f t="shared" si="99"/>
        <v>46970</v>
      </c>
      <c r="J205" s="13">
        <f t="shared" si="99"/>
        <v>48690</v>
      </c>
      <c r="K205" s="13">
        <f t="shared" si="99"/>
        <v>49960</v>
      </c>
      <c r="L205" s="13">
        <f t="shared" si="99"/>
        <v>51660</v>
      </c>
      <c r="M205" s="13">
        <f t="shared" si="99"/>
        <v>53180</v>
      </c>
      <c r="N205" s="13">
        <f t="shared" si="99"/>
        <v>55110</v>
      </c>
      <c r="O205" s="13">
        <f t="shared" si="99"/>
        <v>57260</v>
      </c>
      <c r="P205" s="13">
        <f t="shared" si="99"/>
        <v>58520</v>
      </c>
      <c r="Q205" s="13">
        <f t="shared" si="99"/>
        <v>59310</v>
      </c>
    </row>
    <row r="206" spans="1:17" ht="12.75">
      <c r="A206" s="13" t="str">
        <f t="shared" si="81"/>
        <v>PRILLY                   </v>
      </c>
      <c r="B206" s="13">
        <f t="shared" si="82"/>
        <v>28990</v>
      </c>
      <c r="C206" s="13">
        <f t="shared" si="85"/>
        <v>31070</v>
      </c>
      <c r="D206" s="13">
        <f t="shared" si="85"/>
        <v>33600</v>
      </c>
      <c r="E206" s="13">
        <f>IF(E97=0,"",D206+E97)</f>
        <v>35300</v>
      </c>
      <c r="F206" s="13">
        <f aca="true" t="shared" si="100" ref="F206:Q206">IF(F97=0,"",E206+F97)</f>
        <v>37350</v>
      </c>
      <c r="G206" s="13">
        <f t="shared" si="100"/>
        <v>39740</v>
      </c>
      <c r="H206" s="13">
        <f t="shared" si="100"/>
        <v>42150</v>
      </c>
      <c r="I206" s="13">
        <f t="shared" si="100"/>
        <v>43670</v>
      </c>
      <c r="J206" s="13">
        <f t="shared" si="100"/>
        <v>45180</v>
      </c>
      <c r="K206" s="13">
        <f t="shared" si="100"/>
        <v>46160</v>
      </c>
      <c r="L206" s="13">
        <f t="shared" si="100"/>
        <v>47610</v>
      </c>
      <c r="M206" s="13">
        <f t="shared" si="100"/>
        <v>48900</v>
      </c>
      <c r="N206" s="13">
        <f t="shared" si="100"/>
        <v>50730</v>
      </c>
      <c r="O206" s="13">
        <f t="shared" si="100"/>
        <v>52720</v>
      </c>
      <c r="P206" s="13">
        <f t="shared" si="100"/>
        <v>53850</v>
      </c>
      <c r="Q206" s="13">
        <f t="shared" si="100"/>
        <v>54560</v>
      </c>
    </row>
    <row r="207" spans="1:17" ht="12.75">
      <c r="A207" s="13" t="str">
        <f aca="true" t="shared" si="101" ref="A207:A216">A45</f>
        <v>RENENS                   </v>
      </c>
      <c r="B207" s="13">
        <f aca="true" t="shared" si="102" ref="B207:B216">IF(B99=0,"",Q153+B99)</f>
        <v>25600</v>
      </c>
      <c r="C207" s="13">
        <f aca="true" t="shared" si="103" ref="C207:Q207">IF(C99=0,"",B207+C99)</f>
        <v>27450</v>
      </c>
      <c r="D207" s="13">
        <f t="shared" si="103"/>
        <v>29780</v>
      </c>
      <c r="E207" s="13">
        <f t="shared" si="103"/>
        <v>31310</v>
      </c>
      <c r="F207" s="13">
        <f t="shared" si="103"/>
        <v>33220</v>
      </c>
      <c r="G207" s="13">
        <f t="shared" si="103"/>
        <v>35380</v>
      </c>
      <c r="H207" s="13">
        <f t="shared" si="103"/>
        <v>37560</v>
      </c>
      <c r="I207" s="13">
        <f t="shared" si="103"/>
        <v>38960</v>
      </c>
      <c r="J207" s="13">
        <f t="shared" si="103"/>
        <v>40290</v>
      </c>
      <c r="K207" s="13">
        <f t="shared" si="103"/>
        <v>41160</v>
      </c>
      <c r="L207" s="13">
        <f t="shared" si="103"/>
        <v>42420</v>
      </c>
      <c r="M207" s="13">
        <f t="shared" si="103"/>
        <v>43560</v>
      </c>
      <c r="N207" s="13">
        <f t="shared" si="103"/>
        <v>45210</v>
      </c>
      <c r="O207" s="13">
        <f t="shared" si="103"/>
        <v>46960</v>
      </c>
      <c r="P207" s="13">
        <f t="shared" si="103"/>
        <v>48020</v>
      </c>
      <c r="Q207" s="13">
        <f t="shared" si="103"/>
        <v>48600</v>
      </c>
    </row>
    <row r="208" spans="1:17" ht="12.75">
      <c r="A208" s="13" t="str">
        <f t="shared" si="101"/>
        <v>RIEX                     </v>
      </c>
      <c r="B208" s="13">
        <f t="shared" si="102"/>
        <v>25070</v>
      </c>
      <c r="C208" s="13">
        <f aca="true" t="shared" si="104" ref="C208:Q208">IF(C100=0,"",B208+C100)</f>
        <v>26940</v>
      </c>
      <c r="D208" s="13">
        <f t="shared" si="104"/>
        <v>29170</v>
      </c>
      <c r="E208" s="13">
        <f t="shared" si="104"/>
        <v>30600</v>
      </c>
      <c r="F208" s="13">
        <f t="shared" si="104"/>
        <v>32400</v>
      </c>
      <c r="G208" s="13">
        <f t="shared" si="104"/>
        <v>34570</v>
      </c>
      <c r="H208" s="13">
        <f t="shared" si="104"/>
        <v>36740</v>
      </c>
      <c r="I208" s="13">
        <f t="shared" si="104"/>
        <v>38120</v>
      </c>
      <c r="J208" s="13">
        <f t="shared" si="104"/>
        <v>39490</v>
      </c>
      <c r="K208" s="13">
        <f t="shared" si="104"/>
        <v>40390</v>
      </c>
      <c r="L208" s="13">
        <f t="shared" si="104"/>
        <v>41640</v>
      </c>
      <c r="M208" s="13">
        <f t="shared" si="104"/>
        <v>42800</v>
      </c>
      <c r="N208" s="13">
        <f t="shared" si="104"/>
        <v>44480</v>
      </c>
      <c r="O208" s="13">
        <f t="shared" si="104"/>
        <v>46360</v>
      </c>
      <c r="P208" s="13">
        <f t="shared" si="104"/>
        <v>47460</v>
      </c>
      <c r="Q208" s="13">
        <f t="shared" si="104"/>
        <v>48060</v>
      </c>
    </row>
    <row r="209" spans="1:17" ht="12.75">
      <c r="A209" s="13" t="str">
        <f t="shared" si="101"/>
        <v>ROLLE                    </v>
      </c>
      <c r="B209" s="13">
        <f t="shared" si="102"/>
        <v>27830</v>
      </c>
      <c r="C209" s="13">
        <f aca="true" t="shared" si="105" ref="C209:Q209">IF(C101=0,"",B209+C101)</f>
        <v>29860</v>
      </c>
      <c r="D209" s="13">
        <f t="shared" si="105"/>
        <v>32270</v>
      </c>
      <c r="E209" s="13">
        <f t="shared" si="105"/>
        <v>33990</v>
      </c>
      <c r="F209" s="13">
        <f t="shared" si="105"/>
        <v>36020</v>
      </c>
      <c r="G209" s="13">
        <f t="shared" si="105"/>
        <v>38310</v>
      </c>
      <c r="H209" s="13">
        <f t="shared" si="105"/>
        <v>40730</v>
      </c>
      <c r="I209" s="13">
        <f t="shared" si="105"/>
        <v>42170</v>
      </c>
      <c r="J209" s="13">
        <f t="shared" si="105"/>
        <v>43630</v>
      </c>
      <c r="K209" s="13">
        <f t="shared" si="105"/>
        <v>44550</v>
      </c>
      <c r="L209" s="13">
        <f t="shared" si="105"/>
        <v>45890</v>
      </c>
      <c r="M209" s="13">
        <f t="shared" si="105"/>
        <v>47140</v>
      </c>
      <c r="N209" s="13">
        <f t="shared" si="105"/>
        <v>48820</v>
      </c>
      <c r="O209" s="13">
        <f t="shared" si="105"/>
        <v>50630</v>
      </c>
      <c r="P209" s="13">
        <f t="shared" si="105"/>
        <v>51740</v>
      </c>
      <c r="Q209" s="13">
        <f t="shared" si="105"/>
        <v>52560</v>
      </c>
    </row>
    <row r="210" spans="1:17" ht="12.75">
      <c r="A210" s="13" t="str">
        <f t="shared" si="101"/>
        <v>ROMANEL / LAUSANNE       </v>
      </c>
      <c r="B210" s="13">
        <f t="shared" si="102"/>
        <v>30600</v>
      </c>
      <c r="C210" s="13">
        <f aca="true" t="shared" si="106" ref="C210:Q210">IF(C102=0,"",B210+C102)</f>
        <v>32840</v>
      </c>
      <c r="D210" s="13">
        <f t="shared" si="106"/>
        <v>35460</v>
      </c>
      <c r="E210" s="13">
        <f t="shared" si="106"/>
        <v>37250</v>
      </c>
      <c r="F210" s="13">
        <f t="shared" si="106"/>
        <v>39390</v>
      </c>
      <c r="G210" s="13">
        <f t="shared" si="106"/>
        <v>41890</v>
      </c>
      <c r="H210" s="13">
        <f t="shared" si="106"/>
        <v>44500</v>
      </c>
      <c r="I210" s="13">
        <f t="shared" si="106"/>
        <v>46100</v>
      </c>
      <c r="J210" s="13">
        <f t="shared" si="106"/>
        <v>47680</v>
      </c>
      <c r="K210" s="13">
        <f t="shared" si="106"/>
        <v>48770</v>
      </c>
      <c r="L210" s="13">
        <f t="shared" si="106"/>
        <v>50330</v>
      </c>
      <c r="M210" s="13">
        <f t="shared" si="106"/>
        <v>51700</v>
      </c>
      <c r="N210" s="13">
        <f t="shared" si="106"/>
        <v>53630</v>
      </c>
      <c r="O210" s="13">
        <f t="shared" si="106"/>
        <v>55710</v>
      </c>
      <c r="P210" s="13">
        <f t="shared" si="106"/>
        <v>56970</v>
      </c>
      <c r="Q210" s="13">
        <f t="shared" si="106"/>
        <v>57730</v>
      </c>
    </row>
    <row r="211" spans="1:17" ht="12.75">
      <c r="A211" s="13" t="str">
        <f t="shared" si="101"/>
        <v>SAINT-CERGUE</v>
      </c>
      <c r="B211" s="13">
        <f t="shared" si="102"/>
      </c>
      <c r="C211" s="13">
        <f>IF(C103=0,"",B211+C103)</f>
      </c>
      <c r="D211" s="13">
        <f>IF(D103=0,"",C211+D103)</f>
      </c>
      <c r="E211" s="13">
        <v>2020</v>
      </c>
      <c r="F211" s="13">
        <v>4570</v>
      </c>
      <c r="G211" s="13">
        <v>7390</v>
      </c>
      <c r="H211" s="13">
        <v>10250</v>
      </c>
      <c r="I211" s="13">
        <v>12330</v>
      </c>
      <c r="J211" s="13">
        <v>14130</v>
      </c>
      <c r="K211" s="13">
        <v>15590</v>
      </c>
      <c r="L211" s="13">
        <v>17340</v>
      </c>
      <c r="M211" s="13">
        <v>19260</v>
      </c>
      <c r="N211" s="13">
        <v>21610</v>
      </c>
      <c r="O211" s="13">
        <v>24110</v>
      </c>
      <c r="P211" s="13">
        <v>26090</v>
      </c>
      <c r="Q211" s="13">
        <v>27260</v>
      </c>
    </row>
    <row r="212" spans="1:17" ht="12.75">
      <c r="A212" s="13" t="str">
        <f t="shared" si="101"/>
        <v>SAINTE-CROIX                </v>
      </c>
      <c r="B212" s="13">
        <f t="shared" si="102"/>
        <v>39210</v>
      </c>
      <c r="C212" s="13">
        <f aca="true" t="shared" si="107" ref="C212:Q212">IF(C104=0,"",B212+C104)</f>
        <v>41890</v>
      </c>
      <c r="D212" s="13">
        <f t="shared" si="107"/>
        <v>45180</v>
      </c>
      <c r="E212" s="13">
        <f t="shared" si="107"/>
        <v>47470</v>
      </c>
      <c r="F212" s="13">
        <f t="shared" si="107"/>
        <v>50180</v>
      </c>
      <c r="G212" s="13">
        <f t="shared" si="107"/>
        <v>53540</v>
      </c>
      <c r="H212" s="13">
        <f t="shared" si="107"/>
        <v>56700</v>
      </c>
      <c r="I212" s="13">
        <f t="shared" si="107"/>
        <v>58850</v>
      </c>
      <c r="J212" s="13">
        <f t="shared" si="107"/>
        <v>61140</v>
      </c>
      <c r="K212" s="13">
        <f t="shared" si="107"/>
        <v>62910</v>
      </c>
      <c r="L212" s="13">
        <f t="shared" si="107"/>
        <v>65230</v>
      </c>
      <c r="M212" s="13">
        <f t="shared" si="107"/>
        <v>67350</v>
      </c>
      <c r="N212" s="13">
        <f t="shared" si="107"/>
        <v>70150</v>
      </c>
      <c r="O212" s="13">
        <f t="shared" si="107"/>
        <v>73200</v>
      </c>
      <c r="P212" s="13">
        <f t="shared" si="107"/>
        <v>75180</v>
      </c>
      <c r="Q212" s="13">
        <f t="shared" si="107"/>
        <v>76760</v>
      </c>
    </row>
    <row r="213" spans="1:17" ht="12.75">
      <c r="A213" s="13" t="str">
        <f t="shared" si="101"/>
        <v>VALLORBE                 </v>
      </c>
      <c r="B213" s="13">
        <f t="shared" si="102"/>
        <v>36640</v>
      </c>
      <c r="C213" s="13">
        <f aca="true" t="shared" si="108" ref="C213:Q213">IF(C105=0,"",B213+C105)</f>
        <v>39330</v>
      </c>
      <c r="D213" s="13">
        <f t="shared" si="108"/>
        <v>42260</v>
      </c>
      <c r="E213" s="13">
        <f t="shared" si="108"/>
        <v>44440</v>
      </c>
      <c r="F213" s="13">
        <f t="shared" si="108"/>
        <v>46920</v>
      </c>
      <c r="G213" s="13">
        <f t="shared" si="108"/>
        <v>49820</v>
      </c>
      <c r="H213" s="13">
        <f t="shared" si="108"/>
        <v>52800</v>
      </c>
      <c r="I213" s="13">
        <f t="shared" si="108"/>
        <v>54780</v>
      </c>
      <c r="J213" s="13">
        <f t="shared" si="108"/>
        <v>56770</v>
      </c>
      <c r="K213" s="13">
        <f t="shared" si="108"/>
        <v>58230</v>
      </c>
      <c r="L213" s="13">
        <f t="shared" si="108"/>
        <v>60280</v>
      </c>
      <c r="M213" s="13">
        <f t="shared" si="108"/>
        <v>62060</v>
      </c>
      <c r="N213" s="13">
        <f t="shared" si="108"/>
        <v>64390</v>
      </c>
      <c r="O213" s="13">
        <f t="shared" si="108"/>
        <v>66900</v>
      </c>
      <c r="P213" s="13">
        <f t="shared" si="108"/>
        <v>68640</v>
      </c>
      <c r="Q213" s="13">
        <f t="shared" si="108"/>
        <v>69800</v>
      </c>
    </row>
    <row r="214" spans="1:17" ht="12.75">
      <c r="A214" s="13" t="str">
        <f t="shared" si="101"/>
        <v>VEVEY                    </v>
      </c>
      <c r="B214" s="13">
        <f t="shared" si="102"/>
        <v>31740</v>
      </c>
      <c r="C214" s="13">
        <f aca="true" t="shared" si="109" ref="C214:Q214">IF(C106=0,"",B214+C106)</f>
        <v>34090</v>
      </c>
      <c r="D214" s="13">
        <f t="shared" si="109"/>
        <v>36830</v>
      </c>
      <c r="E214" s="13">
        <f t="shared" si="109"/>
        <v>38710</v>
      </c>
      <c r="F214" s="13">
        <f t="shared" si="109"/>
        <v>40900</v>
      </c>
      <c r="G214" s="13">
        <f t="shared" si="109"/>
        <v>43490</v>
      </c>
      <c r="H214" s="13">
        <f t="shared" si="109"/>
        <v>46040</v>
      </c>
      <c r="I214" s="13">
        <f t="shared" si="109"/>
        <v>47830</v>
      </c>
      <c r="J214" s="13">
        <f t="shared" si="109"/>
        <v>49540</v>
      </c>
      <c r="K214" s="13">
        <f t="shared" si="109"/>
        <v>50790</v>
      </c>
      <c r="L214" s="13">
        <f t="shared" si="109"/>
        <v>52490</v>
      </c>
      <c r="M214" s="13">
        <f t="shared" si="109"/>
        <v>54090</v>
      </c>
      <c r="N214" s="13">
        <f t="shared" si="109"/>
        <v>56140</v>
      </c>
      <c r="O214" s="13">
        <f t="shared" si="109"/>
        <v>58400</v>
      </c>
      <c r="P214" s="13">
        <f t="shared" si="109"/>
        <v>59890</v>
      </c>
      <c r="Q214" s="13">
        <f t="shared" si="109"/>
        <v>60830</v>
      </c>
    </row>
    <row r="215" spans="1:17" ht="12.75">
      <c r="A215" s="13" t="str">
        <f t="shared" si="101"/>
        <v>VILLARS / OLLON</v>
      </c>
      <c r="B215" s="13">
        <f t="shared" si="102"/>
      </c>
      <c r="C215" s="13">
        <v>0</v>
      </c>
      <c r="D215" s="13">
        <f aca="true" t="shared" si="110" ref="D215:Q215">IF(D107=0,"",C215+D107)</f>
        <v>3960</v>
      </c>
      <c r="E215" s="13">
        <f t="shared" si="110"/>
        <v>6290</v>
      </c>
      <c r="F215" s="13">
        <f t="shared" si="110"/>
        <v>8990</v>
      </c>
      <c r="G215" s="13">
        <f t="shared" si="110"/>
        <v>12180</v>
      </c>
      <c r="H215" s="13">
        <f t="shared" si="110"/>
        <v>15280</v>
      </c>
      <c r="I215" s="13">
        <f t="shared" si="110"/>
        <v>17470</v>
      </c>
      <c r="J215" s="13">
        <f t="shared" si="110"/>
        <v>19710</v>
      </c>
      <c r="K215" s="13">
        <f t="shared" si="110"/>
        <v>21400</v>
      </c>
      <c r="L215" s="13">
        <f t="shared" si="110"/>
        <v>23760</v>
      </c>
      <c r="M215" s="13">
        <f t="shared" si="110"/>
        <v>25960</v>
      </c>
      <c r="N215" s="13">
        <f t="shared" si="110"/>
        <v>28750</v>
      </c>
      <c r="O215" s="13">
        <f t="shared" si="110"/>
        <v>31800</v>
      </c>
      <c r="P215" s="13">
        <f t="shared" si="110"/>
        <v>33760</v>
      </c>
      <c r="Q215" s="13">
        <f t="shared" si="110"/>
        <v>35030</v>
      </c>
    </row>
    <row r="216" spans="1:17" ht="12.75">
      <c r="A216" s="13" t="str">
        <f t="shared" si="101"/>
        <v>YVERDON                  </v>
      </c>
      <c r="B216" s="13">
        <f t="shared" si="102"/>
        <v>32100</v>
      </c>
      <c r="C216" s="13">
        <f aca="true" t="shared" si="111" ref="C216:Q216">IF(C108=0,"",B216+C108)</f>
        <v>34490</v>
      </c>
      <c r="D216" s="13">
        <f t="shared" si="111"/>
        <v>37110</v>
      </c>
      <c r="E216" s="13">
        <f t="shared" si="111"/>
        <v>39450</v>
      </c>
      <c r="F216" s="13">
        <f t="shared" si="111"/>
        <v>41960</v>
      </c>
      <c r="G216" s="13">
        <f t="shared" si="111"/>
        <v>44780</v>
      </c>
      <c r="H216" s="13">
        <f t="shared" si="111"/>
        <v>47780</v>
      </c>
      <c r="I216" s="13">
        <f t="shared" si="111"/>
        <v>49840</v>
      </c>
      <c r="J216" s="13">
        <f t="shared" si="111"/>
        <v>51760</v>
      </c>
      <c r="K216" s="13">
        <f t="shared" si="111"/>
        <v>53220</v>
      </c>
      <c r="L216" s="13">
        <f t="shared" si="111"/>
        <v>55190</v>
      </c>
      <c r="M216" s="13">
        <f t="shared" si="111"/>
        <v>56810</v>
      </c>
      <c r="N216" s="13">
        <f t="shared" si="111"/>
        <v>58990</v>
      </c>
      <c r="O216" s="13">
        <f t="shared" si="111"/>
        <v>61340</v>
      </c>
      <c r="P216" s="13">
        <f t="shared" si="111"/>
        <v>62950</v>
      </c>
      <c r="Q216" s="13">
        <f t="shared" si="111"/>
        <v>64020</v>
      </c>
    </row>
  </sheetData>
  <sheetProtection password="DC19" sheet="1" objects="1" scenarios="1"/>
  <printOptions horizontalCentered="1"/>
  <pageMargins left="0.5905511811023623" right="0.3937007874015748" top="0.35433070866141736" bottom="0.1968503937007874" header="0.31496062992125984" footer="0.2362204724409449"/>
  <pageSetup fitToHeight="8" fitToWidth="2" horizontalDpi="600" verticalDpi="600" orientation="landscape" paperSize="9" scale="75" r:id="rId6"/>
  <headerFooter alignWithMargins="0">
    <oddHeader xml:space="preserve">&amp;L&amp;12 
                                                             Rue du Valentin 27, 1014 LAUSANNE, Tél : 021/316.95.50, Fax : 021/316.50.51, Internet : http: //www.info-energie.ch </oddHeader>
    <oddFooter>&amp;L&amp;6&amp;F&amp;R&amp;6
</oddFooter>
  </headerFooter>
  <rowBreaks count="4" manualBreakCount="4">
    <brk id="54" max="255" man="1"/>
    <brk id="108" max="255" man="1"/>
    <brk id="162" max="255" man="1"/>
    <brk id="216" max="255" man="1"/>
  </rowBreaks>
  <legacyDrawing r:id="rId5"/>
  <oleObjects>
    <oleObject progId="Document" shapeId="303923" r:id="rId1"/>
    <oleObject progId="Document" shapeId="313261" r:id="rId2"/>
    <oleObject progId="Document" shapeId="315070" r:id="rId3"/>
    <oleObject progId="Document" shapeId="31556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showGridLines="0" showZeros="0" zoomScale="70" zoomScaleNormal="70" workbookViewId="0" topLeftCell="A1">
      <selection activeCell="H39" sqref="H39"/>
    </sheetView>
  </sheetViews>
  <sheetFormatPr defaultColWidth="9.140625" defaultRowHeight="12.75"/>
  <cols>
    <col min="1" max="1" width="22.7109375" style="0" customWidth="1"/>
    <col min="2" max="17" width="8.00390625" style="0" customWidth="1"/>
    <col min="18" max="16384" width="11.421875" style="0" customWidth="1"/>
  </cols>
  <sheetData>
    <row r="1" spans="1:1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>
      <c r="A5" s="6" t="s">
        <v>79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7" t="s">
        <v>0</v>
      </c>
    </row>
    <row r="6" spans="1:17" ht="12.75">
      <c r="A6" s="3"/>
      <c r="B6" s="3"/>
      <c r="C6" s="3"/>
      <c r="D6" s="3"/>
      <c r="E6" s="3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9" t="s">
        <v>1</v>
      </c>
      <c r="B7" s="10">
        <v>39</v>
      </c>
      <c r="C7" s="10">
        <v>40</v>
      </c>
      <c r="D7" s="10">
        <v>41</v>
      </c>
      <c r="E7" s="10">
        <v>42</v>
      </c>
      <c r="F7" s="10">
        <v>43</v>
      </c>
      <c r="G7" s="10">
        <v>44</v>
      </c>
      <c r="H7" s="10">
        <v>45</v>
      </c>
      <c r="I7" s="10">
        <v>46</v>
      </c>
      <c r="J7" s="10">
        <v>47</v>
      </c>
      <c r="K7" s="10">
        <v>48</v>
      </c>
      <c r="L7" s="10">
        <v>49</v>
      </c>
      <c r="M7" s="10">
        <v>50</v>
      </c>
      <c r="N7" s="10">
        <v>51</v>
      </c>
      <c r="O7" s="10">
        <v>52</v>
      </c>
      <c r="P7" s="10">
        <v>1</v>
      </c>
      <c r="Q7" s="10">
        <v>2</v>
      </c>
    </row>
    <row r="8" spans="1:17" ht="12.75">
      <c r="A8" s="9" t="s">
        <v>2</v>
      </c>
      <c r="B8" s="11">
        <v>37529</v>
      </c>
      <c r="C8" s="11">
        <v>37536</v>
      </c>
      <c r="D8" s="11">
        <f aca="true" t="shared" si="0" ref="D8:Q8">C8+7</f>
        <v>37543</v>
      </c>
      <c r="E8" s="11">
        <f t="shared" si="0"/>
        <v>37550</v>
      </c>
      <c r="F8" s="11">
        <f t="shared" si="0"/>
        <v>37557</v>
      </c>
      <c r="G8" s="11">
        <f t="shared" si="0"/>
        <v>37564</v>
      </c>
      <c r="H8" s="11">
        <f t="shared" si="0"/>
        <v>37571</v>
      </c>
      <c r="I8" s="11">
        <f t="shared" si="0"/>
        <v>37578</v>
      </c>
      <c r="J8" s="11">
        <f t="shared" si="0"/>
        <v>37585</v>
      </c>
      <c r="K8" s="11">
        <f t="shared" si="0"/>
        <v>37592</v>
      </c>
      <c r="L8" s="11">
        <f t="shared" si="0"/>
        <v>37599</v>
      </c>
      <c r="M8" s="11">
        <f t="shared" si="0"/>
        <v>37606</v>
      </c>
      <c r="N8" s="11">
        <f t="shared" si="0"/>
        <v>37613</v>
      </c>
      <c r="O8" s="11">
        <f t="shared" si="0"/>
        <v>37620</v>
      </c>
      <c r="P8" s="11">
        <f t="shared" si="0"/>
        <v>37627</v>
      </c>
      <c r="Q8" s="11">
        <f t="shared" si="0"/>
        <v>37634</v>
      </c>
    </row>
    <row r="9" spans="1:17" ht="12.75">
      <c r="A9" s="3"/>
      <c r="B9" s="3"/>
      <c r="C9" s="45"/>
      <c r="D9" s="45"/>
      <c r="E9" s="45"/>
      <c r="F9" s="45"/>
      <c r="G9" s="45" t="s">
        <v>80</v>
      </c>
      <c r="H9" s="45" t="s">
        <v>80</v>
      </c>
      <c r="I9" s="45" t="s">
        <v>80</v>
      </c>
      <c r="J9" s="45" t="s">
        <v>80</v>
      </c>
      <c r="K9" s="45" t="s">
        <v>80</v>
      </c>
      <c r="L9" s="45" t="s">
        <v>80</v>
      </c>
      <c r="M9" s="45" t="s">
        <v>80</v>
      </c>
      <c r="N9" s="45" t="s">
        <v>80</v>
      </c>
      <c r="O9" s="45" t="s">
        <v>80</v>
      </c>
      <c r="P9" s="45" t="s">
        <v>80</v>
      </c>
      <c r="Q9" s="45" t="s">
        <v>80</v>
      </c>
    </row>
    <row r="10" spans="1:17" ht="12.75">
      <c r="A10" s="13" t="s">
        <v>19</v>
      </c>
      <c r="B10" s="13"/>
      <c r="C10" s="47">
        <v>740</v>
      </c>
      <c r="D10" s="47">
        <v>1070</v>
      </c>
      <c r="E10" s="47">
        <v>1170</v>
      </c>
      <c r="F10" s="46">
        <v>1110</v>
      </c>
      <c r="G10" s="46">
        <v>1060</v>
      </c>
      <c r="H10" s="46">
        <v>1920</v>
      </c>
      <c r="I10" s="46">
        <v>1680</v>
      </c>
      <c r="J10" s="46">
        <v>1870</v>
      </c>
      <c r="K10" s="46">
        <v>1780</v>
      </c>
      <c r="L10" s="46">
        <v>2370</v>
      </c>
      <c r="M10" s="46">
        <v>2500</v>
      </c>
      <c r="N10" s="46">
        <v>2060</v>
      </c>
      <c r="O10" s="46">
        <v>1790</v>
      </c>
      <c r="P10" s="46">
        <v>2060</v>
      </c>
      <c r="Q10" s="46">
        <v>3680</v>
      </c>
    </row>
    <row r="11" spans="1:17" ht="12.75">
      <c r="A11" s="13" t="s">
        <v>11</v>
      </c>
      <c r="B11" s="13"/>
      <c r="C11" s="47">
        <v>850</v>
      </c>
      <c r="D11" s="47">
        <v>1040</v>
      </c>
      <c r="E11" s="47">
        <v>1070</v>
      </c>
      <c r="F11" s="46">
        <v>1070</v>
      </c>
      <c r="G11" s="46">
        <v>1250</v>
      </c>
      <c r="H11" s="46">
        <v>1890</v>
      </c>
      <c r="I11" s="46">
        <v>1670</v>
      </c>
      <c r="J11" s="46">
        <v>1870</v>
      </c>
      <c r="K11" s="46">
        <v>1630</v>
      </c>
      <c r="L11" s="46">
        <v>2310</v>
      </c>
      <c r="M11" s="46">
        <v>2390</v>
      </c>
      <c r="N11" s="46">
        <v>2240</v>
      </c>
      <c r="O11" s="46">
        <v>1650</v>
      </c>
      <c r="P11" s="46">
        <v>1860</v>
      </c>
      <c r="Q11" s="46">
        <v>3690</v>
      </c>
    </row>
    <row r="12" spans="1:17" ht="12.75">
      <c r="A12" s="13" t="s">
        <v>38</v>
      </c>
      <c r="B12" s="13"/>
      <c r="C12" s="47">
        <v>800</v>
      </c>
      <c r="D12" s="47">
        <v>970</v>
      </c>
      <c r="E12" s="47">
        <v>1090</v>
      </c>
      <c r="F12" s="46">
        <v>990</v>
      </c>
      <c r="G12" s="46">
        <v>1270</v>
      </c>
      <c r="H12" s="46">
        <v>1750</v>
      </c>
      <c r="I12" s="46">
        <v>1690</v>
      </c>
      <c r="J12" s="46">
        <v>1790</v>
      </c>
      <c r="K12" s="46">
        <v>1670</v>
      </c>
      <c r="L12" s="46">
        <v>2290</v>
      </c>
      <c r="M12" s="46">
        <v>2370</v>
      </c>
      <c r="N12" s="46">
        <v>2030</v>
      </c>
      <c r="O12" s="46">
        <v>1790</v>
      </c>
      <c r="P12" s="46">
        <v>1960</v>
      </c>
      <c r="Q12" s="46">
        <v>3630</v>
      </c>
    </row>
    <row r="13" spans="1:17" ht="12.75">
      <c r="A13" s="13" t="s">
        <v>25</v>
      </c>
      <c r="B13" s="13"/>
      <c r="C13" s="47">
        <v>820</v>
      </c>
      <c r="D13" s="47">
        <v>1030</v>
      </c>
      <c r="E13" s="47">
        <v>1110</v>
      </c>
      <c r="F13" s="46">
        <v>1010</v>
      </c>
      <c r="G13" s="46">
        <v>1220</v>
      </c>
      <c r="H13" s="46">
        <v>1880</v>
      </c>
      <c r="I13" s="46">
        <v>1680</v>
      </c>
      <c r="J13" s="46">
        <v>1860</v>
      </c>
      <c r="K13" s="46">
        <v>1700</v>
      </c>
      <c r="L13" s="46">
        <v>2300</v>
      </c>
      <c r="M13" s="46">
        <v>2480</v>
      </c>
      <c r="N13" s="46">
        <v>1980</v>
      </c>
      <c r="O13" s="46">
        <v>1750</v>
      </c>
      <c r="P13" s="46">
        <v>1960</v>
      </c>
      <c r="Q13" s="46">
        <v>3720</v>
      </c>
    </row>
    <row r="14" spans="1:17" ht="12.75">
      <c r="A14" s="13" t="s">
        <v>20</v>
      </c>
      <c r="B14" s="13"/>
      <c r="C14" s="47">
        <v>1130</v>
      </c>
      <c r="D14" s="47">
        <v>1370</v>
      </c>
      <c r="E14" s="47">
        <v>1440</v>
      </c>
      <c r="F14" s="46">
        <v>1350</v>
      </c>
      <c r="G14" s="46">
        <v>1550</v>
      </c>
      <c r="H14" s="46">
        <v>2270</v>
      </c>
      <c r="I14" s="46">
        <v>2060</v>
      </c>
      <c r="J14" s="46">
        <v>2220</v>
      </c>
      <c r="K14" s="46">
        <v>2090</v>
      </c>
      <c r="L14" s="46">
        <v>2750</v>
      </c>
      <c r="M14" s="46">
        <v>2770</v>
      </c>
      <c r="N14" s="46">
        <v>2350</v>
      </c>
      <c r="O14" s="46">
        <v>1960</v>
      </c>
      <c r="P14" s="46">
        <v>2350</v>
      </c>
      <c r="Q14" s="46">
        <v>4200</v>
      </c>
    </row>
    <row r="15" spans="1:17" ht="12.75">
      <c r="A15" s="13" t="s">
        <v>26</v>
      </c>
      <c r="B15" s="13"/>
      <c r="C15" s="47">
        <v>670</v>
      </c>
      <c r="D15" s="47">
        <v>870</v>
      </c>
      <c r="E15" s="47">
        <v>960</v>
      </c>
      <c r="F15" s="46">
        <v>840</v>
      </c>
      <c r="G15" s="46">
        <v>1080</v>
      </c>
      <c r="H15" s="46">
        <v>1550</v>
      </c>
      <c r="I15" s="46">
        <v>1500</v>
      </c>
      <c r="J15" s="46">
        <v>1650</v>
      </c>
      <c r="K15" s="46">
        <v>1510</v>
      </c>
      <c r="L15" s="46">
        <v>2120</v>
      </c>
      <c r="M15" s="46">
        <v>2290</v>
      </c>
      <c r="N15" s="46">
        <v>1860</v>
      </c>
      <c r="O15" s="46">
        <v>1600</v>
      </c>
      <c r="P15" s="46">
        <v>1810</v>
      </c>
      <c r="Q15" s="46">
        <v>3530</v>
      </c>
    </row>
    <row r="16" spans="1:17" ht="12.75">
      <c r="A16" s="13" t="s">
        <v>3</v>
      </c>
      <c r="B16" s="13"/>
      <c r="C16" s="47">
        <v>900</v>
      </c>
      <c r="D16" s="47">
        <v>1060</v>
      </c>
      <c r="E16" s="47">
        <v>1120</v>
      </c>
      <c r="F16" s="46">
        <v>970</v>
      </c>
      <c r="G16" s="46">
        <v>1260</v>
      </c>
      <c r="H16" s="46">
        <v>1820</v>
      </c>
      <c r="I16" s="46">
        <v>1730</v>
      </c>
      <c r="J16" s="46">
        <v>1920</v>
      </c>
      <c r="K16" s="46">
        <v>1700</v>
      </c>
      <c r="L16" s="46">
        <v>2300</v>
      </c>
      <c r="M16" s="46">
        <v>2600</v>
      </c>
      <c r="N16" s="46">
        <v>2020</v>
      </c>
      <c r="O16" s="46">
        <v>1770</v>
      </c>
      <c r="P16" s="46">
        <v>1910</v>
      </c>
      <c r="Q16" s="46">
        <v>3700</v>
      </c>
    </row>
    <row r="17" spans="1:17" ht="12.75">
      <c r="A17" s="13" t="s">
        <v>4</v>
      </c>
      <c r="B17" s="13"/>
      <c r="C17" s="47">
        <v>1040</v>
      </c>
      <c r="D17" s="47">
        <v>1250</v>
      </c>
      <c r="E17" s="47">
        <v>1300</v>
      </c>
      <c r="F17" s="46">
        <v>1070</v>
      </c>
      <c r="G17" s="46">
        <v>1310</v>
      </c>
      <c r="H17" s="46">
        <v>2010</v>
      </c>
      <c r="I17" s="46">
        <v>1900</v>
      </c>
      <c r="J17" s="46">
        <v>2120</v>
      </c>
      <c r="K17" s="46">
        <v>1910</v>
      </c>
      <c r="L17" s="46">
        <v>2510</v>
      </c>
      <c r="M17" s="46">
        <v>2840</v>
      </c>
      <c r="N17" s="46">
        <v>2250</v>
      </c>
      <c r="O17" s="46">
        <v>1920</v>
      </c>
      <c r="P17" s="46">
        <v>2060</v>
      </c>
      <c r="Q17" s="46">
        <v>3920</v>
      </c>
    </row>
    <row r="18" spans="1:17" ht="12.75">
      <c r="A18" s="13" t="s">
        <v>13</v>
      </c>
      <c r="B18" s="13"/>
      <c r="C18" s="47">
        <v>1060</v>
      </c>
      <c r="D18" s="47">
        <v>1230</v>
      </c>
      <c r="E18" s="47">
        <v>1240</v>
      </c>
      <c r="F18" s="46">
        <v>1120</v>
      </c>
      <c r="G18" s="46">
        <v>1370</v>
      </c>
      <c r="H18" s="46">
        <v>2050</v>
      </c>
      <c r="I18" s="46">
        <v>1810</v>
      </c>
      <c r="J18" s="46">
        <v>2070</v>
      </c>
      <c r="K18" s="46">
        <v>1790</v>
      </c>
      <c r="L18" s="46">
        <v>2420</v>
      </c>
      <c r="M18" s="46">
        <v>2740</v>
      </c>
      <c r="N18" s="46">
        <v>2130</v>
      </c>
      <c r="O18" s="46">
        <v>1890</v>
      </c>
      <c r="P18" s="46">
        <v>2090</v>
      </c>
      <c r="Q18" s="46">
        <v>3770</v>
      </c>
    </row>
    <row r="19" spans="1:17" ht="12.75">
      <c r="A19" s="13" t="s">
        <v>17</v>
      </c>
      <c r="B19" s="13"/>
      <c r="C19" s="47">
        <v>1080</v>
      </c>
      <c r="D19" s="47">
        <v>1130</v>
      </c>
      <c r="E19" s="47">
        <v>1500</v>
      </c>
      <c r="F19" s="46">
        <v>1400</v>
      </c>
      <c r="G19" s="46">
        <v>1490</v>
      </c>
      <c r="H19" s="46">
        <v>2160</v>
      </c>
      <c r="I19" s="46">
        <v>1990</v>
      </c>
      <c r="J19" s="46">
        <v>2220</v>
      </c>
      <c r="K19" s="46">
        <v>2000</v>
      </c>
      <c r="L19" s="46">
        <v>2640</v>
      </c>
      <c r="M19" s="46">
        <v>2900</v>
      </c>
      <c r="N19" s="46">
        <v>2160</v>
      </c>
      <c r="O19" s="46">
        <v>1980</v>
      </c>
      <c r="P19" s="46">
        <v>2260</v>
      </c>
      <c r="Q19" s="46">
        <v>4080</v>
      </c>
    </row>
    <row r="20" spans="1:17" ht="12.75">
      <c r="A20" s="13" t="s">
        <v>22</v>
      </c>
      <c r="B20" s="13"/>
      <c r="C20" s="47">
        <v>670</v>
      </c>
      <c r="D20" s="47">
        <v>930</v>
      </c>
      <c r="E20" s="47">
        <v>950</v>
      </c>
      <c r="F20" s="46">
        <v>800</v>
      </c>
      <c r="G20" s="46">
        <v>1050</v>
      </c>
      <c r="H20" s="46">
        <v>1640</v>
      </c>
      <c r="I20" s="46">
        <v>1530</v>
      </c>
      <c r="J20" s="46">
        <v>1750</v>
      </c>
      <c r="K20" s="46">
        <v>1560</v>
      </c>
      <c r="L20" s="46">
        <v>2050</v>
      </c>
      <c r="M20" s="46">
        <v>2560</v>
      </c>
      <c r="N20" s="46">
        <v>1780</v>
      </c>
      <c r="O20" s="46">
        <v>1610</v>
      </c>
      <c r="P20" s="46">
        <v>1820</v>
      </c>
      <c r="Q20" s="46">
        <v>3520</v>
      </c>
    </row>
    <row r="21" spans="1:17" ht="12.75">
      <c r="A21" s="13" t="s">
        <v>12</v>
      </c>
      <c r="B21" s="13"/>
      <c r="C21" s="47">
        <v>910</v>
      </c>
      <c r="D21" s="47">
        <v>1200</v>
      </c>
      <c r="E21" s="47">
        <v>1130</v>
      </c>
      <c r="F21" s="46">
        <v>1000</v>
      </c>
      <c r="G21" s="46">
        <v>1300</v>
      </c>
      <c r="H21" s="46">
        <v>1890</v>
      </c>
      <c r="I21" s="46">
        <v>1770</v>
      </c>
      <c r="J21" s="46">
        <v>2000</v>
      </c>
      <c r="K21" s="46">
        <v>1780</v>
      </c>
      <c r="L21" s="46">
        <v>2380</v>
      </c>
      <c r="M21" s="46">
        <v>2700</v>
      </c>
      <c r="N21" s="46">
        <v>2060</v>
      </c>
      <c r="O21" s="46">
        <v>1830</v>
      </c>
      <c r="P21" s="46">
        <v>1990</v>
      </c>
      <c r="Q21" s="46">
        <v>3800</v>
      </c>
    </row>
    <row r="22" spans="1:17" ht="12.75">
      <c r="A22" s="13" t="s">
        <v>15</v>
      </c>
      <c r="B22" s="13"/>
      <c r="C22" s="47">
        <v>1160</v>
      </c>
      <c r="D22" s="47">
        <v>1400</v>
      </c>
      <c r="E22" s="47">
        <v>1390</v>
      </c>
      <c r="F22" s="46">
        <v>1270</v>
      </c>
      <c r="G22" s="46">
        <v>1460</v>
      </c>
      <c r="H22" s="46">
        <v>2030</v>
      </c>
      <c r="I22" s="46">
        <v>1980</v>
      </c>
      <c r="J22" s="46">
        <v>2200</v>
      </c>
      <c r="K22" s="46">
        <v>1940</v>
      </c>
      <c r="L22" s="46">
        <v>2630</v>
      </c>
      <c r="M22" s="46">
        <v>2890</v>
      </c>
      <c r="N22" s="46">
        <v>2300</v>
      </c>
      <c r="O22" s="46">
        <v>1980</v>
      </c>
      <c r="P22" s="46">
        <v>2180</v>
      </c>
      <c r="Q22" s="46">
        <v>4040</v>
      </c>
    </row>
    <row r="23" spans="1:17" ht="12.75">
      <c r="A23" s="13" t="s">
        <v>18</v>
      </c>
      <c r="B23" s="13"/>
      <c r="C23" s="47">
        <v>1000</v>
      </c>
      <c r="D23" s="47">
        <v>1050</v>
      </c>
      <c r="E23" s="47">
        <v>1220</v>
      </c>
      <c r="F23" s="46">
        <v>1080</v>
      </c>
      <c r="G23" s="46">
        <v>1300</v>
      </c>
      <c r="H23" s="46">
        <v>2000</v>
      </c>
      <c r="I23" s="46">
        <v>1630</v>
      </c>
      <c r="J23" s="46">
        <v>1920</v>
      </c>
      <c r="K23" s="46">
        <v>1820</v>
      </c>
      <c r="L23" s="46">
        <v>2200</v>
      </c>
      <c r="M23" s="46">
        <v>2430</v>
      </c>
      <c r="N23" s="46">
        <v>1940</v>
      </c>
      <c r="O23" s="46">
        <v>1830</v>
      </c>
      <c r="P23" s="46">
        <v>2040</v>
      </c>
      <c r="Q23" s="46">
        <v>3530</v>
      </c>
    </row>
    <row r="24" spans="1:17" ht="12.75">
      <c r="A24" s="13" t="s">
        <v>23</v>
      </c>
      <c r="B24" s="13"/>
      <c r="C24" s="47">
        <v>920</v>
      </c>
      <c r="D24" s="47">
        <v>1080</v>
      </c>
      <c r="E24" s="47">
        <v>1240</v>
      </c>
      <c r="F24" s="46">
        <v>1030</v>
      </c>
      <c r="G24" s="46">
        <v>1430</v>
      </c>
      <c r="H24" s="46">
        <v>1990</v>
      </c>
      <c r="I24" s="46">
        <v>1840</v>
      </c>
      <c r="J24" s="46">
        <v>1960</v>
      </c>
      <c r="K24" s="46">
        <v>1820</v>
      </c>
      <c r="L24" s="46">
        <v>2290</v>
      </c>
      <c r="M24" s="46">
        <v>2420</v>
      </c>
      <c r="N24" s="46">
        <v>2040</v>
      </c>
      <c r="O24" s="46">
        <v>1820</v>
      </c>
      <c r="P24" s="46">
        <v>2010</v>
      </c>
      <c r="Q24" s="46">
        <v>3640</v>
      </c>
    </row>
    <row r="25" spans="1:17" ht="12.75">
      <c r="A25" s="13" t="s">
        <v>9</v>
      </c>
      <c r="B25" s="13"/>
      <c r="C25" s="47">
        <v>1390</v>
      </c>
      <c r="D25" s="47">
        <v>1560</v>
      </c>
      <c r="E25" s="47">
        <v>1570</v>
      </c>
      <c r="F25" s="46">
        <v>1460</v>
      </c>
      <c r="G25" s="46">
        <v>1640</v>
      </c>
      <c r="H25" s="46">
        <v>2310</v>
      </c>
      <c r="I25" s="46">
        <v>2180</v>
      </c>
      <c r="J25" s="46">
        <v>2280</v>
      </c>
      <c r="K25" s="46">
        <v>2200</v>
      </c>
      <c r="L25" s="46">
        <v>2780</v>
      </c>
      <c r="M25" s="46">
        <v>2990</v>
      </c>
      <c r="N25" s="46">
        <v>2430</v>
      </c>
      <c r="O25" s="46">
        <v>2010</v>
      </c>
      <c r="P25" s="46">
        <v>2330</v>
      </c>
      <c r="Q25" s="46">
        <v>4200</v>
      </c>
    </row>
    <row r="26" spans="1:17" ht="12.75">
      <c r="A26" s="13" t="s">
        <v>21</v>
      </c>
      <c r="B26" s="13"/>
      <c r="C26" s="47">
        <v>1700</v>
      </c>
      <c r="D26" s="47">
        <v>1710</v>
      </c>
      <c r="E26" s="47">
        <v>1720</v>
      </c>
      <c r="F26" s="46">
        <v>1700</v>
      </c>
      <c r="G26" s="46">
        <v>1950</v>
      </c>
      <c r="H26" s="46">
        <v>2500</v>
      </c>
      <c r="I26" s="46">
        <v>2350</v>
      </c>
      <c r="J26" s="46">
        <v>2560</v>
      </c>
      <c r="K26" s="46">
        <v>2500</v>
      </c>
      <c r="L26" s="46">
        <v>3100</v>
      </c>
      <c r="M26" s="46">
        <v>2950</v>
      </c>
      <c r="N26" s="46">
        <v>2700</v>
      </c>
      <c r="O26" s="46">
        <v>2330</v>
      </c>
      <c r="P26" s="46">
        <v>2900</v>
      </c>
      <c r="Q26" s="46">
        <v>4800</v>
      </c>
    </row>
    <row r="27" spans="1:17" ht="12.75">
      <c r="A27" s="13" t="s">
        <v>8</v>
      </c>
      <c r="B27" s="13"/>
      <c r="C27" s="47">
        <v>990</v>
      </c>
      <c r="D27" s="47">
        <v>1280</v>
      </c>
      <c r="E27" s="47">
        <v>1300</v>
      </c>
      <c r="F27" s="46">
        <v>1130</v>
      </c>
      <c r="G27" s="46">
        <v>1360</v>
      </c>
      <c r="H27" s="46">
        <v>1990</v>
      </c>
      <c r="I27" s="46">
        <v>1870</v>
      </c>
      <c r="J27" s="46">
        <v>2050</v>
      </c>
      <c r="K27" s="46">
        <v>1960</v>
      </c>
      <c r="L27" s="46">
        <v>2350</v>
      </c>
      <c r="M27" s="46">
        <v>2750</v>
      </c>
      <c r="N27" s="46">
        <v>2120</v>
      </c>
      <c r="O27" s="46">
        <v>1900</v>
      </c>
      <c r="P27" s="46">
        <v>2040</v>
      </c>
      <c r="Q27" s="46">
        <v>3850</v>
      </c>
    </row>
    <row r="28" spans="1:17" ht="12.75">
      <c r="A28" s="13" t="s">
        <v>7</v>
      </c>
      <c r="B28" s="13"/>
      <c r="C28" s="47">
        <v>1010</v>
      </c>
      <c r="D28" s="47">
        <v>1460</v>
      </c>
      <c r="E28" s="47">
        <v>1350</v>
      </c>
      <c r="F28" s="46">
        <v>1190</v>
      </c>
      <c r="G28" s="46">
        <v>1490</v>
      </c>
      <c r="H28" s="46">
        <v>2050</v>
      </c>
      <c r="I28" s="46">
        <v>1830</v>
      </c>
      <c r="J28" s="46">
        <v>2120</v>
      </c>
      <c r="K28" s="46">
        <v>1930</v>
      </c>
      <c r="L28" s="46">
        <v>2380</v>
      </c>
      <c r="M28" s="46">
        <v>2800</v>
      </c>
      <c r="N28" s="46">
        <v>2150</v>
      </c>
      <c r="O28" s="46">
        <v>1940</v>
      </c>
      <c r="P28" s="46">
        <v>2070</v>
      </c>
      <c r="Q28" s="46">
        <v>3890</v>
      </c>
    </row>
    <row r="29" spans="1:17" ht="12.75">
      <c r="A29" s="13" t="s">
        <v>10</v>
      </c>
      <c r="B29" s="13"/>
      <c r="C29" s="47">
        <v>900</v>
      </c>
      <c r="D29" s="47">
        <v>1200</v>
      </c>
      <c r="E29" s="47">
        <v>1220</v>
      </c>
      <c r="F29" s="46">
        <v>1240</v>
      </c>
      <c r="G29" s="46">
        <v>1150</v>
      </c>
      <c r="H29" s="46">
        <v>1750</v>
      </c>
      <c r="I29" s="46">
        <v>1630</v>
      </c>
      <c r="J29" s="46">
        <v>1820</v>
      </c>
      <c r="K29" s="46">
        <v>1660</v>
      </c>
      <c r="L29" s="46">
        <v>2170</v>
      </c>
      <c r="M29" s="46">
        <v>2550</v>
      </c>
      <c r="N29" s="46">
        <v>1860</v>
      </c>
      <c r="O29" s="46">
        <v>1630</v>
      </c>
      <c r="P29" s="46">
        <v>1730</v>
      </c>
      <c r="Q29" s="46">
        <v>3600</v>
      </c>
    </row>
    <row r="30" spans="1:17" ht="12.75">
      <c r="A30" s="13" t="s">
        <v>6</v>
      </c>
      <c r="B30" s="13"/>
      <c r="C30" s="47">
        <v>1040</v>
      </c>
      <c r="D30" s="47">
        <v>1410</v>
      </c>
      <c r="E30" s="47">
        <v>1410</v>
      </c>
      <c r="F30" s="46">
        <v>1170</v>
      </c>
      <c r="G30" s="46">
        <v>1350</v>
      </c>
      <c r="H30" s="46">
        <v>2050</v>
      </c>
      <c r="I30" s="46">
        <v>1920</v>
      </c>
      <c r="J30" s="46">
        <v>2140</v>
      </c>
      <c r="K30" s="46">
        <v>2010</v>
      </c>
      <c r="L30" s="46">
        <v>2590</v>
      </c>
      <c r="M30" s="46">
        <v>2760</v>
      </c>
      <c r="N30" s="46">
        <v>2300</v>
      </c>
      <c r="O30" s="46">
        <v>1980</v>
      </c>
      <c r="P30" s="46">
        <v>2180</v>
      </c>
      <c r="Q30" s="46">
        <v>3940</v>
      </c>
    </row>
    <row r="31" spans="1:17" ht="12.75">
      <c r="A31" s="13" t="s">
        <v>70</v>
      </c>
      <c r="B31" s="13"/>
      <c r="C31" s="47">
        <v>1520</v>
      </c>
      <c r="D31" s="47">
        <v>1770</v>
      </c>
      <c r="E31" s="47">
        <v>1730</v>
      </c>
      <c r="F31" s="46">
        <v>1630</v>
      </c>
      <c r="G31" s="46">
        <v>1560</v>
      </c>
      <c r="H31" s="46">
        <v>2630</v>
      </c>
      <c r="I31" s="46">
        <v>2200</v>
      </c>
      <c r="J31" s="46">
        <v>2390</v>
      </c>
      <c r="K31" s="46">
        <v>2460</v>
      </c>
      <c r="L31" s="46">
        <v>3120</v>
      </c>
      <c r="M31" s="46">
        <v>2980</v>
      </c>
      <c r="N31" s="46">
        <v>2580</v>
      </c>
      <c r="O31" s="46">
        <v>2520</v>
      </c>
      <c r="P31" s="46">
        <v>2590</v>
      </c>
      <c r="Q31" s="46">
        <v>4520</v>
      </c>
    </row>
    <row r="32" spans="1:17" ht="12.75">
      <c r="A32" s="13" t="s">
        <v>24</v>
      </c>
      <c r="B32" s="13"/>
      <c r="C32" s="47">
        <v>970</v>
      </c>
      <c r="D32" s="47">
        <v>1310</v>
      </c>
      <c r="E32" s="47">
        <v>1200</v>
      </c>
      <c r="F32" s="46">
        <v>960</v>
      </c>
      <c r="G32" s="46">
        <v>1320</v>
      </c>
      <c r="H32" s="46">
        <v>1930</v>
      </c>
      <c r="I32" s="46">
        <v>1840</v>
      </c>
      <c r="J32" s="46">
        <v>2080</v>
      </c>
      <c r="K32" s="46">
        <v>1850</v>
      </c>
      <c r="L32" s="46">
        <v>2530</v>
      </c>
      <c r="M32" s="46">
        <v>2800</v>
      </c>
      <c r="N32" s="46">
        <v>2060</v>
      </c>
      <c r="O32" s="46">
        <v>1780</v>
      </c>
      <c r="P32" s="46">
        <v>1900</v>
      </c>
      <c r="Q32" s="46">
        <v>3880</v>
      </c>
    </row>
    <row r="33" spans="1:17" ht="12.75">
      <c r="A33" s="13" t="s">
        <v>16</v>
      </c>
      <c r="B33" s="13"/>
      <c r="C33" s="47">
        <v>860</v>
      </c>
      <c r="D33" s="47">
        <v>1010</v>
      </c>
      <c r="E33" s="47">
        <v>1070</v>
      </c>
      <c r="F33" s="46">
        <v>1070</v>
      </c>
      <c r="G33" s="46">
        <v>1230</v>
      </c>
      <c r="H33" s="46">
        <v>1920</v>
      </c>
      <c r="I33" s="46">
        <v>1560</v>
      </c>
      <c r="J33" s="46">
        <v>1740</v>
      </c>
      <c r="K33" s="46">
        <v>1680</v>
      </c>
      <c r="L33" s="46">
        <v>2380</v>
      </c>
      <c r="M33" s="46">
        <v>2330</v>
      </c>
      <c r="N33" s="46">
        <v>2180</v>
      </c>
      <c r="O33" s="46">
        <v>1850</v>
      </c>
      <c r="P33" s="46">
        <v>2000</v>
      </c>
      <c r="Q33" s="46">
        <v>3380</v>
      </c>
    </row>
    <row r="34" spans="1:17" ht="12.75">
      <c r="A34" s="13" t="s">
        <v>14</v>
      </c>
      <c r="B34" s="13"/>
      <c r="C34" s="47">
        <v>1780</v>
      </c>
      <c r="D34" s="47">
        <v>1760</v>
      </c>
      <c r="E34" s="47">
        <v>1930</v>
      </c>
      <c r="F34" s="46">
        <v>2130</v>
      </c>
      <c r="G34" s="46">
        <v>1960</v>
      </c>
      <c r="H34" s="46">
        <v>3090</v>
      </c>
      <c r="I34" s="46">
        <v>2540</v>
      </c>
      <c r="J34" s="46">
        <v>2380</v>
      </c>
      <c r="K34" s="46">
        <v>2510</v>
      </c>
      <c r="L34" s="46">
        <v>3570</v>
      </c>
      <c r="M34" s="46">
        <v>2840</v>
      </c>
      <c r="N34" s="46">
        <v>2880</v>
      </c>
      <c r="O34" s="46">
        <v>2560</v>
      </c>
      <c r="P34" s="46">
        <v>3090</v>
      </c>
      <c r="Q34" s="46">
        <v>4550</v>
      </c>
    </row>
    <row r="35" spans="1:17" ht="12.75">
      <c r="A35" s="13" t="s">
        <v>27</v>
      </c>
      <c r="B35" s="13"/>
      <c r="C35" s="47">
        <v>900</v>
      </c>
      <c r="D35" s="47">
        <v>1070</v>
      </c>
      <c r="E35" s="47">
        <v>1190</v>
      </c>
      <c r="F35" s="46">
        <v>1110</v>
      </c>
      <c r="G35" s="46">
        <v>1290</v>
      </c>
      <c r="H35" s="46">
        <v>1970</v>
      </c>
      <c r="I35" s="46">
        <v>1780</v>
      </c>
      <c r="J35" s="46">
        <v>2010</v>
      </c>
      <c r="K35" s="46">
        <v>1780</v>
      </c>
      <c r="L35" s="46">
        <v>2410</v>
      </c>
      <c r="M35" s="46">
        <v>2610</v>
      </c>
      <c r="N35" s="46">
        <v>2040</v>
      </c>
      <c r="O35" s="46">
        <v>1750</v>
      </c>
      <c r="P35" s="46">
        <v>2030</v>
      </c>
      <c r="Q35" s="46">
        <v>3870</v>
      </c>
    </row>
    <row r="36" spans="1:17" ht="12.75">
      <c r="A36" s="13" t="s">
        <v>32</v>
      </c>
      <c r="B36" s="13"/>
      <c r="C36" s="47">
        <v>520</v>
      </c>
      <c r="D36" s="47">
        <v>810</v>
      </c>
      <c r="E36" s="47">
        <v>880</v>
      </c>
      <c r="F36" s="46">
        <v>760</v>
      </c>
      <c r="G36" s="46">
        <v>1010</v>
      </c>
      <c r="H36" s="46">
        <v>1530</v>
      </c>
      <c r="I36" s="46">
        <v>1400</v>
      </c>
      <c r="J36" s="46">
        <v>1610</v>
      </c>
      <c r="K36" s="46">
        <v>1520</v>
      </c>
      <c r="L36" s="46">
        <v>2140</v>
      </c>
      <c r="M36" s="46">
        <v>2220</v>
      </c>
      <c r="N36" s="46">
        <v>1870</v>
      </c>
      <c r="O36" s="46">
        <v>1640</v>
      </c>
      <c r="P36" s="46">
        <v>1780</v>
      </c>
      <c r="Q36" s="46">
        <v>3470</v>
      </c>
    </row>
    <row r="37" spans="1:17" ht="12.75">
      <c r="A37" s="13" t="s">
        <v>30</v>
      </c>
      <c r="B37" s="13"/>
      <c r="C37" s="47">
        <v>1050</v>
      </c>
      <c r="D37" s="47">
        <v>1350</v>
      </c>
      <c r="E37" s="47">
        <v>1330</v>
      </c>
      <c r="F37" s="46">
        <v>1200</v>
      </c>
      <c r="G37" s="46">
        <v>1380</v>
      </c>
      <c r="H37" s="46">
        <v>2080</v>
      </c>
      <c r="I37" s="46">
        <v>1950</v>
      </c>
      <c r="J37" s="46">
        <v>2180</v>
      </c>
      <c r="K37" s="46">
        <v>1990</v>
      </c>
      <c r="L37" s="46">
        <v>2570</v>
      </c>
      <c r="M37" s="46">
        <v>2870</v>
      </c>
      <c r="N37" s="46">
        <v>2210</v>
      </c>
      <c r="O37" s="46">
        <v>2010</v>
      </c>
      <c r="P37" s="46">
        <v>2190</v>
      </c>
      <c r="Q37" s="46">
        <v>3950</v>
      </c>
    </row>
    <row r="38" spans="1:17" ht="12.75">
      <c r="A38" s="13" t="s">
        <v>33</v>
      </c>
      <c r="B38" s="13"/>
      <c r="C38" s="47">
        <v>1010</v>
      </c>
      <c r="D38" s="47">
        <v>1170</v>
      </c>
      <c r="E38" s="47">
        <v>1250</v>
      </c>
      <c r="F38" s="46">
        <v>1150</v>
      </c>
      <c r="G38" s="46">
        <v>1480</v>
      </c>
      <c r="H38" s="46">
        <v>2110</v>
      </c>
      <c r="I38" s="46">
        <v>1860</v>
      </c>
      <c r="J38" s="46">
        <v>2040</v>
      </c>
      <c r="K38" s="46">
        <v>1880</v>
      </c>
      <c r="L38" s="46">
        <v>2440</v>
      </c>
      <c r="M38" s="46">
        <v>2570</v>
      </c>
      <c r="N38" s="46">
        <v>2280</v>
      </c>
      <c r="O38" s="46">
        <v>1980</v>
      </c>
      <c r="P38" s="46">
        <v>2160</v>
      </c>
      <c r="Q38" s="46">
        <v>3750</v>
      </c>
    </row>
    <row r="39" spans="1:17" ht="12.75">
      <c r="A39" s="13" t="s">
        <v>28</v>
      </c>
      <c r="B39" s="13"/>
      <c r="C39" s="47">
        <v>1210</v>
      </c>
      <c r="D39" s="47">
        <v>1210</v>
      </c>
      <c r="E39" s="47">
        <v>1470</v>
      </c>
      <c r="F39" s="46">
        <v>1450</v>
      </c>
      <c r="G39" s="46">
        <v>1730</v>
      </c>
      <c r="H39" s="46">
        <v>2400</v>
      </c>
      <c r="I39" s="46">
        <v>2110</v>
      </c>
      <c r="J39" s="46">
        <v>2130</v>
      </c>
      <c r="K39" s="46">
        <v>2080</v>
      </c>
      <c r="L39" s="46">
        <v>2730</v>
      </c>
      <c r="M39" s="46">
        <v>2690</v>
      </c>
      <c r="N39" s="46">
        <v>2410</v>
      </c>
      <c r="O39" s="46">
        <v>2110</v>
      </c>
      <c r="P39" s="46">
        <v>2340</v>
      </c>
      <c r="Q39" s="46">
        <v>4050</v>
      </c>
    </row>
    <row r="40" spans="1:17" ht="12.75">
      <c r="A40" s="13" t="s">
        <v>29</v>
      </c>
      <c r="B40" s="13"/>
      <c r="C40" s="47">
        <v>940</v>
      </c>
      <c r="D40" s="47">
        <v>1240</v>
      </c>
      <c r="E40" s="47">
        <v>1230</v>
      </c>
      <c r="F40" s="46">
        <v>1130</v>
      </c>
      <c r="G40" s="46">
        <v>1310</v>
      </c>
      <c r="H40" s="46">
        <v>2110</v>
      </c>
      <c r="I40" s="46">
        <v>1790</v>
      </c>
      <c r="J40" s="46">
        <v>2020</v>
      </c>
      <c r="K40" s="46">
        <v>1840</v>
      </c>
      <c r="L40" s="46">
        <v>2450</v>
      </c>
      <c r="M40" s="46">
        <v>2530</v>
      </c>
      <c r="N40" s="46">
        <v>2170</v>
      </c>
      <c r="O40" s="46">
        <v>1860</v>
      </c>
      <c r="P40" s="46">
        <v>2090</v>
      </c>
      <c r="Q40" s="46">
        <v>3650</v>
      </c>
    </row>
    <row r="41" spans="1:17" ht="12.75">
      <c r="A41" s="13" t="s">
        <v>31</v>
      </c>
      <c r="B41" s="13"/>
      <c r="C41" s="47">
        <v>650</v>
      </c>
      <c r="D41" s="47">
        <v>840</v>
      </c>
      <c r="E41" s="47">
        <v>930</v>
      </c>
      <c r="F41" s="46">
        <v>800</v>
      </c>
      <c r="G41" s="46">
        <v>1080</v>
      </c>
      <c r="H41" s="46">
        <v>1710</v>
      </c>
      <c r="I41" s="46">
        <v>1440</v>
      </c>
      <c r="J41" s="46">
        <v>1640</v>
      </c>
      <c r="K41" s="46">
        <v>1510</v>
      </c>
      <c r="L41" s="46">
        <v>2030</v>
      </c>
      <c r="M41" s="46">
        <v>2120</v>
      </c>
      <c r="N41" s="46">
        <v>1860</v>
      </c>
      <c r="O41" s="46">
        <v>1610</v>
      </c>
      <c r="P41" s="46">
        <v>1770</v>
      </c>
      <c r="Q41" s="46">
        <v>3150</v>
      </c>
    </row>
    <row r="42" spans="1:17" ht="12.75">
      <c r="A42" s="13" t="s">
        <v>36</v>
      </c>
      <c r="B42" s="13"/>
      <c r="C42" s="47">
        <v>820</v>
      </c>
      <c r="D42" s="47">
        <v>960</v>
      </c>
      <c r="E42" s="47">
        <v>1080</v>
      </c>
      <c r="F42" s="46">
        <v>960</v>
      </c>
      <c r="G42" s="46">
        <v>1220</v>
      </c>
      <c r="H42" s="46">
        <v>1790</v>
      </c>
      <c r="I42" s="46">
        <v>1600</v>
      </c>
      <c r="J42" s="46">
        <v>1780</v>
      </c>
      <c r="K42" s="46">
        <v>1660</v>
      </c>
      <c r="L42" s="46">
        <v>2220</v>
      </c>
      <c r="M42" s="46">
        <v>2360</v>
      </c>
      <c r="N42" s="46">
        <v>1910</v>
      </c>
      <c r="O42" s="46">
        <v>1660</v>
      </c>
      <c r="P42" s="46">
        <v>1860</v>
      </c>
      <c r="Q42" s="46">
        <v>3620</v>
      </c>
    </row>
    <row r="43" spans="1:17" ht="12.75">
      <c r="A43" s="13" t="s">
        <v>35</v>
      </c>
      <c r="B43" s="13"/>
      <c r="C43" s="47">
        <v>1040</v>
      </c>
      <c r="D43" s="47">
        <v>1350</v>
      </c>
      <c r="E43" s="47">
        <v>1500</v>
      </c>
      <c r="F43" s="46">
        <v>1360</v>
      </c>
      <c r="G43" s="46">
        <v>1470</v>
      </c>
      <c r="H43" s="46">
        <v>2250</v>
      </c>
      <c r="I43" s="46">
        <v>2090</v>
      </c>
      <c r="J43" s="46">
        <v>2300</v>
      </c>
      <c r="K43" s="46">
        <v>2160</v>
      </c>
      <c r="L43" s="46">
        <v>2740</v>
      </c>
      <c r="M43" s="46">
        <v>3020</v>
      </c>
      <c r="N43" s="46">
        <v>2430</v>
      </c>
      <c r="O43" s="46">
        <v>2170</v>
      </c>
      <c r="P43" s="46">
        <v>2300</v>
      </c>
      <c r="Q43" s="46">
        <v>4030</v>
      </c>
    </row>
    <row r="44" spans="1:17" ht="12.75">
      <c r="A44" s="13" t="s">
        <v>37</v>
      </c>
      <c r="B44" s="13"/>
      <c r="C44" s="47">
        <v>890</v>
      </c>
      <c r="D44" s="47">
        <v>1120</v>
      </c>
      <c r="E44" s="47">
        <v>1190</v>
      </c>
      <c r="F44" s="46">
        <v>1130</v>
      </c>
      <c r="G44" s="46">
        <v>1380</v>
      </c>
      <c r="H44" s="46">
        <v>1990</v>
      </c>
      <c r="I44" s="46">
        <v>1630</v>
      </c>
      <c r="J44" s="46">
        <v>1880</v>
      </c>
      <c r="K44" s="46">
        <v>1760</v>
      </c>
      <c r="L44" s="46">
        <v>2370</v>
      </c>
      <c r="M44" s="46">
        <v>2390</v>
      </c>
      <c r="N44" s="46">
        <v>2150</v>
      </c>
      <c r="O44" s="46">
        <v>1700</v>
      </c>
      <c r="P44" s="46">
        <v>1910</v>
      </c>
      <c r="Q44" s="46">
        <v>3210</v>
      </c>
    </row>
    <row r="45" spans="1:17" ht="12.75">
      <c r="A45" s="13" t="s">
        <v>40</v>
      </c>
      <c r="B45" s="13"/>
      <c r="C45" s="47">
        <v>1660</v>
      </c>
      <c r="D45" s="47">
        <v>1670</v>
      </c>
      <c r="E45" s="47">
        <v>1660</v>
      </c>
      <c r="F45" s="46">
        <v>1670</v>
      </c>
      <c r="G45" s="46">
        <v>1890</v>
      </c>
      <c r="H45" s="46">
        <v>2460</v>
      </c>
      <c r="I45" s="46">
        <v>2310</v>
      </c>
      <c r="J45" s="46">
        <v>2540</v>
      </c>
      <c r="K45" s="46">
        <v>2450</v>
      </c>
      <c r="L45" s="46">
        <v>3080</v>
      </c>
      <c r="M45" s="46">
        <v>2910</v>
      </c>
      <c r="N45" s="46">
        <v>2660</v>
      </c>
      <c r="O45" s="46">
        <v>2300</v>
      </c>
      <c r="P45" s="46">
        <v>2840</v>
      </c>
      <c r="Q45" s="46">
        <v>4770</v>
      </c>
    </row>
    <row r="46" spans="1:17" ht="12.75">
      <c r="A46" s="15" t="s">
        <v>59</v>
      </c>
      <c r="B46" s="15"/>
      <c r="C46" s="47">
        <v>950</v>
      </c>
      <c r="D46" s="47">
        <v>1060</v>
      </c>
      <c r="E46" s="47">
        <v>1200</v>
      </c>
      <c r="F46" s="46">
        <v>1190</v>
      </c>
      <c r="G46" s="46">
        <v>1490</v>
      </c>
      <c r="H46" s="46">
        <v>2020</v>
      </c>
      <c r="I46" s="46">
        <v>1750</v>
      </c>
      <c r="J46" s="46">
        <v>1990</v>
      </c>
      <c r="K46" s="46">
        <v>1820</v>
      </c>
      <c r="L46" s="46">
        <v>2400</v>
      </c>
      <c r="M46" s="46">
        <v>2490</v>
      </c>
      <c r="N46" s="46">
        <v>2200</v>
      </c>
      <c r="O46" s="46">
        <v>1870</v>
      </c>
      <c r="P46" s="46">
        <v>2080</v>
      </c>
      <c r="Q46" s="46">
        <v>3410</v>
      </c>
    </row>
    <row r="47" spans="1:17" ht="12.75">
      <c r="A47" s="13" t="s">
        <v>62</v>
      </c>
      <c r="B47" s="13"/>
      <c r="C47" s="47">
        <v>1050</v>
      </c>
      <c r="D47" s="47">
        <v>1340</v>
      </c>
      <c r="E47" s="47">
        <v>1370</v>
      </c>
      <c r="F47" s="46">
        <v>1280</v>
      </c>
      <c r="G47" s="46">
        <v>1330</v>
      </c>
      <c r="H47" s="46">
        <v>2130</v>
      </c>
      <c r="I47" s="46">
        <v>1950</v>
      </c>
      <c r="J47" s="46">
        <v>2170</v>
      </c>
      <c r="K47" s="46">
        <v>1990</v>
      </c>
      <c r="L47" s="46">
        <v>2570</v>
      </c>
      <c r="M47" s="46">
        <v>2850</v>
      </c>
      <c r="N47" s="46">
        <v>2270</v>
      </c>
      <c r="O47" s="46">
        <v>2040</v>
      </c>
      <c r="P47" s="46">
        <v>2260</v>
      </c>
      <c r="Q47" s="46">
        <v>3980</v>
      </c>
    </row>
    <row r="48" spans="1:17" ht="12.75">
      <c r="A48" s="13" t="s">
        <v>63</v>
      </c>
      <c r="B48" s="13"/>
      <c r="C48" s="47">
        <v>1040</v>
      </c>
      <c r="D48" s="47">
        <v>1420</v>
      </c>
      <c r="E48" s="47">
        <v>1450</v>
      </c>
      <c r="F48" s="46">
        <v>1200</v>
      </c>
      <c r="G48" s="46">
        <v>1340</v>
      </c>
      <c r="H48" s="46">
        <v>2070</v>
      </c>
      <c r="I48" s="46">
        <v>1920</v>
      </c>
      <c r="J48" s="46">
        <v>2180</v>
      </c>
      <c r="K48" s="46">
        <v>2010</v>
      </c>
      <c r="L48" s="46">
        <v>2530</v>
      </c>
      <c r="M48" s="46">
        <v>2800</v>
      </c>
      <c r="N48" s="46">
        <v>2200</v>
      </c>
      <c r="O48" s="46">
        <v>1980</v>
      </c>
      <c r="P48" s="46">
        <v>2180</v>
      </c>
      <c r="Q48" s="46">
        <v>4190</v>
      </c>
    </row>
    <row r="49" spans="1:17" ht="12.75">
      <c r="A49" s="13" t="s">
        <v>64</v>
      </c>
      <c r="B49" s="13"/>
      <c r="C49" s="47">
        <v>1610</v>
      </c>
      <c r="D49" s="47">
        <v>1840</v>
      </c>
      <c r="E49" s="47">
        <v>1810</v>
      </c>
      <c r="F49" s="46">
        <v>1800</v>
      </c>
      <c r="G49" s="46">
        <v>2050</v>
      </c>
      <c r="H49" s="46">
        <v>2750</v>
      </c>
      <c r="I49" s="46">
        <v>2320</v>
      </c>
      <c r="J49" s="46">
        <v>2600</v>
      </c>
      <c r="K49" s="46">
        <v>2780</v>
      </c>
      <c r="L49" s="46">
        <v>3140</v>
      </c>
      <c r="M49" s="46">
        <v>3050</v>
      </c>
      <c r="N49" s="46">
        <v>2690</v>
      </c>
      <c r="O49" s="46">
        <v>2270</v>
      </c>
      <c r="P49" s="46">
        <v>2810</v>
      </c>
      <c r="Q49" s="46">
        <v>4310</v>
      </c>
    </row>
    <row r="50" spans="1:17" ht="12.75">
      <c r="A50" s="13" t="s">
        <v>65</v>
      </c>
      <c r="B50" s="13"/>
      <c r="C50" s="47">
        <v>1050</v>
      </c>
      <c r="D50" s="47">
        <v>1380</v>
      </c>
      <c r="E50" s="47">
        <v>1330</v>
      </c>
      <c r="F50" s="46">
        <v>1190</v>
      </c>
      <c r="G50" s="46">
        <v>1420</v>
      </c>
      <c r="H50" s="46">
        <v>2060</v>
      </c>
      <c r="I50" s="46">
        <v>1940</v>
      </c>
      <c r="J50" s="46">
        <v>2190</v>
      </c>
      <c r="K50" s="46">
        <v>1980</v>
      </c>
      <c r="L50" s="46">
        <v>2580</v>
      </c>
      <c r="M50" s="46">
        <v>2890</v>
      </c>
      <c r="N50" s="46">
        <v>2240</v>
      </c>
      <c r="O50" s="46">
        <v>1970</v>
      </c>
      <c r="P50" s="46">
        <v>2050</v>
      </c>
      <c r="Q50" s="46">
        <v>4010</v>
      </c>
    </row>
    <row r="51" spans="1:17" ht="12.75">
      <c r="A51" s="13" t="s">
        <v>66</v>
      </c>
      <c r="B51" s="13"/>
      <c r="C51" s="47">
        <v>1060</v>
      </c>
      <c r="D51" s="47">
        <v>1320</v>
      </c>
      <c r="E51" s="47">
        <v>1410</v>
      </c>
      <c r="F51" s="46">
        <v>1180</v>
      </c>
      <c r="G51" s="46">
        <v>1450</v>
      </c>
      <c r="H51" s="46">
        <v>2110</v>
      </c>
      <c r="I51" s="46">
        <v>1980</v>
      </c>
      <c r="J51" s="46">
        <v>2170</v>
      </c>
      <c r="K51" s="46">
        <v>1980</v>
      </c>
      <c r="L51" s="46">
        <v>2580</v>
      </c>
      <c r="M51" s="46">
        <v>2920</v>
      </c>
      <c r="N51" s="46">
        <v>2200</v>
      </c>
      <c r="O51" s="46">
        <v>1960</v>
      </c>
      <c r="P51" s="46">
        <v>2060</v>
      </c>
      <c r="Q51" s="46">
        <v>3950</v>
      </c>
    </row>
    <row r="52" spans="1:17" ht="12.75">
      <c r="A52" s="13" t="s">
        <v>67</v>
      </c>
      <c r="B52" s="13"/>
      <c r="C52" s="47">
        <v>1470</v>
      </c>
      <c r="D52" s="47">
        <v>1540</v>
      </c>
      <c r="E52" s="47">
        <v>1560</v>
      </c>
      <c r="F52" s="46">
        <v>1360</v>
      </c>
      <c r="G52" s="46">
        <v>1660</v>
      </c>
      <c r="H52" s="46">
        <v>2550</v>
      </c>
      <c r="I52" s="46">
        <v>2400</v>
      </c>
      <c r="J52" s="46">
        <v>2450</v>
      </c>
      <c r="K52" s="46">
        <v>2250</v>
      </c>
      <c r="L52" s="46">
        <v>2740</v>
      </c>
      <c r="M52" s="46">
        <v>2890</v>
      </c>
      <c r="N52" s="46">
        <v>2600</v>
      </c>
      <c r="O52" s="46">
        <v>2310</v>
      </c>
      <c r="P52" s="46">
        <v>2280</v>
      </c>
      <c r="Q52" s="46">
        <v>4000</v>
      </c>
    </row>
    <row r="53" spans="1:17" ht="12.75">
      <c r="A53" s="13" t="s">
        <v>68</v>
      </c>
      <c r="B53" s="13"/>
      <c r="C53" s="47">
        <v>1820</v>
      </c>
      <c r="D53" s="47">
        <v>1870</v>
      </c>
      <c r="E53" s="47">
        <v>1980</v>
      </c>
      <c r="F53" s="46">
        <v>2040</v>
      </c>
      <c r="G53" s="46">
        <v>2380</v>
      </c>
      <c r="H53" s="46">
        <v>2950</v>
      </c>
      <c r="I53" s="46">
        <v>2710</v>
      </c>
      <c r="J53" s="46">
        <v>2480</v>
      </c>
      <c r="K53" s="46">
        <v>2790</v>
      </c>
      <c r="L53" s="46">
        <v>3470</v>
      </c>
      <c r="M53" s="46">
        <v>3360</v>
      </c>
      <c r="N53" s="46">
        <v>3090</v>
      </c>
      <c r="O53" s="46">
        <v>2610</v>
      </c>
      <c r="P53" s="46">
        <v>2990</v>
      </c>
      <c r="Q53" s="46">
        <v>4770</v>
      </c>
    </row>
    <row r="54" spans="1:17" ht="12.75">
      <c r="A54" s="13" t="s">
        <v>69</v>
      </c>
      <c r="B54" s="13"/>
      <c r="C54" s="47">
        <v>1570</v>
      </c>
      <c r="D54" s="47">
        <v>1660</v>
      </c>
      <c r="E54" s="47">
        <v>1760</v>
      </c>
      <c r="F54" s="46">
        <v>1820</v>
      </c>
      <c r="G54" s="46">
        <v>1780</v>
      </c>
      <c r="H54" s="46">
        <v>2750</v>
      </c>
      <c r="I54" s="46">
        <v>2320</v>
      </c>
      <c r="J54" s="46">
        <v>2360</v>
      </c>
      <c r="K54" s="46">
        <v>2450</v>
      </c>
      <c r="L54" s="46">
        <v>3290</v>
      </c>
      <c r="M54" s="46">
        <v>2810</v>
      </c>
      <c r="N54" s="46">
        <v>2660</v>
      </c>
      <c r="O54" s="46">
        <v>2280</v>
      </c>
      <c r="P54" s="46">
        <v>2810</v>
      </c>
      <c r="Q54" s="46">
        <v>4400</v>
      </c>
    </row>
    <row r="55" spans="1:1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3.25">
      <c r="A59" s="6" t="s">
        <v>79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7" t="s">
        <v>0</v>
      </c>
    </row>
    <row r="60" spans="1:17" ht="12.75">
      <c r="A60" s="3"/>
      <c r="B60" s="3"/>
      <c r="C60" s="3"/>
      <c r="D60" s="3"/>
      <c r="E60" s="3"/>
      <c r="F60" s="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9" t="s">
        <v>1</v>
      </c>
      <c r="B61" s="17">
        <v>3</v>
      </c>
      <c r="C61" s="17">
        <v>4</v>
      </c>
      <c r="D61" s="17">
        <v>5</v>
      </c>
      <c r="E61" s="17">
        <v>6</v>
      </c>
      <c r="F61" s="17">
        <v>7</v>
      </c>
      <c r="G61" s="17">
        <v>8</v>
      </c>
      <c r="H61" s="17">
        <v>9</v>
      </c>
      <c r="I61" s="17">
        <v>10</v>
      </c>
      <c r="J61" s="17">
        <v>11</v>
      </c>
      <c r="K61" s="17">
        <v>12</v>
      </c>
      <c r="L61" s="17">
        <v>13</v>
      </c>
      <c r="M61" s="17">
        <v>14</v>
      </c>
      <c r="N61" s="17">
        <v>15</v>
      </c>
      <c r="O61" s="17">
        <v>16</v>
      </c>
      <c r="P61" s="17">
        <v>17</v>
      </c>
      <c r="Q61" s="17">
        <v>18</v>
      </c>
    </row>
    <row r="62" spans="1:17" ht="12.75">
      <c r="A62" s="9" t="s">
        <v>2</v>
      </c>
      <c r="B62" s="11">
        <f>Q8+7</f>
        <v>37641</v>
      </c>
      <c r="C62" s="11">
        <f aca="true" t="shared" si="1" ref="C62:Q62">B62+7</f>
        <v>37648</v>
      </c>
      <c r="D62" s="11">
        <f t="shared" si="1"/>
        <v>37655</v>
      </c>
      <c r="E62" s="11">
        <f t="shared" si="1"/>
        <v>37662</v>
      </c>
      <c r="F62" s="11">
        <f t="shared" si="1"/>
        <v>37669</v>
      </c>
      <c r="G62" s="11">
        <f t="shared" si="1"/>
        <v>37676</v>
      </c>
      <c r="H62" s="11">
        <f t="shared" si="1"/>
        <v>37683</v>
      </c>
      <c r="I62" s="11">
        <f t="shared" si="1"/>
        <v>37690</v>
      </c>
      <c r="J62" s="11">
        <f t="shared" si="1"/>
        <v>37697</v>
      </c>
      <c r="K62" s="11">
        <f t="shared" si="1"/>
        <v>37704</v>
      </c>
      <c r="L62" s="11">
        <f t="shared" si="1"/>
        <v>37711</v>
      </c>
      <c r="M62" s="11">
        <f t="shared" si="1"/>
        <v>37718</v>
      </c>
      <c r="N62" s="11">
        <f t="shared" si="1"/>
        <v>37725</v>
      </c>
      <c r="O62" s="11">
        <f t="shared" si="1"/>
        <v>37732</v>
      </c>
      <c r="P62" s="11">
        <f t="shared" si="1"/>
        <v>37739</v>
      </c>
      <c r="Q62" s="11">
        <f t="shared" si="1"/>
        <v>37746</v>
      </c>
    </row>
    <row r="63" spans="1:17" ht="12.75">
      <c r="A63" s="3"/>
      <c r="B63" s="45" t="s">
        <v>80</v>
      </c>
      <c r="C63" s="45" t="s">
        <v>80</v>
      </c>
      <c r="D63" s="45" t="s">
        <v>80</v>
      </c>
      <c r="E63" s="45" t="s">
        <v>80</v>
      </c>
      <c r="F63" s="45" t="s">
        <v>80</v>
      </c>
      <c r="G63" s="45" t="s">
        <v>80</v>
      </c>
      <c r="H63" s="45" t="s">
        <v>80</v>
      </c>
      <c r="I63" s="45" t="s">
        <v>80</v>
      </c>
      <c r="J63" s="45" t="s">
        <v>80</v>
      </c>
      <c r="K63" s="45" t="s">
        <v>80</v>
      </c>
      <c r="L63" s="45" t="s">
        <v>80</v>
      </c>
      <c r="M63" s="45" t="s">
        <v>80</v>
      </c>
      <c r="N63" s="45" t="s">
        <v>80</v>
      </c>
      <c r="O63" s="45" t="s">
        <v>80</v>
      </c>
      <c r="P63" s="45" t="s">
        <v>80</v>
      </c>
      <c r="Q63" s="45" t="s">
        <v>80</v>
      </c>
    </row>
    <row r="64" spans="1:17" ht="12.75">
      <c r="A64" s="13" t="str">
        <f aca="true" t="shared" si="2" ref="A64:A108">A10</f>
        <v>LAUSANNE-BETHANIE        </v>
      </c>
      <c r="B64" s="46">
        <v>2630</v>
      </c>
      <c r="C64" s="46">
        <v>2440</v>
      </c>
      <c r="D64" s="46">
        <v>2980</v>
      </c>
      <c r="E64" s="46">
        <v>2900</v>
      </c>
      <c r="F64" s="46">
        <v>3150</v>
      </c>
      <c r="G64" s="46">
        <v>3000</v>
      </c>
      <c r="H64" s="46">
        <v>1870</v>
      </c>
      <c r="I64" s="46">
        <v>1760</v>
      </c>
      <c r="J64" s="46">
        <v>1700</v>
      </c>
      <c r="K64" s="46">
        <v>1480</v>
      </c>
      <c r="L64" s="46">
        <v>820</v>
      </c>
      <c r="M64" s="46">
        <v>1630</v>
      </c>
      <c r="N64" s="46">
        <v>1970</v>
      </c>
      <c r="O64" s="46">
        <v>640</v>
      </c>
      <c r="P64" s="46">
        <v>600</v>
      </c>
      <c r="Q64" s="46">
        <v>450</v>
      </c>
    </row>
    <row r="65" spans="1:17" ht="12.75">
      <c r="A65" s="13" t="str">
        <f t="shared" si="2"/>
        <v>LAUSANNE-CENTRE          </v>
      </c>
      <c r="B65" s="46">
        <v>2580</v>
      </c>
      <c r="C65" s="46">
        <v>2420</v>
      </c>
      <c r="D65" s="46">
        <v>2890</v>
      </c>
      <c r="E65" s="46">
        <v>2800</v>
      </c>
      <c r="F65" s="46">
        <v>3120</v>
      </c>
      <c r="G65" s="46">
        <v>3070</v>
      </c>
      <c r="H65" s="46">
        <v>1970</v>
      </c>
      <c r="I65" s="46">
        <v>1890</v>
      </c>
      <c r="J65" s="46">
        <v>2030</v>
      </c>
      <c r="K65" s="46">
        <v>1610</v>
      </c>
      <c r="L65" s="46">
        <v>980</v>
      </c>
      <c r="M65" s="46">
        <v>1690</v>
      </c>
      <c r="N65" s="46">
        <v>2070</v>
      </c>
      <c r="O65" s="46">
        <v>660</v>
      </c>
      <c r="P65" s="46">
        <v>600</v>
      </c>
      <c r="Q65" s="46">
        <v>580</v>
      </c>
    </row>
    <row r="66" spans="1:17" ht="12.75">
      <c r="A66" s="13" t="str">
        <f t="shared" si="2"/>
        <v>PULLY-LAC</v>
      </c>
      <c r="B66" s="46">
        <v>2610</v>
      </c>
      <c r="C66" s="46">
        <v>2350</v>
      </c>
      <c r="D66" s="46">
        <v>2860</v>
      </c>
      <c r="E66" s="46">
        <v>2800</v>
      </c>
      <c r="F66" s="46">
        <v>3070</v>
      </c>
      <c r="G66" s="46">
        <v>3020</v>
      </c>
      <c r="H66" s="46">
        <v>2050</v>
      </c>
      <c r="I66" s="46">
        <v>1950</v>
      </c>
      <c r="J66" s="46">
        <v>1830</v>
      </c>
      <c r="K66" s="46">
        <v>1710</v>
      </c>
      <c r="L66" s="46">
        <v>1120</v>
      </c>
      <c r="M66" s="46">
        <v>1650</v>
      </c>
      <c r="N66" s="46">
        <v>2020</v>
      </c>
      <c r="O66" s="46">
        <v>820</v>
      </c>
      <c r="P66" s="46">
        <v>670</v>
      </c>
      <c r="Q66" s="46">
        <v>580</v>
      </c>
    </row>
    <row r="67" spans="1:17" ht="12.75">
      <c r="A67" s="13" t="str">
        <f t="shared" si="2"/>
        <v>PRILLY                   </v>
      </c>
      <c r="B67" s="46">
        <v>2640</v>
      </c>
      <c r="C67" s="46">
        <v>2360</v>
      </c>
      <c r="D67" s="46">
        <v>2900</v>
      </c>
      <c r="E67" s="46">
        <v>2820</v>
      </c>
      <c r="F67" s="46">
        <v>3170</v>
      </c>
      <c r="G67" s="46">
        <v>3090</v>
      </c>
      <c r="H67" s="46">
        <v>1910</v>
      </c>
      <c r="I67" s="46">
        <v>1830</v>
      </c>
      <c r="J67" s="46">
        <v>1760</v>
      </c>
      <c r="K67" s="46">
        <v>1570</v>
      </c>
      <c r="L67" s="46">
        <v>870</v>
      </c>
      <c r="M67" s="46">
        <v>1640</v>
      </c>
      <c r="N67" s="46">
        <v>1910</v>
      </c>
      <c r="O67" s="46">
        <v>680</v>
      </c>
      <c r="P67" s="46">
        <v>460</v>
      </c>
      <c r="Q67" s="46">
        <v>500</v>
      </c>
    </row>
    <row r="68" spans="1:17" ht="12.75">
      <c r="A68" s="13" t="str">
        <f t="shared" si="2"/>
        <v>LAUSANNE-VENNES          </v>
      </c>
      <c r="B68" s="46">
        <v>2990</v>
      </c>
      <c r="C68" s="46">
        <v>2780</v>
      </c>
      <c r="D68" s="46">
        <v>3310</v>
      </c>
      <c r="E68" s="46">
        <v>3210</v>
      </c>
      <c r="F68" s="46">
        <v>3710</v>
      </c>
      <c r="G68" s="46">
        <v>3310</v>
      </c>
      <c r="H68" s="46">
        <v>2200</v>
      </c>
      <c r="I68" s="46">
        <v>2120</v>
      </c>
      <c r="J68" s="46">
        <v>2120</v>
      </c>
      <c r="K68" s="46">
        <v>1730</v>
      </c>
      <c r="L68" s="46">
        <v>1070</v>
      </c>
      <c r="M68" s="46">
        <v>2030</v>
      </c>
      <c r="N68" s="46">
        <v>2220</v>
      </c>
      <c r="O68" s="46">
        <v>840</v>
      </c>
      <c r="P68" s="46">
        <v>740</v>
      </c>
      <c r="Q68" s="46">
        <v>710</v>
      </c>
    </row>
    <row r="69" spans="1:17" ht="12.75">
      <c r="A69" s="13" t="str">
        <f t="shared" si="2"/>
        <v>RENENS                   </v>
      </c>
      <c r="B69" s="46">
        <v>2460</v>
      </c>
      <c r="C69" s="46">
        <v>2160</v>
      </c>
      <c r="D69" s="46">
        <v>2670</v>
      </c>
      <c r="E69" s="46">
        <v>2530</v>
      </c>
      <c r="F69" s="46">
        <v>2950</v>
      </c>
      <c r="G69" s="46">
        <v>2870</v>
      </c>
      <c r="H69" s="46">
        <v>1700</v>
      </c>
      <c r="I69" s="46">
        <v>1510</v>
      </c>
      <c r="J69" s="46">
        <v>1610</v>
      </c>
      <c r="K69" s="46">
        <v>1340</v>
      </c>
      <c r="L69" s="46">
        <v>720</v>
      </c>
      <c r="M69" s="46">
        <v>1440</v>
      </c>
      <c r="N69" s="46">
        <v>1710</v>
      </c>
      <c r="O69" s="46">
        <v>490</v>
      </c>
      <c r="P69" s="46">
        <v>370</v>
      </c>
      <c r="Q69" s="46">
        <v>330</v>
      </c>
    </row>
    <row r="70" spans="1:17" ht="12.75">
      <c r="A70" s="13" t="str">
        <f t="shared" si="2"/>
        <v>ECUBLENS ZI-SUD          </v>
      </c>
      <c r="B70" s="46">
        <v>2760</v>
      </c>
      <c r="C70" s="46">
        <v>2390</v>
      </c>
      <c r="D70" s="46">
        <v>2880</v>
      </c>
      <c r="E70" s="46">
        <v>2800</v>
      </c>
      <c r="F70" s="46">
        <v>3110</v>
      </c>
      <c r="G70" s="46">
        <v>3180</v>
      </c>
      <c r="H70" s="46">
        <v>2050</v>
      </c>
      <c r="I70" s="46">
        <v>1930</v>
      </c>
      <c r="J70" s="46">
        <v>1780</v>
      </c>
      <c r="K70" s="46">
        <v>1630</v>
      </c>
      <c r="L70" s="46">
        <v>1000</v>
      </c>
      <c r="M70" s="46">
        <v>1450</v>
      </c>
      <c r="N70" s="46">
        <v>1960</v>
      </c>
      <c r="O70" s="46">
        <v>680</v>
      </c>
      <c r="P70" s="46">
        <v>550</v>
      </c>
      <c r="Q70" s="46">
        <v>410</v>
      </c>
    </row>
    <row r="71" spans="1:17" ht="12.75">
      <c r="A71" s="13" t="str">
        <f t="shared" si="2"/>
        <v>LONAY                    </v>
      </c>
      <c r="B71" s="46">
        <v>2930</v>
      </c>
      <c r="C71" s="46">
        <v>2610</v>
      </c>
      <c r="D71" s="46">
        <v>3050</v>
      </c>
      <c r="E71" s="46">
        <v>2950</v>
      </c>
      <c r="F71" s="46">
        <v>3290</v>
      </c>
      <c r="G71" s="46">
        <v>3400</v>
      </c>
      <c r="H71" s="46">
        <v>2120</v>
      </c>
      <c r="I71" s="46">
        <v>2070</v>
      </c>
      <c r="J71" s="46">
        <v>1930</v>
      </c>
      <c r="K71" s="46">
        <v>1860</v>
      </c>
      <c r="L71" s="46">
        <v>1210</v>
      </c>
      <c r="M71" s="46">
        <v>1800</v>
      </c>
      <c r="N71" s="46">
        <v>2180</v>
      </c>
      <c r="O71" s="46">
        <v>910</v>
      </c>
      <c r="P71" s="46">
        <v>810</v>
      </c>
      <c r="Q71" s="46">
        <v>680</v>
      </c>
    </row>
    <row r="72" spans="1:17" ht="12.75">
      <c r="A72" s="13" t="str">
        <f t="shared" si="2"/>
        <v>PREVERENGES              </v>
      </c>
      <c r="B72" s="46">
        <v>2840</v>
      </c>
      <c r="C72" s="46">
        <v>2540</v>
      </c>
      <c r="D72" s="46">
        <v>3010</v>
      </c>
      <c r="E72" s="46">
        <v>2920</v>
      </c>
      <c r="F72" s="46">
        <v>3160</v>
      </c>
      <c r="G72" s="46">
        <v>3300</v>
      </c>
      <c r="H72" s="46">
        <v>2190</v>
      </c>
      <c r="I72" s="46">
        <v>2050</v>
      </c>
      <c r="J72" s="46">
        <v>2000</v>
      </c>
      <c r="K72" s="46">
        <v>1890</v>
      </c>
      <c r="L72" s="46">
        <v>1320</v>
      </c>
      <c r="M72" s="46">
        <v>1850</v>
      </c>
      <c r="N72" s="46">
        <v>2060</v>
      </c>
      <c r="O72" s="46">
        <v>980</v>
      </c>
      <c r="P72" s="46">
        <v>850</v>
      </c>
      <c r="Q72" s="46">
        <v>710</v>
      </c>
    </row>
    <row r="73" spans="1:17" ht="12.75">
      <c r="A73" s="13" t="str">
        <f t="shared" si="2"/>
        <v>CHESEAUX                 </v>
      </c>
      <c r="B73" s="46">
        <v>3000</v>
      </c>
      <c r="C73" s="46">
        <v>2690</v>
      </c>
      <c r="D73" s="46">
        <v>3240</v>
      </c>
      <c r="E73" s="46">
        <v>3160</v>
      </c>
      <c r="F73" s="46">
        <v>3660</v>
      </c>
      <c r="G73" s="46">
        <v>3350</v>
      </c>
      <c r="H73" s="46">
        <v>2140</v>
      </c>
      <c r="I73" s="46">
        <v>2130</v>
      </c>
      <c r="J73" s="46">
        <v>2080</v>
      </c>
      <c r="K73" s="46">
        <v>1950</v>
      </c>
      <c r="L73" s="46">
        <v>1110</v>
      </c>
      <c r="M73" s="46">
        <v>1940</v>
      </c>
      <c r="N73" s="46">
        <v>2250</v>
      </c>
      <c r="O73" s="46">
        <v>950</v>
      </c>
      <c r="P73" s="46">
        <v>800</v>
      </c>
      <c r="Q73" s="46">
        <v>600</v>
      </c>
    </row>
    <row r="74" spans="1:17" ht="12.75">
      <c r="A74" s="13" t="str">
        <f t="shared" si="2"/>
        <v>MORGES-CENTRE            </v>
      </c>
      <c r="B74" s="46">
        <v>2620</v>
      </c>
      <c r="C74" s="46">
        <v>2250</v>
      </c>
      <c r="D74" s="46">
        <v>2790</v>
      </c>
      <c r="E74" s="46">
        <v>2660</v>
      </c>
      <c r="F74" s="46">
        <v>3050</v>
      </c>
      <c r="G74" s="46">
        <v>3130</v>
      </c>
      <c r="H74" s="46">
        <v>1770</v>
      </c>
      <c r="I74" s="46">
        <v>1750</v>
      </c>
      <c r="J74" s="46">
        <v>1680</v>
      </c>
      <c r="K74" s="46">
        <v>1480</v>
      </c>
      <c r="L74" s="46">
        <v>930</v>
      </c>
      <c r="M74" s="46">
        <v>1590</v>
      </c>
      <c r="N74" s="46">
        <v>1700</v>
      </c>
      <c r="O74" s="46">
        <v>590</v>
      </c>
      <c r="P74" s="46">
        <v>440</v>
      </c>
      <c r="Q74" s="46">
        <v>390</v>
      </c>
    </row>
    <row r="75" spans="1:17" ht="12.75">
      <c r="A75" s="13" t="str">
        <f t="shared" si="2"/>
        <v>MORGES-LAC               </v>
      </c>
      <c r="B75" s="46">
        <v>2820</v>
      </c>
      <c r="C75" s="46">
        <v>2480</v>
      </c>
      <c r="D75" s="46">
        <v>2990</v>
      </c>
      <c r="E75" s="46">
        <v>2900</v>
      </c>
      <c r="F75" s="46">
        <v>3240</v>
      </c>
      <c r="G75" s="46">
        <v>3260</v>
      </c>
      <c r="H75" s="46">
        <v>2140</v>
      </c>
      <c r="I75" s="46">
        <v>2050</v>
      </c>
      <c r="J75" s="46">
        <v>1880</v>
      </c>
      <c r="K75" s="46">
        <v>1750</v>
      </c>
      <c r="L75" s="46">
        <v>1190</v>
      </c>
      <c r="M75" s="46">
        <v>1640</v>
      </c>
      <c r="N75" s="46">
        <v>2060</v>
      </c>
      <c r="O75" s="46">
        <v>820</v>
      </c>
      <c r="P75" s="46">
        <v>730</v>
      </c>
      <c r="Q75" s="46">
        <v>650</v>
      </c>
    </row>
    <row r="76" spans="1:17" ht="12.75">
      <c r="A76" s="13" t="str">
        <f t="shared" si="2"/>
        <v>APPLES                   </v>
      </c>
      <c r="B76" s="46">
        <v>2990</v>
      </c>
      <c r="C76" s="46">
        <v>2690</v>
      </c>
      <c r="D76" s="46">
        <v>3190</v>
      </c>
      <c r="E76" s="46">
        <v>3130</v>
      </c>
      <c r="F76" s="46">
        <v>3430</v>
      </c>
      <c r="G76" s="46">
        <v>3460</v>
      </c>
      <c r="H76" s="46">
        <v>2240</v>
      </c>
      <c r="I76" s="46">
        <v>2150</v>
      </c>
      <c r="J76" s="46">
        <v>2040</v>
      </c>
      <c r="K76" s="46">
        <v>1810</v>
      </c>
      <c r="L76" s="46">
        <v>1220</v>
      </c>
      <c r="M76" s="46">
        <v>1900</v>
      </c>
      <c r="N76" s="46">
        <v>2270</v>
      </c>
      <c r="O76" s="46">
        <v>940</v>
      </c>
      <c r="P76" s="46">
        <v>790</v>
      </c>
      <c r="Q76" s="46">
        <v>760</v>
      </c>
    </row>
    <row r="77" spans="1:17" ht="12.75">
      <c r="A77" s="13" t="str">
        <f t="shared" si="2"/>
        <v>GLAND ZI-DULLY           </v>
      </c>
      <c r="B77" s="46">
        <v>2730</v>
      </c>
      <c r="C77" s="46">
        <v>2480</v>
      </c>
      <c r="D77" s="46">
        <v>2750</v>
      </c>
      <c r="E77" s="46">
        <v>2880</v>
      </c>
      <c r="F77" s="46">
        <v>3000</v>
      </c>
      <c r="G77" s="46">
        <v>3340</v>
      </c>
      <c r="H77" s="46">
        <v>2020</v>
      </c>
      <c r="I77" s="46">
        <v>1880</v>
      </c>
      <c r="J77" s="46">
        <v>1680</v>
      </c>
      <c r="K77" s="46">
        <v>1660</v>
      </c>
      <c r="L77" s="46">
        <v>1020</v>
      </c>
      <c r="M77" s="46">
        <v>1520</v>
      </c>
      <c r="N77" s="46">
        <v>1990</v>
      </c>
      <c r="O77" s="46">
        <v>660</v>
      </c>
      <c r="P77" s="46">
        <v>700</v>
      </c>
      <c r="Q77" s="46">
        <v>670</v>
      </c>
    </row>
    <row r="78" spans="1:17" ht="12.75">
      <c r="A78" s="13" t="str">
        <f t="shared" si="2"/>
        <v>NYON                     </v>
      </c>
      <c r="B78" s="46">
        <v>2790</v>
      </c>
      <c r="C78" s="46">
        <v>2460</v>
      </c>
      <c r="D78" s="46">
        <v>2940</v>
      </c>
      <c r="E78" s="46">
        <v>2930</v>
      </c>
      <c r="F78" s="46">
        <v>2950</v>
      </c>
      <c r="G78" s="46">
        <v>3380</v>
      </c>
      <c r="H78" s="46">
        <v>2160</v>
      </c>
      <c r="I78" s="46">
        <v>2080</v>
      </c>
      <c r="J78" s="46">
        <v>1810</v>
      </c>
      <c r="K78" s="46">
        <v>1860</v>
      </c>
      <c r="L78" s="46">
        <v>1140</v>
      </c>
      <c r="M78" s="46">
        <v>1590</v>
      </c>
      <c r="N78" s="46">
        <v>2060</v>
      </c>
      <c r="O78" s="46">
        <v>770</v>
      </c>
      <c r="P78" s="46">
        <v>630</v>
      </c>
      <c r="Q78" s="46">
        <v>680</v>
      </c>
    </row>
    <row r="79" spans="1:17" ht="12.75">
      <c r="A79" s="13" t="str">
        <f t="shared" si="2"/>
        <v>VALLORBE                 </v>
      </c>
      <c r="B79" s="46">
        <v>2970</v>
      </c>
      <c r="C79" s="46">
        <v>2730</v>
      </c>
      <c r="D79" s="46">
        <v>3250</v>
      </c>
      <c r="E79" s="46">
        <v>3310</v>
      </c>
      <c r="F79" s="46">
        <v>3630</v>
      </c>
      <c r="G79" s="46">
        <v>3710</v>
      </c>
      <c r="H79" s="46">
        <v>2470</v>
      </c>
      <c r="I79" s="46">
        <v>2340</v>
      </c>
      <c r="J79" s="46">
        <v>2190</v>
      </c>
      <c r="K79" s="46">
        <v>2260</v>
      </c>
      <c r="L79" s="46">
        <v>1460</v>
      </c>
      <c r="M79" s="46">
        <v>2130</v>
      </c>
      <c r="N79" s="46">
        <v>2580</v>
      </c>
      <c r="O79" s="46">
        <v>1280</v>
      </c>
      <c r="P79" s="46">
        <v>1230</v>
      </c>
      <c r="Q79" s="46">
        <v>1080</v>
      </c>
    </row>
    <row r="80" spans="1:17" ht="12.75">
      <c r="A80" s="13" t="str">
        <f t="shared" si="2"/>
        <v>LE LIEU                  </v>
      </c>
      <c r="B80" s="46">
        <v>3400</v>
      </c>
      <c r="C80" s="46">
        <v>3040</v>
      </c>
      <c r="D80" s="46">
        <v>3710</v>
      </c>
      <c r="E80" s="46">
        <v>3730</v>
      </c>
      <c r="F80" s="46">
        <v>4010</v>
      </c>
      <c r="G80" s="46">
        <v>4400</v>
      </c>
      <c r="H80" s="46">
        <v>2910</v>
      </c>
      <c r="I80" s="46">
        <v>2650</v>
      </c>
      <c r="J80" s="46">
        <v>2850</v>
      </c>
      <c r="K80" s="46">
        <v>2600</v>
      </c>
      <c r="L80" s="46">
        <v>2050</v>
      </c>
      <c r="M80" s="46">
        <v>2590</v>
      </c>
      <c r="N80" s="46">
        <v>2900</v>
      </c>
      <c r="O80" s="46">
        <v>1780</v>
      </c>
      <c r="P80" s="46">
        <v>1490</v>
      </c>
      <c r="Q80" s="46">
        <v>1380</v>
      </c>
    </row>
    <row r="81" spans="1:17" ht="12.75">
      <c r="A81" s="13" t="str">
        <f t="shared" si="2"/>
        <v>ORBE                     </v>
      </c>
      <c r="B81" s="46">
        <v>3090</v>
      </c>
      <c r="C81" s="46">
        <v>2660</v>
      </c>
      <c r="D81" s="46">
        <v>2910</v>
      </c>
      <c r="E81" s="46">
        <v>2950</v>
      </c>
      <c r="F81" s="46">
        <v>3390</v>
      </c>
      <c r="G81" s="46">
        <v>3490</v>
      </c>
      <c r="H81" s="46">
        <v>2090</v>
      </c>
      <c r="I81" s="46">
        <v>1990</v>
      </c>
      <c r="J81" s="46">
        <v>1810</v>
      </c>
      <c r="K81" s="46">
        <v>1650</v>
      </c>
      <c r="L81" s="46">
        <v>1000</v>
      </c>
      <c r="M81" s="46">
        <v>1620</v>
      </c>
      <c r="N81" s="46">
        <v>2080</v>
      </c>
      <c r="O81" s="46">
        <v>780</v>
      </c>
      <c r="P81" s="46">
        <v>690</v>
      </c>
      <c r="Q81" s="46">
        <v>640</v>
      </c>
    </row>
    <row r="82" spans="1:17" ht="12.75">
      <c r="A82" s="13" t="str">
        <f t="shared" si="2"/>
        <v>CHAVORNAY                </v>
      </c>
      <c r="B82" s="46">
        <v>2970</v>
      </c>
      <c r="C82" s="46">
        <v>2590</v>
      </c>
      <c r="D82" s="46">
        <v>2980</v>
      </c>
      <c r="E82" s="46">
        <v>3040</v>
      </c>
      <c r="F82" s="46">
        <v>3340</v>
      </c>
      <c r="G82" s="46">
        <v>3550</v>
      </c>
      <c r="H82" s="46">
        <v>2290</v>
      </c>
      <c r="I82" s="46">
        <v>2150</v>
      </c>
      <c r="J82" s="46">
        <v>1920</v>
      </c>
      <c r="K82" s="46">
        <v>1980</v>
      </c>
      <c r="L82" s="46">
        <v>1190</v>
      </c>
      <c r="M82" s="46">
        <v>1780</v>
      </c>
      <c r="N82" s="46">
        <v>2220</v>
      </c>
      <c r="O82" s="46">
        <v>950</v>
      </c>
      <c r="P82" s="46">
        <v>810</v>
      </c>
      <c r="Q82" s="46">
        <v>720</v>
      </c>
    </row>
    <row r="83" spans="1:17" ht="12.75">
      <c r="A83" s="13" t="str">
        <f t="shared" si="2"/>
        <v>YVERDON                  </v>
      </c>
      <c r="B83" s="46">
        <v>2760</v>
      </c>
      <c r="C83" s="46">
        <v>2240</v>
      </c>
      <c r="D83" s="46">
        <v>2780</v>
      </c>
      <c r="E83" s="46">
        <v>2730</v>
      </c>
      <c r="F83" s="46">
        <v>3080</v>
      </c>
      <c r="G83" s="46">
        <v>3300</v>
      </c>
      <c r="H83" s="46">
        <v>2130</v>
      </c>
      <c r="I83" s="46">
        <v>1850</v>
      </c>
      <c r="J83" s="46">
        <v>1660</v>
      </c>
      <c r="K83" s="46">
        <v>1750</v>
      </c>
      <c r="L83" s="46">
        <v>1100</v>
      </c>
      <c r="M83" s="46">
        <v>1510</v>
      </c>
      <c r="N83" s="46">
        <v>1980</v>
      </c>
      <c r="O83" s="46">
        <v>780</v>
      </c>
      <c r="P83" s="46">
        <v>570</v>
      </c>
      <c r="Q83" s="46">
        <v>510</v>
      </c>
    </row>
    <row r="84" spans="1:17" ht="12.75">
      <c r="A84" s="13" t="str">
        <f t="shared" si="2"/>
        <v>BAULMES                  </v>
      </c>
      <c r="B84" s="46">
        <v>2960</v>
      </c>
      <c r="C84" s="46">
        <v>2680</v>
      </c>
      <c r="D84" s="46">
        <v>3190</v>
      </c>
      <c r="E84" s="46">
        <v>3110</v>
      </c>
      <c r="F84" s="46">
        <v>3430</v>
      </c>
      <c r="G84" s="46">
        <v>3360</v>
      </c>
      <c r="H84" s="46">
        <v>2140</v>
      </c>
      <c r="I84" s="46">
        <v>1990</v>
      </c>
      <c r="J84" s="46">
        <v>1900</v>
      </c>
      <c r="K84" s="46">
        <v>1700</v>
      </c>
      <c r="L84" s="46">
        <v>990</v>
      </c>
      <c r="M84" s="46">
        <v>1860</v>
      </c>
      <c r="N84" s="46">
        <v>2310</v>
      </c>
      <c r="O84" s="46">
        <v>880</v>
      </c>
      <c r="P84" s="46">
        <v>780</v>
      </c>
      <c r="Q84" s="46">
        <v>720</v>
      </c>
    </row>
    <row r="85" spans="1:17" ht="12.75">
      <c r="A85" s="13" t="str">
        <f t="shared" si="2"/>
        <v>SAINTE-CROIX                </v>
      </c>
      <c r="B85" s="46">
        <v>3050</v>
      </c>
      <c r="C85" s="46">
        <v>2980</v>
      </c>
      <c r="D85" s="46">
        <v>3600</v>
      </c>
      <c r="E85" s="46">
        <v>3520</v>
      </c>
      <c r="F85" s="46">
        <v>4000</v>
      </c>
      <c r="G85" s="46">
        <v>4580</v>
      </c>
      <c r="H85" s="46">
        <v>2380</v>
      </c>
      <c r="I85" s="46">
        <v>2500</v>
      </c>
      <c r="J85" s="46">
        <v>2440</v>
      </c>
      <c r="K85" s="46">
        <v>2230</v>
      </c>
      <c r="L85" s="46">
        <v>1570</v>
      </c>
      <c r="M85" s="46">
        <v>2570</v>
      </c>
      <c r="N85" s="46">
        <v>2840</v>
      </c>
      <c r="O85" s="46">
        <v>1410</v>
      </c>
      <c r="P85" s="46">
        <v>1260</v>
      </c>
      <c r="Q85" s="46">
        <v>1130</v>
      </c>
    </row>
    <row r="86" spans="1:17" ht="12.75">
      <c r="A86" s="13" t="str">
        <f t="shared" si="2"/>
        <v>PAYERNE                  </v>
      </c>
      <c r="B86" s="46">
        <v>2940</v>
      </c>
      <c r="C86" s="46">
        <v>2530</v>
      </c>
      <c r="D86" s="46">
        <v>2900</v>
      </c>
      <c r="E86" s="46">
        <v>2800</v>
      </c>
      <c r="F86" s="46">
        <v>3460</v>
      </c>
      <c r="G86" s="46">
        <v>3490</v>
      </c>
      <c r="H86" s="46">
        <v>1970</v>
      </c>
      <c r="I86" s="46">
        <v>1870</v>
      </c>
      <c r="J86" s="46">
        <v>1910</v>
      </c>
      <c r="K86" s="46">
        <v>1780</v>
      </c>
      <c r="L86" s="46">
        <v>900</v>
      </c>
      <c r="M86" s="46">
        <v>1690</v>
      </c>
      <c r="N86" s="46">
        <v>2000</v>
      </c>
      <c r="O86" s="46">
        <v>800</v>
      </c>
      <c r="P86" s="46">
        <v>570</v>
      </c>
      <c r="Q86" s="46">
        <v>560</v>
      </c>
    </row>
    <row r="87" spans="1:17" ht="12.75">
      <c r="A87" s="13" t="str">
        <f t="shared" si="2"/>
        <v>BEX                      </v>
      </c>
      <c r="B87" s="46">
        <v>2780</v>
      </c>
      <c r="C87" s="46">
        <v>2360</v>
      </c>
      <c r="D87" s="46">
        <v>2840</v>
      </c>
      <c r="E87" s="46">
        <v>3030</v>
      </c>
      <c r="F87" s="46">
        <v>2910</v>
      </c>
      <c r="G87" s="46">
        <v>2970</v>
      </c>
      <c r="H87" s="46">
        <v>1830</v>
      </c>
      <c r="I87" s="46">
        <v>1900</v>
      </c>
      <c r="J87" s="46">
        <v>1630</v>
      </c>
      <c r="K87" s="46">
        <v>1520</v>
      </c>
      <c r="L87" s="46">
        <v>950</v>
      </c>
      <c r="M87" s="46">
        <v>1440</v>
      </c>
      <c r="N87" s="46">
        <v>1740</v>
      </c>
      <c r="O87" s="46">
        <v>520</v>
      </c>
      <c r="P87" s="46">
        <v>600</v>
      </c>
      <c r="Q87" s="46">
        <v>350</v>
      </c>
    </row>
    <row r="88" spans="1:17" ht="12.75">
      <c r="A88" s="13" t="str">
        <f t="shared" si="2"/>
        <v>ALPE DES CHAUX           </v>
      </c>
      <c r="B88" s="46">
        <v>3200</v>
      </c>
      <c r="C88" s="46">
        <v>3310</v>
      </c>
      <c r="D88" s="46">
        <v>4100</v>
      </c>
      <c r="E88" s="46">
        <v>3820</v>
      </c>
      <c r="F88" s="46">
        <v>4260</v>
      </c>
      <c r="G88" s="46">
        <v>3340</v>
      </c>
      <c r="H88" s="46">
        <v>2810</v>
      </c>
      <c r="I88" s="46">
        <v>2670</v>
      </c>
      <c r="J88" s="46">
        <v>2630</v>
      </c>
      <c r="K88" s="46">
        <v>2490</v>
      </c>
      <c r="L88" s="46">
        <v>2000</v>
      </c>
      <c r="M88" s="46">
        <v>2890</v>
      </c>
      <c r="N88" s="46">
        <v>3020</v>
      </c>
      <c r="O88" s="46">
        <v>1710</v>
      </c>
      <c r="P88" s="46">
        <v>1620</v>
      </c>
      <c r="Q88" s="46">
        <v>1200</v>
      </c>
    </row>
    <row r="89" spans="1:17" ht="12.75">
      <c r="A89" s="13" t="str">
        <f t="shared" si="2"/>
        <v>ROMANEL / LAUSANNE       </v>
      </c>
      <c r="B89" s="46">
        <v>2770</v>
      </c>
      <c r="C89" s="46">
        <v>2500</v>
      </c>
      <c r="D89" s="46">
        <v>3000</v>
      </c>
      <c r="E89" s="46">
        <v>2950</v>
      </c>
      <c r="F89" s="46">
        <v>3270</v>
      </c>
      <c r="G89" s="46">
        <v>3240</v>
      </c>
      <c r="H89" s="46">
        <v>1980</v>
      </c>
      <c r="I89" s="46">
        <v>1890</v>
      </c>
      <c r="J89" s="46">
        <v>1890</v>
      </c>
      <c r="K89" s="46">
        <v>1650</v>
      </c>
      <c r="L89" s="46">
        <v>920</v>
      </c>
      <c r="M89" s="46">
        <v>1760</v>
      </c>
      <c r="N89" s="46">
        <v>2070</v>
      </c>
      <c r="O89" s="46">
        <v>700</v>
      </c>
      <c r="P89" s="46">
        <v>580</v>
      </c>
      <c r="Q89" s="46">
        <v>560</v>
      </c>
    </row>
    <row r="90" spans="1:17" ht="12.75">
      <c r="A90" s="13" t="str">
        <f t="shared" si="2"/>
        <v>RIEX                     </v>
      </c>
      <c r="B90" s="46">
        <v>2380</v>
      </c>
      <c r="C90" s="46">
        <v>2200</v>
      </c>
      <c r="D90" s="46">
        <v>2700</v>
      </c>
      <c r="E90" s="46">
        <v>2610</v>
      </c>
      <c r="F90" s="46">
        <v>2860</v>
      </c>
      <c r="G90" s="46">
        <v>2610</v>
      </c>
      <c r="H90" s="46">
        <v>1630</v>
      </c>
      <c r="I90" s="46">
        <v>1450</v>
      </c>
      <c r="J90" s="46">
        <v>1390</v>
      </c>
      <c r="K90" s="46">
        <v>1160</v>
      </c>
      <c r="L90" s="46">
        <v>610</v>
      </c>
      <c r="M90" s="46">
        <v>1240</v>
      </c>
      <c r="N90" s="46">
        <v>1640</v>
      </c>
      <c r="O90" s="46">
        <v>460</v>
      </c>
      <c r="P90" s="46">
        <v>350</v>
      </c>
      <c r="Q90" s="46">
        <v>320</v>
      </c>
    </row>
    <row r="91" spans="1:17" ht="12.75">
      <c r="A91" s="13" t="str">
        <f t="shared" si="2"/>
        <v>GRANGE-VERNEY            </v>
      </c>
      <c r="B91" s="46">
        <v>2960</v>
      </c>
      <c r="C91" s="46">
        <v>2670</v>
      </c>
      <c r="D91" s="46">
        <v>3100</v>
      </c>
      <c r="E91" s="46">
        <v>3130</v>
      </c>
      <c r="F91" s="46">
        <v>3410</v>
      </c>
      <c r="G91" s="46">
        <v>3480</v>
      </c>
      <c r="H91" s="46">
        <v>2200</v>
      </c>
      <c r="I91" s="46">
        <v>2090</v>
      </c>
      <c r="J91" s="46">
        <v>1960</v>
      </c>
      <c r="K91" s="46">
        <v>1820</v>
      </c>
      <c r="L91" s="46">
        <v>1160</v>
      </c>
      <c r="M91" s="46">
        <v>1870</v>
      </c>
      <c r="N91" s="46">
        <v>2240</v>
      </c>
      <c r="O91" s="46">
        <v>870</v>
      </c>
      <c r="P91" s="46">
        <v>1110</v>
      </c>
      <c r="Q91" s="46">
        <v>710</v>
      </c>
    </row>
    <row r="92" spans="1:17" ht="12.75">
      <c r="A92" s="13" t="str">
        <f t="shared" si="2"/>
        <v>VEVEY                    </v>
      </c>
      <c r="B92" s="46">
        <v>2900</v>
      </c>
      <c r="C92" s="46">
        <v>2560</v>
      </c>
      <c r="D92" s="46">
        <v>3070</v>
      </c>
      <c r="E92" s="46">
        <v>3020</v>
      </c>
      <c r="F92" s="46">
        <v>3240</v>
      </c>
      <c r="G92" s="46">
        <v>3310</v>
      </c>
      <c r="H92" s="46">
        <v>2260</v>
      </c>
      <c r="I92" s="46">
        <v>2120</v>
      </c>
      <c r="J92" s="46">
        <v>2010</v>
      </c>
      <c r="K92" s="46">
        <v>1940</v>
      </c>
      <c r="L92" s="46">
        <v>1280</v>
      </c>
      <c r="M92" s="46">
        <v>1910</v>
      </c>
      <c r="N92" s="46">
        <v>2270</v>
      </c>
      <c r="O92" s="46">
        <v>990</v>
      </c>
      <c r="P92" s="46">
        <v>870</v>
      </c>
      <c r="Q92" s="46">
        <v>780</v>
      </c>
    </row>
    <row r="93" spans="1:17" ht="12.75">
      <c r="A93" s="13" t="str">
        <f t="shared" si="2"/>
        <v>CHATEAU-D'OEX            </v>
      </c>
      <c r="B93" s="46">
        <v>3140</v>
      </c>
      <c r="C93" s="46">
        <v>2760</v>
      </c>
      <c r="D93" s="46">
        <v>3270</v>
      </c>
      <c r="E93" s="46">
        <v>3170</v>
      </c>
      <c r="F93" s="46">
        <v>3560</v>
      </c>
      <c r="G93" s="46">
        <v>3520</v>
      </c>
      <c r="H93" s="46">
        <v>2380</v>
      </c>
      <c r="I93" s="46">
        <v>2300</v>
      </c>
      <c r="J93" s="46">
        <v>2100</v>
      </c>
      <c r="K93" s="46">
        <v>2120</v>
      </c>
      <c r="L93" s="46">
        <v>1480</v>
      </c>
      <c r="M93" s="46">
        <v>2000</v>
      </c>
      <c r="N93" s="46">
        <v>2250</v>
      </c>
      <c r="O93" s="46">
        <v>1240</v>
      </c>
      <c r="P93" s="46">
        <v>1200</v>
      </c>
      <c r="Q93" s="46">
        <v>830</v>
      </c>
    </row>
    <row r="94" spans="1:17" ht="12.75">
      <c r="A94" s="13" t="str">
        <f t="shared" si="2"/>
        <v>GLION                    </v>
      </c>
      <c r="B94" s="46">
        <v>2880</v>
      </c>
      <c r="C94" s="46">
        <v>2550</v>
      </c>
      <c r="D94" s="46">
        <v>3060</v>
      </c>
      <c r="E94" s="46">
        <v>3020</v>
      </c>
      <c r="F94" s="46">
        <v>3170</v>
      </c>
      <c r="G94" s="46">
        <v>3190</v>
      </c>
      <c r="H94" s="46">
        <v>2050</v>
      </c>
      <c r="I94" s="46">
        <v>1850</v>
      </c>
      <c r="J94" s="46">
        <v>1820</v>
      </c>
      <c r="K94" s="46">
        <v>1690</v>
      </c>
      <c r="L94" s="46">
        <v>970</v>
      </c>
      <c r="M94" s="46">
        <v>1760</v>
      </c>
      <c r="N94" s="46">
        <v>2130</v>
      </c>
      <c r="O94" s="46">
        <v>720</v>
      </c>
      <c r="P94" s="46">
        <v>690</v>
      </c>
      <c r="Q94" s="46">
        <v>580</v>
      </c>
    </row>
    <row r="95" spans="1:17" ht="12.75">
      <c r="A95" s="13" t="str">
        <f t="shared" si="2"/>
        <v>MONTREUX-EST             </v>
      </c>
      <c r="B95" s="46">
        <v>2510</v>
      </c>
      <c r="C95" s="46">
        <v>2150</v>
      </c>
      <c r="D95" s="46">
        <v>2660</v>
      </c>
      <c r="E95" s="46">
        <v>2630</v>
      </c>
      <c r="F95" s="46">
        <v>2740</v>
      </c>
      <c r="G95" s="46">
        <v>2810</v>
      </c>
      <c r="H95" s="46">
        <v>1810</v>
      </c>
      <c r="I95" s="46">
        <v>1680</v>
      </c>
      <c r="J95" s="46">
        <v>1520</v>
      </c>
      <c r="K95" s="46">
        <v>1480</v>
      </c>
      <c r="L95" s="46">
        <v>810</v>
      </c>
      <c r="M95" s="46">
        <v>1350</v>
      </c>
      <c r="N95" s="46">
        <v>1780</v>
      </c>
      <c r="O95" s="46">
        <v>560</v>
      </c>
      <c r="P95" s="46">
        <v>410</v>
      </c>
      <c r="Q95" s="46">
        <v>300</v>
      </c>
    </row>
    <row r="96" spans="1:17" ht="12.75">
      <c r="A96" s="13" t="str">
        <f t="shared" si="2"/>
        <v>ROLLE                    </v>
      </c>
      <c r="B96" s="46">
        <v>2600</v>
      </c>
      <c r="C96" s="46">
        <v>2290</v>
      </c>
      <c r="D96" s="46">
        <v>2770</v>
      </c>
      <c r="E96" s="46">
        <v>2790</v>
      </c>
      <c r="F96" s="46">
        <v>3050</v>
      </c>
      <c r="G96" s="46">
        <v>3170</v>
      </c>
      <c r="H96" s="46">
        <v>2000</v>
      </c>
      <c r="I96" s="46">
        <v>1830</v>
      </c>
      <c r="J96" s="46">
        <v>1710</v>
      </c>
      <c r="K96" s="46">
        <v>1500</v>
      </c>
      <c r="L96" s="46">
        <v>990</v>
      </c>
      <c r="M96" s="46">
        <v>1500</v>
      </c>
      <c r="N96" s="46">
        <v>1920</v>
      </c>
      <c r="O96" s="46">
        <v>660</v>
      </c>
      <c r="P96" s="46">
        <v>560</v>
      </c>
      <c r="Q96" s="46">
        <v>540</v>
      </c>
    </row>
    <row r="97" spans="1:17" ht="12.75">
      <c r="A97" s="13" t="str">
        <f t="shared" si="2"/>
        <v>MONTCHERAND              </v>
      </c>
      <c r="B97" s="46">
        <v>3190</v>
      </c>
      <c r="C97" s="46">
        <v>2800</v>
      </c>
      <c r="D97" s="46">
        <v>3280</v>
      </c>
      <c r="E97" s="46">
        <v>3190</v>
      </c>
      <c r="F97" s="46">
        <v>3500</v>
      </c>
      <c r="G97" s="46">
        <v>3570</v>
      </c>
      <c r="H97" s="46">
        <v>2270</v>
      </c>
      <c r="I97" s="46">
        <v>2060</v>
      </c>
      <c r="J97" s="46">
        <v>2040</v>
      </c>
      <c r="K97" s="46">
        <v>1910</v>
      </c>
      <c r="L97" s="46">
        <v>1060</v>
      </c>
      <c r="M97" s="46">
        <v>1850</v>
      </c>
      <c r="N97" s="46">
        <v>2260</v>
      </c>
      <c r="O97" s="46">
        <v>980</v>
      </c>
      <c r="P97" s="46">
        <v>860</v>
      </c>
      <c r="Q97" s="46">
        <v>790</v>
      </c>
    </row>
    <row r="98" spans="1:17" ht="12.75">
      <c r="A98" s="13" t="str">
        <f t="shared" si="2"/>
        <v>MONTHEY                  </v>
      </c>
      <c r="B98" s="46">
        <v>2760</v>
      </c>
      <c r="C98" s="46">
        <v>2440</v>
      </c>
      <c r="D98" s="46">
        <v>2900</v>
      </c>
      <c r="E98" s="46">
        <v>2770</v>
      </c>
      <c r="F98" s="46">
        <v>2990</v>
      </c>
      <c r="G98" s="46">
        <v>3010</v>
      </c>
      <c r="H98" s="46">
        <v>1720</v>
      </c>
      <c r="I98" s="46">
        <v>1820</v>
      </c>
      <c r="J98" s="46">
        <v>1750</v>
      </c>
      <c r="K98" s="46">
        <v>1630</v>
      </c>
      <c r="L98" s="46">
        <v>860</v>
      </c>
      <c r="M98" s="46">
        <v>1610</v>
      </c>
      <c r="N98" s="46">
        <v>1920</v>
      </c>
      <c r="O98" s="46">
        <v>560</v>
      </c>
      <c r="P98" s="46">
        <v>580</v>
      </c>
      <c r="Q98" s="46">
        <v>410</v>
      </c>
    </row>
    <row r="99" spans="1:17" ht="12.75">
      <c r="A99" s="13" t="str">
        <f t="shared" si="2"/>
        <v>L'ORIENT</v>
      </c>
      <c r="B99" s="46">
        <v>3380</v>
      </c>
      <c r="C99" s="46">
        <v>3000</v>
      </c>
      <c r="D99" s="46">
        <v>3690</v>
      </c>
      <c r="E99" s="46">
        <v>3710</v>
      </c>
      <c r="F99" s="46">
        <v>3970</v>
      </c>
      <c r="G99" s="46">
        <v>4360</v>
      </c>
      <c r="H99" s="46">
        <v>2840</v>
      </c>
      <c r="I99" s="46">
        <v>2620</v>
      </c>
      <c r="J99" s="46">
        <v>2800</v>
      </c>
      <c r="K99" s="46">
        <v>2560</v>
      </c>
      <c r="L99" s="46">
        <v>2010</v>
      </c>
      <c r="M99" s="46">
        <v>2530</v>
      </c>
      <c r="N99" s="46">
        <v>2810</v>
      </c>
      <c r="O99" s="46">
        <v>1590</v>
      </c>
      <c r="P99" s="46">
        <v>1490</v>
      </c>
      <c r="Q99" s="46">
        <v>1220</v>
      </c>
    </row>
    <row r="100" spans="1:17" ht="12.75">
      <c r="A100" s="13" t="str">
        <f t="shared" si="2"/>
        <v>COLLOMBEY</v>
      </c>
      <c r="B100" s="46">
        <v>3000</v>
      </c>
      <c r="C100" s="46">
        <v>2500</v>
      </c>
      <c r="D100" s="46">
        <v>2860</v>
      </c>
      <c r="E100" s="46">
        <v>2970</v>
      </c>
      <c r="F100" s="46">
        <v>3020</v>
      </c>
      <c r="G100" s="46">
        <v>3170</v>
      </c>
      <c r="H100" s="46">
        <v>1970</v>
      </c>
      <c r="I100" s="46">
        <v>1860</v>
      </c>
      <c r="J100" s="46">
        <v>1770</v>
      </c>
      <c r="K100" s="46">
        <v>1720</v>
      </c>
      <c r="L100" s="46">
        <v>920</v>
      </c>
      <c r="M100" s="46">
        <v>1510</v>
      </c>
      <c r="N100" s="46">
        <v>1860</v>
      </c>
      <c r="O100" s="46">
        <v>610</v>
      </c>
      <c r="P100" s="46">
        <v>540</v>
      </c>
      <c r="Q100" s="46">
        <v>380</v>
      </c>
    </row>
    <row r="101" spans="1:17" ht="12.75">
      <c r="A101" s="13" t="str">
        <f t="shared" si="2"/>
        <v>ECHALLENS</v>
      </c>
      <c r="B101" s="46">
        <v>3000</v>
      </c>
      <c r="C101" s="46">
        <v>2700</v>
      </c>
      <c r="D101" s="46">
        <v>3280</v>
      </c>
      <c r="E101" s="46">
        <v>3240</v>
      </c>
      <c r="F101" s="46">
        <v>3400</v>
      </c>
      <c r="G101" s="46">
        <v>3500</v>
      </c>
      <c r="H101" s="46">
        <v>2250</v>
      </c>
      <c r="I101" s="46">
        <v>2090</v>
      </c>
      <c r="J101" s="46">
        <v>1970</v>
      </c>
      <c r="K101" s="46">
        <v>1840</v>
      </c>
      <c r="L101" s="46">
        <v>1090</v>
      </c>
      <c r="M101" s="46">
        <v>1850</v>
      </c>
      <c r="N101" s="46">
        <v>2210</v>
      </c>
      <c r="O101" s="46">
        <v>900</v>
      </c>
      <c r="P101" s="46">
        <v>780</v>
      </c>
      <c r="Q101" s="46">
        <v>630</v>
      </c>
    </row>
    <row r="102" spans="1:17" ht="12.75">
      <c r="A102" s="13" t="str">
        <f t="shared" si="2"/>
        <v>BIERE</v>
      </c>
      <c r="B102" s="46">
        <v>2750</v>
      </c>
      <c r="C102" s="46">
        <v>2700</v>
      </c>
      <c r="D102" s="46">
        <v>3060</v>
      </c>
      <c r="E102" s="46">
        <v>3200</v>
      </c>
      <c r="F102" s="46">
        <v>3480</v>
      </c>
      <c r="G102" s="46">
        <v>3460</v>
      </c>
      <c r="H102" s="46">
        <v>2140</v>
      </c>
      <c r="I102" s="46">
        <v>1970</v>
      </c>
      <c r="J102" s="46">
        <v>1920</v>
      </c>
      <c r="K102" s="46">
        <v>1650</v>
      </c>
      <c r="L102" s="46">
        <v>1060</v>
      </c>
      <c r="M102" s="46">
        <v>1750</v>
      </c>
      <c r="N102" s="46">
        <v>2300</v>
      </c>
      <c r="O102" s="46">
        <v>920</v>
      </c>
      <c r="P102" s="46">
        <v>810</v>
      </c>
      <c r="Q102" s="46">
        <v>680</v>
      </c>
    </row>
    <row r="103" spans="1:17" ht="12.75">
      <c r="A103" s="13" t="str">
        <f t="shared" si="2"/>
        <v>SAINT-CERGUE</v>
      </c>
      <c r="B103" s="46">
        <v>3120</v>
      </c>
      <c r="C103" s="46">
        <v>2810</v>
      </c>
      <c r="D103" s="46">
        <v>3610</v>
      </c>
      <c r="E103" s="46">
        <v>3600</v>
      </c>
      <c r="F103" s="46">
        <v>4130</v>
      </c>
      <c r="G103" s="46">
        <v>3810</v>
      </c>
      <c r="H103" s="46">
        <v>2700</v>
      </c>
      <c r="I103" s="46">
        <v>2350</v>
      </c>
      <c r="J103" s="46">
        <v>2500</v>
      </c>
      <c r="K103" s="46">
        <v>2450</v>
      </c>
      <c r="L103" s="46">
        <v>1800</v>
      </c>
      <c r="M103" s="46">
        <v>2270</v>
      </c>
      <c r="N103" s="46">
        <v>2880</v>
      </c>
      <c r="O103" s="46">
        <v>1750</v>
      </c>
      <c r="P103" s="46">
        <v>1480</v>
      </c>
      <c r="Q103" s="46">
        <v>1300</v>
      </c>
    </row>
    <row r="104" spans="1:17" ht="12.75">
      <c r="A104" s="13" t="str">
        <f t="shared" si="2"/>
        <v>COSSONAY</v>
      </c>
      <c r="B104" s="46">
        <v>2960</v>
      </c>
      <c r="C104" s="46">
        <v>2650</v>
      </c>
      <c r="D104" s="46">
        <v>3160</v>
      </c>
      <c r="E104" s="46">
        <v>3040</v>
      </c>
      <c r="F104" s="46">
        <v>3450</v>
      </c>
      <c r="G104" s="46">
        <v>3420</v>
      </c>
      <c r="H104" s="46">
        <v>2190</v>
      </c>
      <c r="I104" s="46">
        <v>2090</v>
      </c>
      <c r="J104" s="46">
        <v>1980</v>
      </c>
      <c r="K104" s="46">
        <v>1790</v>
      </c>
      <c r="L104" s="46">
        <v>1080</v>
      </c>
      <c r="M104" s="46">
        <v>1860</v>
      </c>
      <c r="N104" s="46">
        <v>2200</v>
      </c>
      <c r="O104" s="46">
        <v>900</v>
      </c>
      <c r="P104" s="46">
        <v>740</v>
      </c>
      <c r="Q104" s="46">
        <v>680</v>
      </c>
    </row>
    <row r="105" spans="1:17" ht="12.75">
      <c r="A105" s="13" t="str">
        <f t="shared" si="2"/>
        <v>AVENCHES</v>
      </c>
      <c r="B105" s="46">
        <v>2940</v>
      </c>
      <c r="C105" s="46">
        <v>2650</v>
      </c>
      <c r="D105" s="46">
        <v>3160</v>
      </c>
      <c r="E105" s="46">
        <v>3030</v>
      </c>
      <c r="F105" s="46">
        <v>3400</v>
      </c>
      <c r="G105" s="46">
        <v>3460</v>
      </c>
      <c r="H105" s="46">
        <v>2240</v>
      </c>
      <c r="I105" s="46">
        <v>2010</v>
      </c>
      <c r="J105" s="46">
        <v>1770</v>
      </c>
      <c r="K105" s="46">
        <v>1730</v>
      </c>
      <c r="L105" s="46">
        <v>950</v>
      </c>
      <c r="M105" s="46">
        <v>1790</v>
      </c>
      <c r="N105" s="46">
        <v>2130</v>
      </c>
      <c r="O105" s="46">
        <v>880</v>
      </c>
      <c r="P105" s="46">
        <v>590</v>
      </c>
      <c r="Q105" s="46">
        <v>670</v>
      </c>
    </row>
    <row r="106" spans="1:17" ht="12.75">
      <c r="A106" s="13" t="str">
        <f t="shared" si="2"/>
        <v>PALEZIEUX</v>
      </c>
      <c r="B106" s="46">
        <v>3120</v>
      </c>
      <c r="C106" s="46">
        <v>2810</v>
      </c>
      <c r="D106" s="46">
        <v>3410</v>
      </c>
      <c r="E106" s="46">
        <v>3620</v>
      </c>
      <c r="F106" s="46">
        <v>3960</v>
      </c>
      <c r="G106" s="46">
        <v>3810</v>
      </c>
      <c r="H106" s="46">
        <v>2510</v>
      </c>
      <c r="I106" s="46">
        <v>2630</v>
      </c>
      <c r="J106" s="46">
        <v>2170</v>
      </c>
      <c r="K106" s="46">
        <v>2300</v>
      </c>
      <c r="L106" s="46">
        <v>1450</v>
      </c>
      <c r="M106" s="46">
        <v>2020</v>
      </c>
      <c r="N106" s="46">
        <v>2360</v>
      </c>
      <c r="O106" s="46">
        <v>1140</v>
      </c>
      <c r="P106" s="46">
        <v>940</v>
      </c>
      <c r="Q106" s="46">
        <v>880</v>
      </c>
    </row>
    <row r="107" spans="1:17" ht="12.75">
      <c r="A107" s="13" t="str">
        <f t="shared" si="2"/>
        <v>LES DIABLERETS</v>
      </c>
      <c r="B107" s="46">
        <v>3980</v>
      </c>
      <c r="C107" s="46">
        <v>3240</v>
      </c>
      <c r="D107" s="46">
        <v>3770</v>
      </c>
      <c r="E107" s="46">
        <v>3840</v>
      </c>
      <c r="F107" s="46">
        <v>4370</v>
      </c>
      <c r="G107" s="46">
        <v>4250</v>
      </c>
      <c r="H107" s="46">
        <v>3000</v>
      </c>
      <c r="I107" s="46">
        <v>2960</v>
      </c>
      <c r="J107" s="46">
        <v>2770</v>
      </c>
      <c r="K107" s="46">
        <v>2820</v>
      </c>
      <c r="L107" s="46">
        <v>2100</v>
      </c>
      <c r="M107" s="46">
        <v>2700</v>
      </c>
      <c r="N107" s="46">
        <v>2720</v>
      </c>
      <c r="O107" s="46">
        <v>1530</v>
      </c>
      <c r="P107" s="46">
        <v>1580</v>
      </c>
      <c r="Q107" s="46">
        <v>1180</v>
      </c>
    </row>
    <row r="108" spans="1:17" ht="12.75">
      <c r="A108" s="13" t="str">
        <f t="shared" si="2"/>
        <v>VILLARS / OLLON</v>
      </c>
      <c r="B108" s="46">
        <v>3200</v>
      </c>
      <c r="C108" s="46">
        <v>3120</v>
      </c>
      <c r="D108" s="46">
        <v>3700</v>
      </c>
      <c r="E108" s="46">
        <v>3700</v>
      </c>
      <c r="F108" s="46">
        <v>4090</v>
      </c>
      <c r="G108" s="46">
        <v>3540</v>
      </c>
      <c r="H108" s="46">
        <v>2570</v>
      </c>
      <c r="I108" s="46">
        <v>2630</v>
      </c>
      <c r="J108" s="46">
        <v>2360</v>
      </c>
      <c r="K108" s="46">
        <v>2360</v>
      </c>
      <c r="L108" s="46">
        <v>1700</v>
      </c>
      <c r="M108" s="46">
        <v>2580</v>
      </c>
      <c r="N108" s="46">
        <v>2790</v>
      </c>
      <c r="O108" s="46">
        <v>1380</v>
      </c>
      <c r="P108" s="46">
        <v>1420</v>
      </c>
      <c r="Q108" s="46">
        <v>1030</v>
      </c>
    </row>
  </sheetData>
  <sheetProtection password="D3D9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Z54"/>
  <sheetViews>
    <sheetView showGridLines="0" showZeros="0" zoomScale="70" zoomScaleNormal="70" workbookViewId="0" topLeftCell="A1">
      <selection activeCell="T8" sqref="T8"/>
    </sheetView>
  </sheetViews>
  <sheetFormatPr defaultColWidth="9.140625" defaultRowHeight="12.75"/>
  <cols>
    <col min="1" max="1" width="22.7109375" style="0" customWidth="1"/>
    <col min="2" max="26" width="6.7109375" style="0" customWidth="1"/>
    <col min="27" max="16384" width="11.421875" style="0" customWidth="1"/>
  </cols>
  <sheetData>
    <row r="1" spans="1:2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9.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6" ht="12.75">
      <c r="A7" s="20" t="s">
        <v>41</v>
      </c>
      <c r="B7" s="21" t="s">
        <v>42</v>
      </c>
      <c r="C7" s="21" t="s">
        <v>43</v>
      </c>
      <c r="D7" s="21" t="s">
        <v>44</v>
      </c>
      <c r="E7" s="21" t="s">
        <v>45</v>
      </c>
      <c r="F7" s="21" t="s">
        <v>46</v>
      </c>
      <c r="G7" s="21" t="s">
        <v>47</v>
      </c>
      <c r="H7" s="21" t="s">
        <v>48</v>
      </c>
      <c r="I7" s="21" t="s">
        <v>49</v>
      </c>
      <c r="J7" s="21" t="s">
        <v>50</v>
      </c>
      <c r="K7" s="21" t="s">
        <v>51</v>
      </c>
      <c r="L7" s="21" t="s">
        <v>52</v>
      </c>
      <c r="M7" s="21" t="s">
        <v>53</v>
      </c>
      <c r="N7" s="21" t="s">
        <v>54</v>
      </c>
      <c r="O7" s="21" t="s">
        <v>55</v>
      </c>
      <c r="P7" s="21" t="s">
        <v>56</v>
      </c>
      <c r="Q7" s="21" t="s">
        <v>57</v>
      </c>
      <c r="R7" s="21" t="s">
        <v>58</v>
      </c>
      <c r="S7" s="21" t="s">
        <v>60</v>
      </c>
      <c r="T7" s="21" t="s">
        <v>71</v>
      </c>
      <c r="U7" s="21" t="s">
        <v>72</v>
      </c>
      <c r="V7" s="2"/>
      <c r="W7" s="2"/>
      <c r="X7" s="2"/>
      <c r="Y7" s="2"/>
      <c r="Z7" s="2"/>
    </row>
    <row r="8" spans="1:21" ht="12.75">
      <c r="A8" s="22" t="s">
        <v>14</v>
      </c>
      <c r="B8" s="23"/>
      <c r="C8" s="23"/>
      <c r="D8" s="23"/>
      <c r="E8" s="23"/>
      <c r="F8" s="23" t="e">
        <f>#REF!</f>
        <v>#REF!</v>
      </c>
      <c r="G8" s="23" t="e">
        <f>#REF!</f>
        <v>#REF!</v>
      </c>
      <c r="H8" s="23" t="e">
        <f>#REF!</f>
        <v>#REF!</v>
      </c>
      <c r="I8" s="23" t="e">
        <f>#REF!</f>
        <v>#REF!</v>
      </c>
      <c r="J8" s="23" t="e">
        <f>#REF!</f>
        <v>#REF!</v>
      </c>
      <c r="K8" s="23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  <c r="O8" s="23" t="e">
        <f>#REF!</f>
        <v>#REF!</v>
      </c>
      <c r="P8" s="23" t="e">
        <f>#REF!</f>
        <v>#REF!</v>
      </c>
      <c r="Q8" s="23" t="e">
        <f>#REF!</f>
        <v>#REF!</v>
      </c>
      <c r="R8" s="24" t="e">
        <f>#REF!</f>
        <v>#REF!</v>
      </c>
      <c r="S8" s="25" t="e">
        <f>#REF!</f>
        <v>#REF!</v>
      </c>
      <c r="T8" s="26" t="e">
        <f>#REF!</f>
        <v>#REF!</v>
      </c>
      <c r="U8" s="27">
        <f>'00-01'!Q172</f>
        <v>83220</v>
      </c>
    </row>
    <row r="9" spans="1:21" ht="12.75">
      <c r="A9" s="28" t="s">
        <v>15</v>
      </c>
      <c r="B9" s="23"/>
      <c r="C9" s="23"/>
      <c r="D9" s="23"/>
      <c r="E9" s="23"/>
      <c r="F9" s="29" t="e">
        <f>#REF!</f>
        <v>#REF!</v>
      </c>
      <c r="G9" s="23" t="e">
        <f>#REF!</f>
        <v>#REF!</v>
      </c>
      <c r="H9" s="23" t="e">
        <f>#REF!</f>
        <v>#REF!</v>
      </c>
      <c r="I9" s="23" t="e">
        <f>#REF!</f>
        <v>#REF!</v>
      </c>
      <c r="J9" s="23" t="e">
        <f>#REF!</f>
        <v>#REF!</v>
      </c>
      <c r="K9" s="23" t="e">
        <f>#REF!</f>
        <v>#REF!</v>
      </c>
      <c r="L9" s="23" t="e">
        <f>#REF!</f>
        <v>#REF!</v>
      </c>
      <c r="M9" s="23" t="e">
        <f>#REF!</f>
        <v>#REF!</v>
      </c>
      <c r="N9" s="23" t="e">
        <f>#REF!</f>
        <v>#REF!</v>
      </c>
      <c r="O9" s="23" t="e">
        <f>#REF!</f>
        <v>#REF!</v>
      </c>
      <c r="P9" s="23" t="e">
        <f>#REF!</f>
        <v>#REF!</v>
      </c>
      <c r="Q9" s="23" t="e">
        <f>#REF!</f>
        <v>#REF!</v>
      </c>
      <c r="R9" s="24" t="e">
        <f>#REF!</f>
        <v>#REF!</v>
      </c>
      <c r="S9" s="24" t="e">
        <f>#REF!</f>
        <v>#REF!</v>
      </c>
      <c r="T9" s="23" t="e">
        <f>#REF!</f>
        <v>#REF!</v>
      </c>
      <c r="U9" s="30">
        <f>'00-01'!Q173</f>
        <v>64320</v>
      </c>
    </row>
    <row r="10" spans="1:21" ht="12.75">
      <c r="A10" s="28" t="s">
        <v>66</v>
      </c>
      <c r="B10" s="23"/>
      <c r="C10" s="23"/>
      <c r="D10" s="23"/>
      <c r="E10" s="23"/>
      <c r="F10" s="29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4"/>
      <c r="T10" s="23"/>
      <c r="U10" s="30">
        <f>'00-01'!Q174</f>
        <v>21900</v>
      </c>
    </row>
    <row r="11" spans="1:21" ht="12.75">
      <c r="A11" s="28" t="s">
        <v>6</v>
      </c>
      <c r="B11" s="23"/>
      <c r="C11" s="29" t="e">
        <f>#REF!</f>
        <v>#REF!</v>
      </c>
      <c r="D11" s="29" t="e">
        <f>#REF!</f>
        <v>#REF!</v>
      </c>
      <c r="E11" s="29" t="e">
        <f>#REF!</f>
        <v>#REF!</v>
      </c>
      <c r="F11" s="23" t="e">
        <f>#REF!</f>
        <v>#REF!</v>
      </c>
      <c r="G11" s="23" t="e">
        <f>#REF!</f>
        <v>#REF!</v>
      </c>
      <c r="H11" s="23" t="e">
        <f>#REF!</f>
        <v>#REF!</v>
      </c>
      <c r="I11" s="23" t="e">
        <f>#REF!</f>
        <v>#REF!</v>
      </c>
      <c r="J11" s="23" t="e">
        <f>#REF!</f>
        <v>#REF!</v>
      </c>
      <c r="K11" s="23" t="e">
        <f>#REF!</f>
        <v>#REF!</v>
      </c>
      <c r="L11" s="23" t="e">
        <f>#REF!</f>
        <v>#REF!</v>
      </c>
      <c r="M11" s="23" t="e">
        <f>#REF!</f>
        <v>#REF!</v>
      </c>
      <c r="N11" s="23" t="e">
        <f>#REF!</f>
        <v>#REF!</v>
      </c>
      <c r="O11" s="23" t="e">
        <f>#REF!</f>
        <v>#REF!</v>
      </c>
      <c r="P11" s="23" t="e">
        <f>#REF!</f>
        <v>#REF!</v>
      </c>
      <c r="Q11" s="23" t="e">
        <f>#REF!</f>
        <v>#REF!</v>
      </c>
      <c r="R11" s="24" t="e">
        <f>#REF!</f>
        <v>#REF!</v>
      </c>
      <c r="S11" s="24" t="e">
        <f>#REF!</f>
        <v>#REF!</v>
      </c>
      <c r="T11" s="23" t="e">
        <f>#REF!</f>
        <v>#REF!</v>
      </c>
      <c r="U11" s="30">
        <f>'00-01'!Q175</f>
        <v>64330</v>
      </c>
    </row>
    <row r="12" spans="1:21" ht="12.75">
      <c r="A12" s="28" t="s">
        <v>16</v>
      </c>
      <c r="B12" s="23"/>
      <c r="C12" s="23"/>
      <c r="D12" s="23"/>
      <c r="E12" s="23"/>
      <c r="F12" s="23" t="e">
        <f>#REF!</f>
        <v>#REF!</v>
      </c>
      <c r="G12" s="23" t="e">
        <f>#REF!</f>
        <v>#REF!</v>
      </c>
      <c r="H12" s="23" t="e">
        <f>#REF!</f>
        <v>#REF!</v>
      </c>
      <c r="I12" s="23" t="e">
        <f>#REF!</f>
        <v>#REF!</v>
      </c>
      <c r="J12" s="23" t="e">
        <f>#REF!</f>
        <v>#REF!</v>
      </c>
      <c r="K12" s="23" t="e">
        <f>#REF!</f>
        <v>#REF!</v>
      </c>
      <c r="L12" s="23" t="e">
        <f>#REF!</f>
        <v>#REF!</v>
      </c>
      <c r="M12" s="23" t="e">
        <f>#REF!</f>
        <v>#REF!</v>
      </c>
      <c r="N12" s="23" t="e">
        <f>#REF!</f>
        <v>#REF!</v>
      </c>
      <c r="O12" s="23" t="e">
        <f>#REF!</f>
        <v>#REF!</v>
      </c>
      <c r="P12" s="23" t="e">
        <f>#REF!</f>
        <v>#REF!</v>
      </c>
      <c r="Q12" s="23" t="e">
        <f>#REF!</f>
        <v>#REF!</v>
      </c>
      <c r="R12" s="24" t="e">
        <f>#REF!</f>
        <v>#REF!</v>
      </c>
      <c r="S12" s="24" t="e">
        <f>#REF!</f>
        <v>#REF!</v>
      </c>
      <c r="T12" s="23" t="e">
        <f>#REF!</f>
        <v>#REF!</v>
      </c>
      <c r="U12" s="30">
        <f>'00-01'!Q176</f>
        <v>52660</v>
      </c>
    </row>
    <row r="13" spans="1:21" ht="12.75">
      <c r="A13" s="28" t="s">
        <v>63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24"/>
      <c r="T13" s="23"/>
      <c r="U13" s="30">
        <f>'00-01'!Q177</f>
        <v>22700</v>
      </c>
    </row>
    <row r="14" spans="1:21" ht="12.75">
      <c r="A14" s="28" t="s">
        <v>28</v>
      </c>
      <c r="B14" s="23"/>
      <c r="C14" s="23"/>
      <c r="D14" s="23"/>
      <c r="E14" s="23"/>
      <c r="F14" s="23"/>
      <c r="G14" s="23"/>
      <c r="H14" s="29" t="e">
        <f>#REF!</f>
        <v>#REF!</v>
      </c>
      <c r="I14" s="23" t="e">
        <f>#REF!</f>
        <v>#REF!</v>
      </c>
      <c r="J14" s="23" t="e">
        <f>#REF!</f>
        <v>#REF!</v>
      </c>
      <c r="K14" s="23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3" t="e">
        <f>#REF!</f>
        <v>#REF!</v>
      </c>
      <c r="P14" s="23" t="e">
        <f>#REF!</f>
        <v>#REF!</v>
      </c>
      <c r="Q14" s="23" t="e">
        <f>#REF!</f>
        <v>#REF!</v>
      </c>
      <c r="R14" s="24" t="e">
        <f>#REF!</f>
        <v>#REF!</v>
      </c>
      <c r="S14" s="24" t="e">
        <f>#REF!</f>
        <v>#REF!</v>
      </c>
      <c r="T14" s="23" t="e">
        <f>#REF!</f>
        <v>#REF!</v>
      </c>
      <c r="U14" s="30">
        <f>'00-01'!Q178</f>
        <v>64780</v>
      </c>
    </row>
    <row r="15" spans="1:21" ht="12.75">
      <c r="A15" s="28" t="s">
        <v>7</v>
      </c>
      <c r="B15" s="23"/>
      <c r="C15" s="29" t="e">
        <f>#REF!</f>
        <v>#REF!</v>
      </c>
      <c r="D15" s="29" t="e">
        <f>#REF!</f>
        <v>#REF!</v>
      </c>
      <c r="E15" s="29" t="e">
        <f>#REF!</f>
        <v>#REF!</v>
      </c>
      <c r="F15" s="23" t="e">
        <f>#REF!</f>
        <v>#REF!</v>
      </c>
      <c r="G15" s="23" t="e">
        <f>#REF!</f>
        <v>#REF!</v>
      </c>
      <c r="H15" s="23" t="e">
        <f>#REF!</f>
        <v>#REF!</v>
      </c>
      <c r="I15" s="23" t="e">
        <f>#REF!</f>
        <v>#REF!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3" t="e">
        <f>#REF!</f>
        <v>#REF!</v>
      </c>
      <c r="P15" s="23" t="e">
        <f>#REF!</f>
        <v>#REF!</v>
      </c>
      <c r="Q15" s="23" t="e">
        <f>#REF!</f>
        <v>#REF!</v>
      </c>
      <c r="R15" s="24" t="e">
        <f>#REF!</f>
        <v>#REF!</v>
      </c>
      <c r="S15" s="24" t="e">
        <f>#REF!</f>
        <v>#REF!</v>
      </c>
      <c r="T15" s="23" t="e">
        <f>#REF!</f>
        <v>#REF!</v>
      </c>
      <c r="U15" s="30">
        <f>'00-01'!Q179</f>
        <v>62370</v>
      </c>
    </row>
    <row r="16" spans="1:21" ht="12.75">
      <c r="A16" s="28" t="s">
        <v>17</v>
      </c>
      <c r="B16" s="23"/>
      <c r="C16" s="23"/>
      <c r="D16" s="23"/>
      <c r="E16" s="23"/>
      <c r="F16" s="29" t="e">
        <f>#REF!</f>
        <v>#REF!</v>
      </c>
      <c r="G16" s="23" t="e">
        <f>#REF!</f>
        <v>#REF!</v>
      </c>
      <c r="H16" s="23" t="e">
        <f>#REF!</f>
        <v>#REF!</v>
      </c>
      <c r="I16" s="23" t="e">
        <f>#REF!</f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3" t="e">
        <f>#REF!</f>
        <v>#REF!</v>
      </c>
      <c r="P16" s="23" t="e">
        <f>#REF!</f>
        <v>#REF!</v>
      </c>
      <c r="Q16" s="23" t="e">
        <f>#REF!</f>
        <v>#REF!</v>
      </c>
      <c r="R16" s="24" t="e">
        <f>#REF!</f>
        <v>#REF!</v>
      </c>
      <c r="S16" s="24" t="e">
        <f>#REF!</f>
        <v>#REF!</v>
      </c>
      <c r="T16" s="23" t="e">
        <f>#REF!</f>
        <v>#REF!</v>
      </c>
      <c r="U16" s="30">
        <f>'00-01'!Q180</f>
        <v>63350</v>
      </c>
    </row>
    <row r="17" spans="1:21" ht="12.75">
      <c r="A17" s="28" t="s">
        <v>59</v>
      </c>
      <c r="B17" s="23"/>
      <c r="C17" s="23"/>
      <c r="D17" s="23"/>
      <c r="E17" s="23"/>
      <c r="F17" s="29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4"/>
      <c r="T17" s="23"/>
      <c r="U17" s="30">
        <f>'00-01'!Q181</f>
        <v>55260</v>
      </c>
    </row>
    <row r="18" spans="1:21" ht="12.75">
      <c r="A18" s="28" t="s">
        <v>65</v>
      </c>
      <c r="B18" s="23"/>
      <c r="C18" s="23"/>
      <c r="D18" s="23"/>
      <c r="E18" s="23"/>
      <c r="F18" s="29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24"/>
      <c r="T18" s="23"/>
      <c r="U18" s="30">
        <f>'00-01'!Q182</f>
        <v>21940</v>
      </c>
    </row>
    <row r="19" spans="1:21" ht="12.75">
      <c r="A19" s="28" t="s">
        <v>62</v>
      </c>
      <c r="B19" s="23"/>
      <c r="C19" s="23"/>
      <c r="D19" s="23"/>
      <c r="E19" s="23"/>
      <c r="F19" s="29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  <c r="S19" s="24"/>
      <c r="T19" s="23"/>
      <c r="U19" s="30">
        <f>'00-01'!Q183</f>
        <v>27420</v>
      </c>
    </row>
    <row r="20" spans="1:21" ht="12.75">
      <c r="A20" s="28" t="s">
        <v>3</v>
      </c>
      <c r="B20" s="23" t="e">
        <f>#REF!</f>
        <v>#REF!</v>
      </c>
      <c r="C20" s="23" t="e">
        <f>#REF!</f>
        <v>#REF!</v>
      </c>
      <c r="D20" s="23" t="e">
        <f>#REF!</f>
        <v>#REF!</v>
      </c>
      <c r="E20" s="31" t="e">
        <f>#REF!</f>
        <v>#REF!</v>
      </c>
      <c r="F20" s="23" t="e">
        <f>#REF!</f>
        <v>#REF!</v>
      </c>
      <c r="G20" s="23" t="e">
        <f>#REF!</f>
        <v>#REF!</v>
      </c>
      <c r="H20" s="23" t="e">
        <f>#REF!</f>
        <v>#REF!</v>
      </c>
      <c r="I20" s="23" t="e">
        <f>#REF!</f>
        <v>#REF!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3" t="e">
        <f>#REF!</f>
        <v>#REF!</v>
      </c>
      <c r="P20" s="23" t="e">
        <f>#REF!</f>
        <v>#REF!</v>
      </c>
      <c r="Q20" s="23" t="e">
        <f>#REF!</f>
        <v>#REF!</v>
      </c>
      <c r="R20" s="24" t="e">
        <f>#REF!</f>
        <v>#REF!</v>
      </c>
      <c r="S20" s="24" t="e">
        <f>#REF!</f>
        <v>#REF!</v>
      </c>
      <c r="T20" s="23" t="e">
        <f>#REF!</f>
        <v>#REF!</v>
      </c>
      <c r="U20" s="30">
        <f>'00-01'!Q184</f>
        <v>55680</v>
      </c>
    </row>
    <row r="21" spans="1:21" ht="12.75">
      <c r="A21" s="28" t="s">
        <v>34</v>
      </c>
      <c r="B21" s="23"/>
      <c r="C21" s="23"/>
      <c r="D21" s="23"/>
      <c r="E21" s="23"/>
      <c r="F21" s="23"/>
      <c r="G21" s="23"/>
      <c r="H21" s="23"/>
      <c r="I21" s="29" t="e">
        <f>#REF!</f>
        <v>#REF!</v>
      </c>
      <c r="J21" s="23" t="e">
        <f>#REF!</f>
        <v>#REF!</v>
      </c>
      <c r="K21" s="23"/>
      <c r="L21" s="23"/>
      <c r="M21" s="23"/>
      <c r="N21" s="23"/>
      <c r="O21" s="23"/>
      <c r="P21" s="23"/>
      <c r="Q21" s="23"/>
      <c r="R21" s="24"/>
      <c r="S21" s="24"/>
      <c r="T21" s="23"/>
      <c r="U21" s="30"/>
    </row>
    <row r="22" spans="1:21" ht="12.75">
      <c r="A22" s="28" t="s">
        <v>18</v>
      </c>
      <c r="B22" s="23"/>
      <c r="C22" s="23"/>
      <c r="D22" s="23"/>
      <c r="E22" s="23"/>
      <c r="F22" s="29" t="e">
        <f>#REF!</f>
        <v>#REF!</v>
      </c>
      <c r="G22" s="23" t="e">
        <f>#REF!</f>
        <v>#REF!</v>
      </c>
      <c r="H22" s="23" t="e">
        <f>#REF!</f>
        <v>#REF!</v>
      </c>
      <c r="I22" s="23" t="e">
        <f>#REF!</f>
        <v>#REF!</v>
      </c>
      <c r="J22" s="23" t="e">
        <f>#REF!</f>
        <v>#REF!</v>
      </c>
      <c r="K22" s="23" t="e">
        <f>#REF!</f>
        <v>#REF!</v>
      </c>
      <c r="L22" s="23" t="e">
        <f>#REF!</f>
        <v>#REF!</v>
      </c>
      <c r="M22" s="23" t="e">
        <f>#REF!</f>
        <v>#REF!</v>
      </c>
      <c r="N22" s="23" t="e">
        <f>#REF!</f>
        <v>#REF!</v>
      </c>
      <c r="O22" s="23" t="e">
        <f>#REF!</f>
        <v>#REF!</v>
      </c>
      <c r="P22" s="23" t="e">
        <f>#REF!</f>
        <v>#REF!</v>
      </c>
      <c r="Q22" s="23" t="e">
        <f>#REF!</f>
        <v>#REF!</v>
      </c>
      <c r="R22" s="24" t="e">
        <f>#REF!</f>
        <v>#REF!</v>
      </c>
      <c r="S22" s="32" t="e">
        <f>#REF!</f>
        <v>#REF!</v>
      </c>
      <c r="T22" s="23" t="e">
        <f>#REF!</f>
        <v>#REF!</v>
      </c>
      <c r="U22" s="30">
        <f>'00-01'!Q185</f>
        <v>57290</v>
      </c>
    </row>
    <row r="23" spans="1:21" ht="12.75">
      <c r="A23" s="28" t="s">
        <v>29</v>
      </c>
      <c r="B23" s="23"/>
      <c r="C23" s="23"/>
      <c r="D23" s="23"/>
      <c r="E23" s="23"/>
      <c r="F23" s="23"/>
      <c r="G23" s="23"/>
      <c r="H23" s="29" t="e">
        <f>#REF!</f>
        <v>#REF!</v>
      </c>
      <c r="I23" s="23" t="e">
        <f>#REF!</f>
        <v>#REF!</v>
      </c>
      <c r="J23" s="23" t="e">
        <f>#REF!</f>
        <v>#REF!</v>
      </c>
      <c r="K23" s="23" t="e">
        <f>#REF!</f>
        <v>#REF!</v>
      </c>
      <c r="L23" s="23" t="e">
        <f>#REF!</f>
        <v>#REF!</v>
      </c>
      <c r="M23" s="23" t="e">
        <f>#REF!</f>
        <v>#REF!</v>
      </c>
      <c r="N23" s="23" t="e">
        <f>#REF!</f>
        <v>#REF!</v>
      </c>
      <c r="O23" s="23" t="e">
        <f>#REF!</f>
        <v>#REF!</v>
      </c>
      <c r="P23" s="23" t="e">
        <f>#REF!</f>
        <v>#REF!</v>
      </c>
      <c r="Q23" s="23" t="e">
        <f>#REF!</f>
        <v>#REF!</v>
      </c>
      <c r="R23" s="24" t="e">
        <f>#REF!</f>
        <v>#REF!</v>
      </c>
      <c r="S23" s="32" t="e">
        <f>#REF!</f>
        <v>#REF!</v>
      </c>
      <c r="T23" s="23" t="e">
        <f>#REF!</f>
        <v>#REF!</v>
      </c>
      <c r="U23" s="30">
        <f>'00-01'!Q186</f>
        <v>58470</v>
      </c>
    </row>
    <row r="24" spans="1:21" ht="12.75">
      <c r="A24" s="28" t="s">
        <v>74</v>
      </c>
      <c r="B24" s="23"/>
      <c r="C24" s="23"/>
      <c r="D24" s="23"/>
      <c r="E24" s="23"/>
      <c r="F24" s="23"/>
      <c r="G24" s="23"/>
      <c r="H24" s="23" t="e">
        <f>#REF!</f>
        <v>#REF!</v>
      </c>
      <c r="I24" s="23" t="e">
        <f>#REF!</f>
        <v>#REF!</v>
      </c>
      <c r="J24" s="23" t="e">
        <f>#REF!</f>
        <v>#REF!</v>
      </c>
      <c r="K24" s="23" t="e">
        <f>#REF!</f>
        <v>#REF!</v>
      </c>
      <c r="L24" s="23" t="e">
        <f>#REF!</f>
        <v>#REF!</v>
      </c>
      <c r="M24" s="23" t="e">
        <f>#REF!</f>
        <v>#REF!</v>
      </c>
      <c r="N24" s="23" t="e">
        <f>#REF!</f>
        <v>#REF!</v>
      </c>
      <c r="O24" s="23" t="e">
        <f>#REF!</f>
        <v>#REF!</v>
      </c>
      <c r="P24" s="23" t="e">
        <f>#REF!</f>
        <v>#REF!</v>
      </c>
      <c r="Q24" s="23" t="e">
        <f>#REF!</f>
        <v>#REF!</v>
      </c>
      <c r="R24" s="24" t="e">
        <f>#REF!</f>
        <v>#REF!</v>
      </c>
      <c r="S24" s="32" t="e">
        <f>#REF!</f>
        <v>#REF!</v>
      </c>
      <c r="T24" s="23" t="e">
        <f>#REF!</f>
        <v>#REF!</v>
      </c>
      <c r="U24" s="30">
        <f>'00-01'!Q187</f>
        <v>63800</v>
      </c>
    </row>
    <row r="25" spans="1:21" ht="12.75">
      <c r="A25" s="43" t="s">
        <v>73</v>
      </c>
      <c r="B25" s="44"/>
      <c r="C25" s="23"/>
      <c r="D25" s="23"/>
      <c r="E25" s="23"/>
      <c r="F25" s="23" t="e">
        <f>#REF!</f>
        <v>#REF!</v>
      </c>
      <c r="G25" s="23" t="e">
        <f>#REF!</f>
        <v>#REF!</v>
      </c>
      <c r="H25" s="23" t="e">
        <f>#REF!</f>
        <v>#REF!</v>
      </c>
      <c r="I25" s="23" t="e">
        <f>#REF!</f>
        <v>#REF!</v>
      </c>
      <c r="J25" s="23" t="e">
        <f>#REF!</f>
        <v>#REF!</v>
      </c>
      <c r="K25" s="23" t="e">
        <f>#REF!</f>
        <v>#REF!</v>
      </c>
      <c r="L25" s="23" t="e">
        <f>#REF!</f>
        <v>#REF!</v>
      </c>
      <c r="M25" s="23" t="e">
        <f>#REF!</f>
        <v>#REF!</v>
      </c>
      <c r="N25" s="23" t="e">
        <f>#REF!</f>
        <v>#REF!</v>
      </c>
      <c r="O25" s="23" t="e">
        <f>#REF!</f>
        <v>#REF!</v>
      </c>
      <c r="P25" s="23" t="e">
        <f>#REF!</f>
        <v>#REF!</v>
      </c>
      <c r="Q25" s="23" t="e">
        <f>#REF!</f>
        <v>#REF!</v>
      </c>
      <c r="R25" s="24" t="e">
        <f>#REF!</f>
        <v>#REF!</v>
      </c>
      <c r="S25" s="32" t="e">
        <f>#REF!</f>
        <v>#REF!</v>
      </c>
      <c r="T25" s="23" t="e">
        <f>#REF!</f>
        <v>#REF!</v>
      </c>
      <c r="U25" s="30">
        <f>'00-01'!Q188</f>
        <v>56020</v>
      </c>
    </row>
    <row r="26" spans="1:21" ht="12.75">
      <c r="A26" s="43" t="s">
        <v>75</v>
      </c>
      <c r="B26" s="44"/>
      <c r="C26" s="23"/>
      <c r="D26" s="29" t="e">
        <f>#REF!</f>
        <v>#REF!</v>
      </c>
      <c r="E26" s="29" t="e">
        <f>#REF!</f>
        <v>#REF!</v>
      </c>
      <c r="F26" s="23" t="e">
        <f>#REF!</f>
        <v>#REF!</v>
      </c>
      <c r="G26" s="23" t="e">
        <f>#REF!</f>
        <v>#REF!</v>
      </c>
      <c r="H26" s="23" t="e">
        <f>#REF!</f>
        <v>#REF!</v>
      </c>
      <c r="I26" s="23" t="e">
        <f>#REF!</f>
        <v>#REF!</v>
      </c>
      <c r="J26" s="23" t="e">
        <f>#REF!</f>
        <v>#REF!</v>
      </c>
      <c r="K26" s="23" t="e">
        <f>#REF!</f>
        <v>#REF!</v>
      </c>
      <c r="L26" s="23" t="e">
        <f>#REF!</f>
        <v>#REF!</v>
      </c>
      <c r="M26" s="23" t="e">
        <f>#REF!</f>
        <v>#REF!</v>
      </c>
      <c r="N26" s="23" t="e">
        <f>#REF!</f>
        <v>#REF!</v>
      </c>
      <c r="O26" s="23" t="e">
        <f>#REF!</f>
        <v>#REF!</v>
      </c>
      <c r="P26" s="23" t="e">
        <f>#REF!</f>
        <v>#REF!</v>
      </c>
      <c r="Q26" s="23" t="e">
        <f>#REF!</f>
        <v>#REF!</v>
      </c>
      <c r="R26" s="24" t="e">
        <f>#REF!</f>
        <v>#REF!</v>
      </c>
      <c r="S26" s="32" t="e">
        <f>#REF!</f>
        <v>#REF!</v>
      </c>
      <c r="T26" s="23" t="e">
        <f>#REF!</f>
        <v>#REF!</v>
      </c>
      <c r="U26" s="30">
        <f>'00-01'!Q189</f>
        <v>54800</v>
      </c>
    </row>
    <row r="27" spans="1:21" ht="12.75">
      <c r="A27" s="43" t="s">
        <v>76</v>
      </c>
      <c r="B27" s="44"/>
      <c r="C27" s="23"/>
      <c r="D27" s="23"/>
      <c r="E27" s="23"/>
      <c r="F27" s="23" t="e">
        <f>#REF!</f>
        <v>#REF!</v>
      </c>
      <c r="G27" s="23" t="e">
        <f>#REF!</f>
        <v>#REF!</v>
      </c>
      <c r="H27" s="23" t="e">
        <f>#REF!</f>
        <v>#REF!</v>
      </c>
      <c r="I27" s="23" t="e">
        <f>#REF!</f>
        <v>#REF!</v>
      </c>
      <c r="J27" s="23" t="e">
        <f>#REF!</f>
        <v>#REF!</v>
      </c>
      <c r="K27" s="23" t="e">
        <f>#REF!</f>
        <v>#REF!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3"/>
      <c r="P27" s="23"/>
      <c r="Q27" s="23"/>
      <c r="R27" s="24" t="e">
        <f>#REF!</f>
        <v>#REF!</v>
      </c>
      <c r="S27" s="32" t="e">
        <f>#REF!</f>
        <v>#REF!</v>
      </c>
      <c r="T27" s="23" t="e">
        <f>#REF!</f>
        <v>#REF!</v>
      </c>
      <c r="U27" s="30">
        <f>'00-01'!Q190</f>
        <v>54650</v>
      </c>
    </row>
    <row r="28" spans="1:21" ht="12.75">
      <c r="A28" s="43" t="s">
        <v>39</v>
      </c>
      <c r="B28" s="44"/>
      <c r="C28" s="23"/>
      <c r="D28" s="23"/>
      <c r="E28" s="23"/>
      <c r="F28" s="29" t="e">
        <f>#REF!</f>
        <v>#REF!</v>
      </c>
      <c r="G28" s="23" t="e">
        <f>#REF!</f>
        <v>#REF!</v>
      </c>
      <c r="H28" s="23" t="e">
        <f>#REF!</f>
        <v>#REF!</v>
      </c>
      <c r="I28" s="29" t="e">
        <f>#REF!</f>
        <v>#REF!</v>
      </c>
      <c r="J28" s="23" t="e">
        <f>#REF!</f>
        <v>#REF!</v>
      </c>
      <c r="K28" s="23" t="e">
        <f>#REF!</f>
        <v>#REF!</v>
      </c>
      <c r="L28" s="23" t="e">
        <f>#REF!</f>
        <v>#REF!</v>
      </c>
      <c r="M28" s="23" t="e">
        <f>#REF!</f>
        <v>#REF!</v>
      </c>
      <c r="N28" s="23" t="e">
        <f>#REF!</f>
        <v>#REF!</v>
      </c>
      <c r="O28" s="23" t="e">
        <f>#REF!</f>
        <v>#REF!</v>
      </c>
      <c r="P28" s="23" t="e">
        <f>#REF!</f>
        <v>#REF!</v>
      </c>
      <c r="Q28" s="23" t="e">
        <f>#REF!</f>
        <v>#REF!</v>
      </c>
      <c r="R28" s="24" t="e">
        <f>#REF!</f>
        <v>#REF!</v>
      </c>
      <c r="S28" s="32" t="e">
        <f>#REF!</f>
        <v>#REF!</v>
      </c>
      <c r="T28" s="23" t="e">
        <f>#REF!</f>
        <v>#REF!</v>
      </c>
      <c r="U28" s="30">
        <f>'00-01'!Q191</f>
        <v>65210</v>
      </c>
    </row>
    <row r="29" spans="1:21" ht="12.75">
      <c r="A29" s="28" t="s">
        <v>21</v>
      </c>
      <c r="B29" s="23"/>
      <c r="C29" s="23"/>
      <c r="D29" s="23"/>
      <c r="E29" s="23"/>
      <c r="F29" s="23" t="e">
        <f>#REF!</f>
        <v>#REF!</v>
      </c>
      <c r="G29" s="23" t="e">
        <f>#REF!</f>
        <v>#REF!</v>
      </c>
      <c r="H29" s="23" t="e">
        <f>#REF!</f>
        <v>#REF!</v>
      </c>
      <c r="I29" s="23" t="e">
        <f>#REF!</f>
        <v>#REF!</v>
      </c>
      <c r="J29" s="23" t="e">
        <f>#REF!</f>
        <v>#REF!</v>
      </c>
      <c r="K29" s="23" t="e">
        <f>#REF!</f>
        <v>#REF!</v>
      </c>
      <c r="L29" s="23" t="e">
        <f>#REF!</f>
        <v>#REF!</v>
      </c>
      <c r="M29" s="23" t="e">
        <f>#REF!</f>
        <v>#REF!</v>
      </c>
      <c r="N29" s="23" t="e">
        <f>#REF!</f>
        <v>#REF!</v>
      </c>
      <c r="O29" s="23" t="e">
        <f>#REF!</f>
        <v>#REF!</v>
      </c>
      <c r="P29" s="23" t="e">
        <f>#REF!</f>
        <v>#REF!</v>
      </c>
      <c r="Q29" s="23" t="e">
        <f>#REF!</f>
        <v>#REF!</v>
      </c>
      <c r="R29" s="24" t="e">
        <f>#REF!</f>
        <v>#REF!</v>
      </c>
      <c r="S29" s="32" t="e">
        <f>#REF!</f>
        <v>#REF!</v>
      </c>
      <c r="T29" s="23" t="e">
        <f>#REF!</f>
        <v>#REF!</v>
      </c>
      <c r="U29" s="30">
        <f>'00-01'!Q192</f>
        <v>81030</v>
      </c>
    </row>
    <row r="30" spans="1:21" ht="12.75">
      <c r="A30" s="28" t="s">
        <v>68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  <c r="S30" s="32"/>
      <c r="T30" s="23"/>
      <c r="U30" s="30">
        <f>'00-01'!Q193</f>
        <v>37400</v>
      </c>
    </row>
    <row r="31" spans="1:21" ht="12.75">
      <c r="A31" s="28" t="s">
        <v>4</v>
      </c>
      <c r="B31" s="29" t="e">
        <f>#REF!</f>
        <v>#REF!</v>
      </c>
      <c r="C31" s="23" t="e">
        <f>#REF!</f>
        <v>#REF!</v>
      </c>
      <c r="D31" s="29" t="e">
        <f>#REF!</f>
        <v>#REF!</v>
      </c>
      <c r="E31" s="31" t="e">
        <f>#REF!</f>
        <v>#REF!</v>
      </c>
      <c r="F31" s="23" t="e">
        <f>#REF!</f>
        <v>#REF!</v>
      </c>
      <c r="G31" s="23" t="e">
        <f>#REF!</f>
        <v>#REF!</v>
      </c>
      <c r="H31" s="23" t="e">
        <f>#REF!</f>
        <v>#REF!</v>
      </c>
      <c r="I31" s="23" t="e">
        <f>#REF!</f>
        <v>#REF!</v>
      </c>
      <c r="J31" s="23" t="e">
        <f>#REF!</f>
        <v>#REF!</v>
      </c>
      <c r="K31" s="23" t="e">
        <f>#REF!</f>
        <v>#REF!</v>
      </c>
      <c r="L31" s="23" t="e">
        <f>#REF!</f>
        <v>#REF!</v>
      </c>
      <c r="M31" s="23" t="e">
        <f>#REF!</f>
        <v>#REF!</v>
      </c>
      <c r="N31" s="23" t="e">
        <f>#REF!</f>
        <v>#REF!</v>
      </c>
      <c r="O31" s="23" t="e">
        <f>#REF!</f>
        <v>#REF!</v>
      </c>
      <c r="P31" s="23" t="e">
        <f>#REF!</f>
        <v>#REF!</v>
      </c>
      <c r="Q31" s="23" t="e">
        <f>#REF!</f>
        <v>#REF!</v>
      </c>
      <c r="R31" s="24" t="e">
        <f>#REF!</f>
        <v>#REF!</v>
      </c>
      <c r="S31" s="32" t="e">
        <f>#REF!</f>
        <v>#REF!</v>
      </c>
      <c r="T31" s="23" t="e">
        <f>#REF!</f>
        <v>#REF!</v>
      </c>
      <c r="U31" s="30">
        <f>'00-01'!Q194</f>
        <v>52820</v>
      </c>
    </row>
    <row r="32" spans="1:21" ht="12.75">
      <c r="A32" s="28" t="s">
        <v>40</v>
      </c>
      <c r="B32" s="29"/>
      <c r="C32" s="23"/>
      <c r="D32" s="29"/>
      <c r="E32" s="31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 t="e">
        <f>#REF!</f>
        <v>#REF!</v>
      </c>
      <c r="S32" s="32" t="e">
        <f>#REF!</f>
        <v>#REF!</v>
      </c>
      <c r="T32" s="23" t="e">
        <f>#REF!</f>
        <v>#REF!</v>
      </c>
      <c r="U32" s="30">
        <f>'00-01'!Q195</f>
        <v>78610</v>
      </c>
    </row>
    <row r="33" spans="1:21" ht="12.75">
      <c r="A33" s="28" t="s">
        <v>35</v>
      </c>
      <c r="B33" s="23"/>
      <c r="C33" s="23"/>
      <c r="D33" s="23"/>
      <c r="E33" s="23"/>
      <c r="F33" s="23"/>
      <c r="G33" s="23"/>
      <c r="H33" s="23"/>
      <c r="I33" s="23"/>
      <c r="J33" s="23"/>
      <c r="K33" s="23" t="e">
        <f>#REF!</f>
        <v>#REF!</v>
      </c>
      <c r="L33" s="23" t="e">
        <f>#REF!</f>
        <v>#REF!</v>
      </c>
      <c r="M33" s="23" t="e">
        <f>#REF!</f>
        <v>#REF!</v>
      </c>
      <c r="N33" s="23" t="e">
        <f>#REF!</f>
        <v>#REF!</v>
      </c>
      <c r="O33" s="23" t="e">
        <f>#REF!</f>
        <v>#REF!</v>
      </c>
      <c r="P33" s="23" t="e">
        <f>#REF!</f>
        <v>#REF!</v>
      </c>
      <c r="Q33" s="23" t="e">
        <f>#REF!</f>
        <v>#REF!</v>
      </c>
      <c r="R33" s="24" t="e">
        <f>#REF!</f>
        <v>#REF!</v>
      </c>
      <c r="S33" s="32" t="e">
        <f>#REF!</f>
        <v>#REF!</v>
      </c>
      <c r="T33" s="23" t="e">
        <f>#REF!</f>
        <v>#REF!</v>
      </c>
      <c r="U33" s="30">
        <f>'00-01'!Q196</f>
        <v>68700</v>
      </c>
    </row>
    <row r="34" spans="1:21" ht="12.75">
      <c r="A34" s="28" t="s">
        <v>37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 t="e">
        <f>#REF!</f>
        <v>#REF!</v>
      </c>
      <c r="O34" s="23" t="e">
        <f>#REF!</f>
        <v>#REF!</v>
      </c>
      <c r="P34" s="23" t="e">
        <f>#REF!</f>
        <v>#REF!</v>
      </c>
      <c r="Q34" s="23" t="e">
        <f>#REF!</f>
        <v>#REF!</v>
      </c>
      <c r="R34" s="24" t="e">
        <f>#REF!</f>
        <v>#REF!</v>
      </c>
      <c r="S34" s="32" t="e">
        <f>#REF!</f>
        <v>#REF!</v>
      </c>
      <c r="T34" s="23" t="e">
        <f>#REF!</f>
        <v>#REF!</v>
      </c>
      <c r="U34" s="30">
        <f>'00-01'!Q197</f>
        <v>55720</v>
      </c>
    </row>
    <row r="35" spans="1:21" ht="12.75">
      <c r="A35" s="28" t="s">
        <v>31</v>
      </c>
      <c r="B35" s="23"/>
      <c r="C35" s="23"/>
      <c r="D35" s="23"/>
      <c r="E35" s="23"/>
      <c r="F35" s="23"/>
      <c r="G35" s="23"/>
      <c r="H35" s="29" t="e">
        <f>#REF!</f>
        <v>#REF!</v>
      </c>
      <c r="I35" s="23" t="e">
        <f>#REF!</f>
        <v>#REF!</v>
      </c>
      <c r="J35" s="23" t="e">
        <f>#REF!</f>
        <v>#REF!</v>
      </c>
      <c r="K35" s="23" t="e">
        <f>#REF!</f>
        <v>#REF!</v>
      </c>
      <c r="L35" s="23" t="e">
        <f>#REF!</f>
        <v>#REF!</v>
      </c>
      <c r="M35" s="23" t="e">
        <f>#REF!</f>
        <v>#REF!</v>
      </c>
      <c r="N35" s="23" t="e">
        <f>#REF!</f>
        <v>#REF!</v>
      </c>
      <c r="O35" s="23" t="e">
        <f>#REF!</f>
        <v>#REF!</v>
      </c>
      <c r="P35" s="23" t="e">
        <f>#REF!</f>
        <v>#REF!</v>
      </c>
      <c r="Q35" s="23" t="e">
        <f>#REF!</f>
        <v>#REF!</v>
      </c>
      <c r="R35" s="24" t="e">
        <f>#REF!</f>
        <v>#REF!</v>
      </c>
      <c r="S35" s="32" t="e">
        <f>#REF!</f>
        <v>#REF!</v>
      </c>
      <c r="T35" s="23" t="e">
        <f>#REF!</f>
        <v>#REF!</v>
      </c>
      <c r="U35" s="30">
        <f>'00-01'!Q198</f>
        <v>47870</v>
      </c>
    </row>
    <row r="36" spans="1:21" ht="12.75">
      <c r="A36" s="28" t="s">
        <v>77</v>
      </c>
      <c r="B36" s="23"/>
      <c r="C36" s="23"/>
      <c r="D36" s="23"/>
      <c r="E36" s="23"/>
      <c r="F36" s="23" t="e">
        <f>#REF!</f>
        <v>#REF!</v>
      </c>
      <c r="G36" s="23" t="e">
        <f>#REF!</f>
        <v>#REF!</v>
      </c>
      <c r="H36" s="23" t="e">
        <f>#REF!</f>
        <v>#REF!</v>
      </c>
      <c r="I36" s="23"/>
      <c r="J36" s="23" t="e">
        <f>#REF!</f>
        <v>#REF!</v>
      </c>
      <c r="K36" s="23" t="e">
        <f>#REF!</f>
        <v>#REF!</v>
      </c>
      <c r="L36" s="23" t="e">
        <f>#REF!</f>
        <v>#REF!</v>
      </c>
      <c r="M36" s="23" t="e">
        <f>#REF!</f>
        <v>#REF!</v>
      </c>
      <c r="N36" s="23" t="e">
        <f>#REF!</f>
        <v>#REF!</v>
      </c>
      <c r="O36" s="23" t="e">
        <f>#REF!</f>
        <v>#REF!</v>
      </c>
      <c r="P36" s="23" t="e">
        <f>#REF!</f>
        <v>#REF!</v>
      </c>
      <c r="Q36" s="23" t="e">
        <f>#REF!</f>
        <v>#REF!</v>
      </c>
      <c r="R36" s="24" t="e">
        <f>#REF!</f>
        <v>#REF!</v>
      </c>
      <c r="S36" s="32" t="e">
        <f>#REF!</f>
        <v>#REF!</v>
      </c>
      <c r="T36" s="23" t="e">
        <f>#REF!</f>
        <v>#REF!</v>
      </c>
      <c r="U36" s="30">
        <f>'00-01'!Q199</f>
        <v>51140</v>
      </c>
    </row>
    <row r="37" spans="1:21" ht="12.75">
      <c r="A37" s="28" t="s">
        <v>12</v>
      </c>
      <c r="B37" s="23"/>
      <c r="C37" s="23"/>
      <c r="D37" s="23"/>
      <c r="E37" s="31" t="e">
        <f>#REF!</f>
        <v>#REF!</v>
      </c>
      <c r="F37" s="23" t="e">
        <f>#REF!</f>
        <v>#REF!</v>
      </c>
      <c r="G37" s="23" t="e">
        <f>#REF!</f>
        <v>#REF!</v>
      </c>
      <c r="H37" s="23" t="e">
        <f>#REF!</f>
        <v>#REF!</v>
      </c>
      <c r="I37" s="23" t="e">
        <f>#REF!</f>
        <v>#REF!</v>
      </c>
      <c r="J37" s="23" t="e">
        <f>#REF!</f>
        <v>#REF!</v>
      </c>
      <c r="K37" s="23" t="e">
        <f>#REF!</f>
        <v>#REF!</v>
      </c>
      <c r="L37" s="23" t="e">
        <f>#REF!</f>
        <v>#REF!</v>
      </c>
      <c r="M37" s="23" t="e">
        <f>#REF!</f>
        <v>#REF!</v>
      </c>
      <c r="N37" s="23" t="e">
        <f>#REF!</f>
        <v>#REF!</v>
      </c>
      <c r="O37" s="23" t="e">
        <f>#REF!</f>
        <v>#REF!</v>
      </c>
      <c r="P37" s="23" t="e">
        <f>#REF!</f>
        <v>#REF!</v>
      </c>
      <c r="Q37" s="23" t="e">
        <f>#REF!</f>
        <v>#REF!</v>
      </c>
      <c r="R37" s="24" t="e">
        <f>#REF!</f>
        <v>#REF!</v>
      </c>
      <c r="S37" s="32" t="e">
        <f>#REF!</f>
        <v>#REF!</v>
      </c>
      <c r="T37" s="23" t="e">
        <f>#REF!</f>
        <v>#REF!</v>
      </c>
      <c r="U37" s="30">
        <f>'00-01'!Q200</f>
        <v>57870</v>
      </c>
    </row>
    <row r="38" spans="1:21" ht="12.75">
      <c r="A38" s="28" t="s">
        <v>23</v>
      </c>
      <c r="B38" s="23"/>
      <c r="C38" s="23"/>
      <c r="D38" s="23"/>
      <c r="E38" s="23"/>
      <c r="F38" s="23" t="e">
        <f>#REF!</f>
        <v>#REF!</v>
      </c>
      <c r="G38" s="23" t="e">
        <f>#REF!</f>
        <v>#REF!</v>
      </c>
      <c r="H38" s="23" t="e">
        <f>#REF!</f>
        <v>#REF!</v>
      </c>
      <c r="I38" s="23"/>
      <c r="J38" s="23" t="e">
        <f>#REF!</f>
        <v>#REF!</v>
      </c>
      <c r="K38" s="23" t="e">
        <f>#REF!</f>
        <v>#REF!</v>
      </c>
      <c r="L38" s="23" t="e">
        <f>#REF!</f>
        <v>#REF!</v>
      </c>
      <c r="M38" s="23" t="e">
        <f>#REF!</f>
        <v>#REF!</v>
      </c>
      <c r="N38" s="23" t="e">
        <f>#REF!</f>
        <v>#REF!</v>
      </c>
      <c r="O38" s="23" t="e">
        <f>#REF!</f>
        <v>#REF!</v>
      </c>
      <c r="P38" s="23" t="e">
        <f>#REF!</f>
        <v>#REF!</v>
      </c>
      <c r="Q38" s="23" t="e">
        <f>#REF!</f>
        <v>#REF!</v>
      </c>
      <c r="R38" s="24" t="e">
        <f>#REF!</f>
        <v>#REF!</v>
      </c>
      <c r="S38" s="32" t="e">
        <f>#REF!</f>
        <v>#REF!</v>
      </c>
      <c r="T38" s="23" t="e">
        <f>#REF!</f>
        <v>#REF!</v>
      </c>
      <c r="U38" s="30">
        <f>'00-01'!Q201</f>
        <v>57920</v>
      </c>
    </row>
    <row r="39" spans="1:21" ht="12.75">
      <c r="A39" s="28" t="s">
        <v>8</v>
      </c>
      <c r="B39" s="23"/>
      <c r="C39" s="29" t="e">
        <f>#REF!</f>
        <v>#REF!</v>
      </c>
      <c r="D39" s="29" t="e">
        <f>#REF!</f>
        <v>#REF!</v>
      </c>
      <c r="E39" s="29" t="e">
        <f>#REF!</f>
        <v>#REF!</v>
      </c>
      <c r="F39" s="23" t="e">
        <f>#REF!</f>
        <v>#REF!</v>
      </c>
      <c r="G39" s="23" t="e">
        <f>#REF!</f>
        <v>#REF!</v>
      </c>
      <c r="H39" s="23" t="e">
        <f>#REF!</f>
        <v>#REF!</v>
      </c>
      <c r="I39" s="23" t="e">
        <f>#REF!</f>
        <v>#REF!</v>
      </c>
      <c r="J39" s="23" t="e">
        <f>#REF!</f>
        <v>#REF!</v>
      </c>
      <c r="K39" s="23" t="e">
        <f>#REF!</f>
        <v>#REF!</v>
      </c>
      <c r="L39" s="23" t="e">
        <f>#REF!</f>
        <v>#REF!</v>
      </c>
      <c r="M39" s="23" t="e">
        <f>#REF!</f>
        <v>#REF!</v>
      </c>
      <c r="N39" s="23" t="e">
        <f>#REF!</f>
        <v>#REF!</v>
      </c>
      <c r="O39" s="23" t="e">
        <f>#REF!</f>
        <v>#REF!</v>
      </c>
      <c r="P39" s="23" t="e">
        <f>#REF!</f>
        <v>#REF!</v>
      </c>
      <c r="Q39" s="23" t="e">
        <f>#REF!</f>
        <v>#REF!</v>
      </c>
      <c r="R39" s="24" t="e">
        <f>#REF!</f>
        <v>#REF!</v>
      </c>
      <c r="S39" s="32" t="e">
        <f>#REF!</f>
        <v>#REF!</v>
      </c>
      <c r="T39" s="23" t="e">
        <f>#REF!</f>
        <v>#REF!</v>
      </c>
      <c r="U39" s="30">
        <f>'00-01'!Q202</f>
        <v>59910</v>
      </c>
    </row>
    <row r="40" spans="1:21" ht="12.75">
      <c r="A40" s="28" t="s">
        <v>67</v>
      </c>
      <c r="B40" s="23"/>
      <c r="C40" s="29"/>
      <c r="D40" s="29"/>
      <c r="E40" s="2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  <c r="S40" s="32"/>
      <c r="T40" s="23"/>
      <c r="U40" s="30">
        <f>'00-01'!Q203</f>
        <v>28560</v>
      </c>
    </row>
    <row r="41" spans="1:21" ht="12.75">
      <c r="A41" s="28" t="s">
        <v>24</v>
      </c>
      <c r="B41" s="23"/>
      <c r="C41" s="23"/>
      <c r="D41" s="23"/>
      <c r="E41" s="23"/>
      <c r="F41" s="23" t="e">
        <f>#REF!</f>
        <v>#REF!</v>
      </c>
      <c r="G41" s="23" t="e">
        <f>#REF!</f>
        <v>#REF!</v>
      </c>
      <c r="H41" s="23" t="e">
        <f>#REF!</f>
        <v>#REF!</v>
      </c>
      <c r="I41" s="23" t="e">
        <f>#REF!</f>
        <v>#REF!</v>
      </c>
      <c r="J41" s="23" t="e">
        <f>#REF!</f>
        <v>#REF!</v>
      </c>
      <c r="K41" s="23" t="e">
        <f>#REF!</f>
        <v>#REF!</v>
      </c>
      <c r="L41" s="23" t="e">
        <f>#REF!</f>
        <v>#REF!</v>
      </c>
      <c r="M41" s="23" t="e">
        <f>#REF!</f>
        <v>#REF!</v>
      </c>
      <c r="N41" s="23" t="e">
        <f>#REF!</f>
        <v>#REF!</v>
      </c>
      <c r="O41" s="23" t="e">
        <f>#REF!</f>
        <v>#REF!</v>
      </c>
      <c r="P41" s="23" t="e">
        <f>#REF!</f>
        <v>#REF!</v>
      </c>
      <c r="Q41" s="23" t="e">
        <f>#REF!</f>
        <v>#REF!</v>
      </c>
      <c r="R41" s="24" t="e">
        <f>#REF!</f>
        <v>#REF!</v>
      </c>
      <c r="S41" s="32" t="e">
        <f>#REF!</f>
        <v>#REF!</v>
      </c>
      <c r="T41" s="23" t="e">
        <f>#REF!</f>
        <v>#REF!</v>
      </c>
      <c r="U41" s="30">
        <f>'00-01'!Q204</f>
        <v>57300</v>
      </c>
    </row>
    <row r="42" spans="1:21" ht="12.75">
      <c r="A42" s="28" t="s">
        <v>13</v>
      </c>
      <c r="B42" s="23"/>
      <c r="C42" s="23"/>
      <c r="D42" s="23"/>
      <c r="E42" s="31" t="e">
        <f>#REF!</f>
        <v>#REF!</v>
      </c>
      <c r="F42" s="29" t="e">
        <f>#REF!</f>
        <v>#REF!</v>
      </c>
      <c r="G42" s="23" t="e">
        <f>#REF!</f>
        <v>#REF!</v>
      </c>
      <c r="H42" s="23" t="e">
        <f>#REF!</f>
        <v>#REF!</v>
      </c>
      <c r="I42" s="23" t="e">
        <f>#REF!</f>
        <v>#REF!</v>
      </c>
      <c r="J42" s="23" t="e">
        <f>#REF!</f>
        <v>#REF!</v>
      </c>
      <c r="K42" s="29" t="e">
        <f>#REF!</f>
        <v>#REF!</v>
      </c>
      <c r="L42" s="23" t="e">
        <f>#REF!</f>
        <v>#REF!</v>
      </c>
      <c r="M42" s="23" t="e">
        <f>#REF!</f>
        <v>#REF!</v>
      </c>
      <c r="N42" s="23" t="e">
        <f>#REF!</f>
        <v>#REF!</v>
      </c>
      <c r="O42" s="23" t="e">
        <f>#REF!</f>
        <v>#REF!</v>
      </c>
      <c r="P42" s="23" t="e">
        <f>#REF!</f>
        <v>#REF!</v>
      </c>
      <c r="Q42" s="23" t="e">
        <f>#REF!</f>
        <v>#REF!</v>
      </c>
      <c r="R42" s="24" t="e">
        <f>#REF!</f>
        <v>#REF!</v>
      </c>
      <c r="S42" s="32" t="e">
        <f>#REF!</f>
        <v>#REF!</v>
      </c>
      <c r="T42" s="23" t="e">
        <f>#REF!</f>
        <v>#REF!</v>
      </c>
      <c r="U42" s="30">
        <f>'00-01'!Q205</f>
        <v>59310</v>
      </c>
    </row>
    <row r="43" spans="1:21" ht="12.75">
      <c r="A43" s="28" t="s">
        <v>25</v>
      </c>
      <c r="B43" s="23"/>
      <c r="C43" s="23"/>
      <c r="D43" s="23"/>
      <c r="E43" s="23"/>
      <c r="F43" s="29" t="e">
        <f>#REF!</f>
        <v>#REF!</v>
      </c>
      <c r="G43" s="23" t="e">
        <f>#REF!</f>
        <v>#REF!</v>
      </c>
      <c r="H43" s="23" t="e">
        <f>#REF!</f>
        <v>#REF!</v>
      </c>
      <c r="I43" s="23" t="e">
        <f>#REF!</f>
        <v>#REF!</v>
      </c>
      <c r="J43" s="23" t="e">
        <f>#REF!</f>
        <v>#REF!</v>
      </c>
      <c r="K43" s="23" t="e">
        <f>#REF!</f>
        <v>#REF!</v>
      </c>
      <c r="L43" s="23" t="e">
        <f>#REF!</f>
        <v>#REF!</v>
      </c>
      <c r="M43" s="23" t="e">
        <f>#REF!</f>
        <v>#REF!</v>
      </c>
      <c r="N43" s="23" t="e">
        <f>#REF!</f>
        <v>#REF!</v>
      </c>
      <c r="O43" s="23" t="e">
        <f>#REF!</f>
        <v>#REF!</v>
      </c>
      <c r="P43" s="23" t="e">
        <f>#REF!</f>
        <v>#REF!</v>
      </c>
      <c r="Q43" s="23" t="e">
        <f>#REF!</f>
        <v>#REF!</v>
      </c>
      <c r="R43" s="24" t="e">
        <f>#REF!</f>
        <v>#REF!</v>
      </c>
      <c r="S43" s="32" t="e">
        <f>#REF!</f>
        <v>#REF!</v>
      </c>
      <c r="T43" s="23" t="e">
        <f>#REF!</f>
        <v>#REF!</v>
      </c>
      <c r="U43" s="30">
        <f>'00-01'!Q206</f>
        <v>54560</v>
      </c>
    </row>
    <row r="44" spans="1:21" ht="12.75">
      <c r="A44" s="28" t="s">
        <v>38</v>
      </c>
      <c r="B44" s="23"/>
      <c r="C44" s="23"/>
      <c r="D44" s="23"/>
      <c r="E44" s="23"/>
      <c r="F44" s="29"/>
      <c r="G44" s="23"/>
      <c r="H44" s="23"/>
      <c r="I44" s="23"/>
      <c r="J44" s="23"/>
      <c r="K44" s="23"/>
      <c r="L44" s="23"/>
      <c r="M44" s="23"/>
      <c r="N44" s="23"/>
      <c r="O44" s="23" t="e">
        <f>#REF!</f>
        <v>#REF!</v>
      </c>
      <c r="P44" s="23" t="e">
        <f>#REF!</f>
        <v>#REF!</v>
      </c>
      <c r="Q44" s="23" t="e">
        <f>#REF!</f>
        <v>#REF!</v>
      </c>
      <c r="R44" s="3"/>
      <c r="S44" s="24"/>
      <c r="T44" s="23"/>
      <c r="U44" s="30">
        <f>'00-01'!Q208</f>
        <v>48060</v>
      </c>
    </row>
    <row r="45" spans="1:21" ht="12.75">
      <c r="A45" s="28" t="s">
        <v>26</v>
      </c>
      <c r="B45" s="23"/>
      <c r="C45" s="23"/>
      <c r="D45" s="23"/>
      <c r="E45" s="23"/>
      <c r="F45" s="23" t="e">
        <f>#REF!</f>
        <v>#REF!</v>
      </c>
      <c r="G45" s="23" t="e">
        <f>#REF!</f>
        <v>#REF!</v>
      </c>
      <c r="H45" s="23" t="e">
        <f>#REF!</f>
        <v>#REF!</v>
      </c>
      <c r="I45" s="23" t="e">
        <f>#REF!</f>
        <v>#REF!</v>
      </c>
      <c r="J45" s="23" t="e">
        <f>#REF!</f>
        <v>#REF!</v>
      </c>
      <c r="K45" s="23" t="e">
        <f>#REF!</f>
        <v>#REF!</v>
      </c>
      <c r="L45" s="23" t="e">
        <f>#REF!</f>
        <v>#REF!</v>
      </c>
      <c r="M45" s="23" t="e">
        <f>#REF!</f>
        <v>#REF!</v>
      </c>
      <c r="N45" s="23" t="e">
        <f>#REF!</f>
        <v>#REF!</v>
      </c>
      <c r="O45" s="23" t="e">
        <f>#REF!</f>
        <v>#REF!</v>
      </c>
      <c r="P45" s="23" t="e">
        <f>#REF!</f>
        <v>#REF!</v>
      </c>
      <c r="Q45" s="23" t="e">
        <f>#REF!</f>
        <v>#REF!</v>
      </c>
      <c r="R45" s="24" t="e">
        <f>#REF!</f>
        <v>#REF!</v>
      </c>
      <c r="S45" s="32" t="e">
        <f>#REF!</f>
        <v>#REF!</v>
      </c>
      <c r="T45" s="23" t="e">
        <f>#REF!</f>
        <v>#REF!</v>
      </c>
      <c r="U45" s="30">
        <f>'00-01'!Q207</f>
        <v>48600</v>
      </c>
    </row>
    <row r="46" spans="1:21" ht="12.75">
      <c r="A46" s="28" t="s">
        <v>32</v>
      </c>
      <c r="B46" s="23"/>
      <c r="C46" s="23"/>
      <c r="D46" s="23"/>
      <c r="E46" s="23"/>
      <c r="F46" s="23"/>
      <c r="G46" s="23"/>
      <c r="H46" s="23" t="e">
        <f>#REF!</f>
        <v>#REF!</v>
      </c>
      <c r="I46" s="23" t="e">
        <f>#REF!</f>
        <v>#REF!</v>
      </c>
      <c r="J46" s="23" t="e">
        <f>#REF!</f>
        <v>#REF!</v>
      </c>
      <c r="K46" s="23" t="e">
        <f>#REF!</f>
        <v>#REF!</v>
      </c>
      <c r="L46" s="23" t="e">
        <f>#REF!</f>
        <v>#REF!</v>
      </c>
      <c r="M46" s="23" t="e">
        <f>#REF!</f>
        <v>#REF!</v>
      </c>
      <c r="N46" s="23" t="e">
        <f>#REF!</f>
        <v>#REF!</v>
      </c>
      <c r="O46" s="23" t="e">
        <f>#REF!</f>
        <v>#REF!</v>
      </c>
      <c r="P46" s="23" t="e">
        <f>#REF!</f>
        <v>#REF!</v>
      </c>
      <c r="Q46" s="23" t="e">
        <f>#REF!</f>
        <v>#REF!</v>
      </c>
      <c r="R46" s="24" t="e">
        <f>#REF!</f>
        <v>#REF!</v>
      </c>
      <c r="S46" s="32" t="e">
        <f>#REF!</f>
        <v>#REF!</v>
      </c>
      <c r="T46" s="23" t="e">
        <f>#REF!</f>
        <v>#REF!</v>
      </c>
      <c r="U46" s="30">
        <f>'00-01'!Q208</f>
        <v>48060</v>
      </c>
    </row>
    <row r="47" spans="1:21" ht="12.75">
      <c r="A47" s="28" t="s">
        <v>36</v>
      </c>
      <c r="B47" s="23"/>
      <c r="C47" s="23"/>
      <c r="D47" s="23"/>
      <c r="E47" s="23"/>
      <c r="F47" s="23"/>
      <c r="G47" s="23"/>
      <c r="H47" s="23"/>
      <c r="I47" s="23"/>
      <c r="J47" s="23"/>
      <c r="K47" s="23" t="e">
        <f>#REF!</f>
        <v>#REF!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3" t="e">
        <f>#REF!</f>
        <v>#REF!</v>
      </c>
      <c r="P47" s="23" t="e">
        <f>#REF!</f>
        <v>#REF!</v>
      </c>
      <c r="Q47" s="23" t="e">
        <f>#REF!</f>
        <v>#REF!</v>
      </c>
      <c r="R47" s="24" t="e">
        <f>#REF!</f>
        <v>#REF!</v>
      </c>
      <c r="S47" s="32" t="e">
        <f>#REF!</f>
        <v>#REF!</v>
      </c>
      <c r="T47" s="23" t="e">
        <f>#REF!</f>
        <v>#REF!</v>
      </c>
      <c r="U47" s="30">
        <f>'00-01'!Q209</f>
        <v>52560</v>
      </c>
    </row>
    <row r="48" spans="1:21" ht="12.75">
      <c r="A48" s="28" t="s">
        <v>78</v>
      </c>
      <c r="B48" s="23"/>
      <c r="C48" s="23"/>
      <c r="D48" s="23"/>
      <c r="E48" s="23"/>
      <c r="F48" s="23"/>
      <c r="G48" s="23" t="e">
        <f>#REF!</f>
        <v>#REF!</v>
      </c>
      <c r="H48" s="23" t="e">
        <f>#REF!</f>
        <v>#REF!</v>
      </c>
      <c r="I48" s="23" t="e">
        <f>#REF!</f>
        <v>#REF!</v>
      </c>
      <c r="J48" s="23" t="e">
        <f>#REF!</f>
        <v>#REF!</v>
      </c>
      <c r="K48" s="23" t="e">
        <f>#REF!</f>
        <v>#REF!</v>
      </c>
      <c r="L48" s="23" t="e">
        <f>#REF!</f>
        <v>#REF!</v>
      </c>
      <c r="M48" s="23" t="e">
        <f>#REF!</f>
        <v>#REF!</v>
      </c>
      <c r="N48" s="23" t="e">
        <f>#REF!</f>
        <v>#REF!</v>
      </c>
      <c r="O48" s="23" t="e">
        <f>#REF!</f>
        <v>#REF!</v>
      </c>
      <c r="P48" s="23" t="e">
        <f>#REF!</f>
        <v>#REF!</v>
      </c>
      <c r="Q48" s="23" t="e">
        <f>#REF!</f>
        <v>#REF!</v>
      </c>
      <c r="R48" s="24" t="e">
        <f>#REF!</f>
        <v>#REF!</v>
      </c>
      <c r="S48" s="32" t="e">
        <f>#REF!</f>
        <v>#REF!</v>
      </c>
      <c r="T48" s="23" t="e">
        <f>#REF!</f>
        <v>#REF!</v>
      </c>
      <c r="U48" s="30">
        <f>'00-01'!Q210</f>
        <v>57730</v>
      </c>
    </row>
    <row r="49" spans="1:21" ht="12.75">
      <c r="A49" s="28" t="s">
        <v>64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  <c r="S49" s="32"/>
      <c r="T49" s="23"/>
      <c r="U49" s="30">
        <f>'00-01'!Q211</f>
        <v>27260</v>
      </c>
    </row>
    <row r="50" spans="1:21" ht="12.75">
      <c r="A50" s="28" t="s">
        <v>70</v>
      </c>
      <c r="B50" s="23"/>
      <c r="C50" s="29" t="e">
        <f>#REF!</f>
        <v>#REF!</v>
      </c>
      <c r="D50" s="29" t="e">
        <f>#REF!</f>
        <v>#REF!</v>
      </c>
      <c r="E50" s="29" t="e">
        <f>#REF!</f>
        <v>#REF!</v>
      </c>
      <c r="F50" s="23" t="e">
        <f>#REF!</f>
        <v>#REF!</v>
      </c>
      <c r="G50" s="23" t="e">
        <f>#REF!</f>
        <v>#REF!</v>
      </c>
      <c r="H50" s="23" t="e">
        <f>#REF!</f>
        <v>#REF!</v>
      </c>
      <c r="I50" s="23" t="e">
        <f>#REF!</f>
        <v>#REF!</v>
      </c>
      <c r="J50" s="23" t="e">
        <f>#REF!</f>
        <v>#REF!</v>
      </c>
      <c r="K50" s="23" t="e">
        <f>#REF!</f>
        <v>#REF!</v>
      </c>
      <c r="L50" s="23" t="e">
        <f>#REF!</f>
        <v>#REF!</v>
      </c>
      <c r="M50" s="23" t="e">
        <f>#REF!</f>
        <v>#REF!</v>
      </c>
      <c r="N50" s="23" t="e">
        <f>#REF!</f>
        <v>#REF!</v>
      </c>
      <c r="O50" s="23" t="e">
        <f>#REF!</f>
        <v>#REF!</v>
      </c>
      <c r="P50" s="23" t="e">
        <f>#REF!</f>
        <v>#REF!</v>
      </c>
      <c r="Q50" s="23" t="e">
        <f>#REF!</f>
        <v>#REF!</v>
      </c>
      <c r="R50" s="24" t="e">
        <f>#REF!</f>
        <v>#REF!</v>
      </c>
      <c r="S50" s="32" t="e">
        <f>#REF!</f>
        <v>#REF!</v>
      </c>
      <c r="T50" s="23" t="e">
        <f>#REF!</f>
        <v>#REF!</v>
      </c>
      <c r="U50" s="30">
        <f>'00-01'!Q212</f>
        <v>76760</v>
      </c>
    </row>
    <row r="51" spans="1:21" ht="12.75">
      <c r="A51" s="28" t="s">
        <v>9</v>
      </c>
      <c r="B51" s="23"/>
      <c r="C51" s="29" t="e">
        <f>#REF!</f>
        <v>#REF!</v>
      </c>
      <c r="D51" s="29" t="e">
        <f>#REF!</f>
        <v>#REF!</v>
      </c>
      <c r="E51" s="29" t="e">
        <f>#REF!</f>
        <v>#REF!</v>
      </c>
      <c r="F51" s="23" t="e">
        <f>#REF!</f>
        <v>#REF!</v>
      </c>
      <c r="G51" s="23" t="e">
        <f>#REF!</f>
        <v>#REF!</v>
      </c>
      <c r="H51" s="23" t="e">
        <f>#REF!</f>
        <v>#REF!</v>
      </c>
      <c r="I51" s="23" t="e">
        <f>#REF!</f>
        <v>#REF!</v>
      </c>
      <c r="J51" s="23" t="e">
        <f>#REF!</f>
        <v>#REF!</v>
      </c>
      <c r="K51" s="23" t="e">
        <f>#REF!</f>
        <v>#REF!</v>
      </c>
      <c r="L51" s="23" t="e">
        <f>#REF!</f>
        <v>#REF!</v>
      </c>
      <c r="M51" s="23" t="e">
        <f>#REF!</f>
        <v>#REF!</v>
      </c>
      <c r="N51" s="23" t="e">
        <f>#REF!</f>
        <v>#REF!</v>
      </c>
      <c r="O51" s="23" t="e">
        <f>#REF!</f>
        <v>#REF!</v>
      </c>
      <c r="P51" s="23" t="e">
        <f>#REF!</f>
        <v>#REF!</v>
      </c>
      <c r="Q51" s="23" t="e">
        <f>#REF!</f>
        <v>#REF!</v>
      </c>
      <c r="R51" s="24" t="e">
        <f>#REF!</f>
        <v>#REF!</v>
      </c>
      <c r="S51" s="32" t="e">
        <f>#REF!</f>
        <v>#REF!</v>
      </c>
      <c r="T51" s="23" t="e">
        <f>#REF!</f>
        <v>#REF!</v>
      </c>
      <c r="U51" s="30">
        <f>'00-01'!Q213</f>
        <v>69800</v>
      </c>
    </row>
    <row r="52" spans="1:21" ht="12.75">
      <c r="A52" s="28" t="s">
        <v>33</v>
      </c>
      <c r="B52" s="23"/>
      <c r="C52" s="23"/>
      <c r="D52" s="23"/>
      <c r="E52" s="23"/>
      <c r="F52" s="23"/>
      <c r="G52" s="23"/>
      <c r="H52" s="23" t="e">
        <f>#REF!</f>
        <v>#REF!</v>
      </c>
      <c r="I52" s="23" t="e">
        <f>#REF!</f>
        <v>#REF!</v>
      </c>
      <c r="J52" s="23" t="e">
        <f>#REF!</f>
        <v>#REF!</v>
      </c>
      <c r="K52" s="23" t="e">
        <f>#REF!</f>
        <v>#REF!</v>
      </c>
      <c r="L52" s="23" t="e">
        <f>#REF!</f>
        <v>#REF!</v>
      </c>
      <c r="M52" s="23" t="e">
        <f>#REF!</f>
        <v>#REF!</v>
      </c>
      <c r="N52" s="23" t="e">
        <f>#REF!</f>
        <v>#REF!</v>
      </c>
      <c r="O52" s="23" t="e">
        <f>#REF!</f>
        <v>#REF!</v>
      </c>
      <c r="P52" s="23" t="e">
        <f>#REF!</f>
        <v>#REF!</v>
      </c>
      <c r="Q52" s="23" t="e">
        <f>#REF!</f>
        <v>#REF!</v>
      </c>
      <c r="R52" s="33" t="e">
        <f>#REF!</f>
        <v>#REF!</v>
      </c>
      <c r="S52" s="32" t="e">
        <f>#REF!</f>
        <v>#REF!</v>
      </c>
      <c r="T52" s="23" t="e">
        <f>#REF!</f>
        <v>#REF!</v>
      </c>
      <c r="U52" s="30">
        <f>'00-01'!Q214</f>
        <v>60830</v>
      </c>
    </row>
    <row r="53" spans="1:21" ht="12.75">
      <c r="A53" s="34" t="s">
        <v>69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3"/>
      <c r="S53" s="36"/>
      <c r="T53" s="23"/>
      <c r="U53" s="30">
        <f>'00-01'!Q215</f>
        <v>35030</v>
      </c>
    </row>
    <row r="54" spans="1:21" ht="12.75">
      <c r="A54" s="37" t="s">
        <v>10</v>
      </c>
      <c r="B54" s="38"/>
      <c r="C54" s="39" t="e">
        <f>#REF!</f>
        <v>#REF!</v>
      </c>
      <c r="D54" s="39" t="e">
        <f>#REF!</f>
        <v>#REF!</v>
      </c>
      <c r="E54" s="39" t="e">
        <f>#REF!</f>
        <v>#REF!</v>
      </c>
      <c r="F54" s="38" t="e">
        <f>#REF!</f>
        <v>#REF!</v>
      </c>
      <c r="G54" s="38" t="e">
        <f>#REF!</f>
        <v>#REF!</v>
      </c>
      <c r="H54" s="38" t="e">
        <f>#REF!</f>
        <v>#REF!</v>
      </c>
      <c r="I54" s="38" t="e">
        <f>#REF!</f>
        <v>#REF!</v>
      </c>
      <c r="J54" s="38" t="e">
        <f>#REF!</f>
        <v>#REF!</v>
      </c>
      <c r="K54" s="38" t="e">
        <f>#REF!</f>
        <v>#REF!</v>
      </c>
      <c r="L54" s="38" t="e">
        <f>#REF!</f>
        <v>#REF!</v>
      </c>
      <c r="M54" s="38" t="e">
        <f>#REF!</f>
        <v>#REF!</v>
      </c>
      <c r="N54" s="38" t="e">
        <f>#REF!</f>
        <v>#REF!</v>
      </c>
      <c r="O54" s="38" t="e">
        <f>#REF!</f>
        <v>#REF!</v>
      </c>
      <c r="P54" s="38" t="e">
        <f>#REF!</f>
        <v>#REF!</v>
      </c>
      <c r="Q54" s="38" t="e">
        <f>#REF!</f>
        <v>#REF!</v>
      </c>
      <c r="R54" s="40">
        <v>62970</v>
      </c>
      <c r="S54" s="41" t="e">
        <f>#REF!</f>
        <v>#REF!</v>
      </c>
      <c r="T54" s="38" t="e">
        <f>#REF!</f>
        <v>#REF!</v>
      </c>
      <c r="U54" s="42">
        <f>'00-01'!Q216</f>
        <v>64020</v>
      </c>
    </row>
  </sheetData>
  <mergeCells count="1">
    <mergeCell ref="A4:U4"/>
  </mergeCells>
  <printOptions/>
  <pageMargins left="0.75" right="0.75" top="0.55" bottom="0.61" header="0.4921259845" footer="0.4921259845"/>
  <pageSetup fitToHeight="1" fitToWidth="1" horizontalDpi="300" verticalDpi="300" orientation="landscape" paperSize="9" scale="75" r:id="rId1"/>
  <headerFooter alignWithMargins="0">
    <oddHeader>&amp;L&amp;"MS Sans Serif,Gras"&amp;16INFO-ENERGIE&amp;"MS Sans Serif,Normal"&amp;10
&amp;14Rue du Valentin 10, 1014 LAUSANNE, Tél : 021/316.70.17, Fax : 021/316.70.36</oddHeader>
    <oddFooter>&amp;L&amp;6&amp;F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Vuilleumier René</dc:creator>
  <cp:keywords/>
  <dc:description/>
  <cp:lastModifiedBy>martin</cp:lastModifiedBy>
  <cp:lastPrinted>2003-07-10T07:03:49Z</cp:lastPrinted>
  <dcterms:created xsi:type="dcterms:W3CDTF">2001-10-09T06:39:04Z</dcterms:created>
  <dcterms:modified xsi:type="dcterms:W3CDTF">2003-07-11T09:02:41Z</dcterms:modified>
  <cp:category/>
  <cp:version/>
  <cp:contentType/>
  <cp:contentStatus/>
</cp:coreProperties>
</file>