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8715" windowHeight="5040" activeTab="0"/>
  </bookViews>
  <sheets>
    <sheet name="02-03" sheetId="1" r:id="rId1"/>
    <sheet name="entrées" sheetId="2" state="hidden" r:id="rId2"/>
    <sheet name="cumul" sheetId="3" state="hidden" r:id="rId3"/>
  </sheets>
  <definedNames/>
  <calcPr fullCalcOnLoad="1"/>
</workbook>
</file>

<file path=xl/sharedStrings.xml><?xml version="1.0" encoding="utf-8"?>
<sst xmlns="http://schemas.openxmlformats.org/spreadsheetml/2006/main" count="158" uniqueCount="80">
  <si>
    <t>DEGRES-HEURES SIMPLES</t>
  </si>
  <si>
    <t xml:space="preserve">             Semaine No :</t>
  </si>
  <si>
    <t>Relevé du :</t>
  </si>
  <si>
    <t xml:space="preserve">ECUBLENS ZI-SUD          </t>
  </si>
  <si>
    <t xml:space="preserve">LONAY                    </t>
  </si>
  <si>
    <t>DEGRES-HEURES CUMULES</t>
  </si>
  <si>
    <t xml:space="preserve">BAULMES                  </t>
  </si>
  <si>
    <t xml:space="preserve">CHAVORNAY                </t>
  </si>
  <si>
    <t xml:space="preserve">ORBE                     </t>
  </si>
  <si>
    <t xml:space="preserve">VALLORBE                 </t>
  </si>
  <si>
    <t xml:space="preserve">YVERDON                  </t>
  </si>
  <si>
    <t xml:space="preserve">LAUSANNE-CENTRE          </t>
  </si>
  <si>
    <t xml:space="preserve">MORGES-LAC               </t>
  </si>
  <si>
    <t xml:space="preserve">PREVERENGES              </t>
  </si>
  <si>
    <t xml:space="preserve">ALPE DES CHAUX           </t>
  </si>
  <si>
    <t xml:space="preserve">APPLES                   </t>
  </si>
  <si>
    <t xml:space="preserve">BEX                      </t>
  </si>
  <si>
    <t xml:space="preserve">CHESEAUX                 </t>
  </si>
  <si>
    <t xml:space="preserve">GLAND ZI-DULLY           </t>
  </si>
  <si>
    <t xml:space="preserve">LAUSANNE-BETHANIE        </t>
  </si>
  <si>
    <t xml:space="preserve">LAUSANNE-VENNES          </t>
  </si>
  <si>
    <t xml:space="preserve">LE LIEU                  </t>
  </si>
  <si>
    <t xml:space="preserve">MORGES-CENTRE            </t>
  </si>
  <si>
    <t xml:space="preserve">NYON                     </t>
  </si>
  <si>
    <t xml:space="preserve">PAYERNE                  </t>
  </si>
  <si>
    <t xml:space="preserve">PRILLY                   </t>
  </si>
  <si>
    <t xml:space="preserve">RENENS                   </t>
  </si>
  <si>
    <t xml:space="preserve">ROMANEL / LAUSANNE       </t>
  </si>
  <si>
    <t xml:space="preserve">CHATEAU-D'OEX            </t>
  </si>
  <si>
    <t xml:space="preserve">GLION                    </t>
  </si>
  <si>
    <t xml:space="preserve">GRANGE-VERNEY            </t>
  </si>
  <si>
    <t xml:space="preserve">MONTREUX-EST             </t>
  </si>
  <si>
    <t xml:space="preserve">RIEX                     </t>
  </si>
  <si>
    <t xml:space="preserve">VEVEY                    </t>
  </si>
  <si>
    <t>GERIGNOZ</t>
  </si>
  <si>
    <t xml:space="preserve">MONTCHERAND              </t>
  </si>
  <si>
    <t xml:space="preserve">ROLLE                    </t>
  </si>
  <si>
    <t xml:space="preserve">MONTHEY                  </t>
  </si>
  <si>
    <t>PULLY-LAC</t>
  </si>
  <si>
    <t>LAUSANNE-VENNES</t>
  </si>
  <si>
    <t>L'ORIENT</t>
  </si>
  <si>
    <t>lieu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</si>
  <si>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</si>
  <si>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</si>
  <si>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</si>
  <si>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</si>
  <si>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</si>
  <si>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</si>
  <si>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</si>
  <si>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</si>
  <si>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</si>
  <si>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</si>
  <si>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</si>
  <si>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</si>
  <si>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</si>
  <si>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</si>
  <si>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</si>
  <si>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</si>
  <si>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</si>
  <si>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COLLOMBEY</t>
  </si>
  <si>
    <t>98-99</t>
  </si>
  <si>
    <t>ECHALLENS</t>
  </si>
  <si>
    <t>BIERE</t>
  </si>
  <si>
    <t>SAINT-CERGUE</t>
  </si>
  <si>
    <t>COSSONAY</t>
  </si>
  <si>
    <t>AVENCHES</t>
  </si>
  <si>
    <t>PALEZIEUX</t>
  </si>
  <si>
    <t>LES DIABLERETS</t>
  </si>
  <si>
    <t>VILLARS / OLLON</t>
  </si>
  <si>
    <t xml:space="preserve">SAINTE-CROIX                </t>
  </si>
  <si>
    <t>99-00</t>
  </si>
  <si>
    <t>00-01</t>
  </si>
  <si>
    <t>LAUSANNE-BETHANIE</t>
  </si>
  <si>
    <t xml:space="preserve">GRANGE-VERNEY  </t>
  </si>
  <si>
    <t>LAUSANNE-CENTRE</t>
  </si>
  <si>
    <t>LAUSANNE-OUCHY</t>
  </si>
  <si>
    <t>MORGES-CENTRE</t>
  </si>
  <si>
    <t>ROMANEL / LAUSANNE</t>
  </si>
  <si>
    <t>SAISON 2002 - 2003</t>
  </si>
  <si>
    <t>Valeur degré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</si>
</sst>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Frs&quot;;\-#,##0\ &quot;Frs&quot;"/>
    <numFmt numFmtId="179" formatCode="#,##0\ &quot;Frs&quot;;[Red]\-#,##0\ &quot;Frs&quot;"/>
    <numFmt numFmtId="180" formatCode="#,##0.00\ &quot;Frs&quot;;\-#,##0.00\ &quot;Frs&quot;"/>
    <numFmt numFmtId="181" formatCode="#,##0.00\ &quot;Frs&quot;;[Red]\-#,##0.00\ &quot;Frs&quot;"/>
    <numFmt numFmtId="182" formatCode="_-* #,##0\ &quot;Frs&quot;_-;\-* #,##0\ &quot;Frs&quot;_-;_-* &quot;-&quot;\ &quot;Frs&quot;_-;_-@_-"/>
    <numFmt numFmtId="183" formatCode="_-* #,##0\ _F_r_s_-;\-* #,##0\ _F_r_s_-;_-* &quot;-&quot;\ _F_r_s_-;_-@_-"/>
    <numFmt numFmtId="184" formatCode="_-* #,##0.00\ &quot;Frs&quot;_-;\-* #,##0.00\ &quot;Frs&quot;_-;_-* &quot;-&quot;??\ &quot;Frs&quot;_-;_-@_-"/>
    <numFmt numFmtId="185" formatCode="_-* #,##0.00\ _F_r_s_-;\-* #,##0.00\ _F_r_s_-;_-* &quot;-&quot;??\ _F_r_s_-;_-@_-"/>
    <numFmt numFmtId="186" formatCode="dd\ mmm"/>
    <numFmt numFmtId="187" formatCode="d/mm/yy"/>
    <numFmt numFmtId="188" formatCode="d/mmm/yy"/>
    <numFmt numFmtId="189" formatCode="d/mmm"/>
    <numFmt numFmtId="190" formatCode="d/mm/yy\ hh:mm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b/>
      <sz val="14"/>
      <name val="MS Sans Serif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86" fontId="0" fillId="0" borderId="0" xfId="0" applyNumberFormat="1" applyAlignment="1" applyProtection="1">
      <alignment/>
      <protection hidden="1"/>
    </xf>
    <xf numFmtId="0" fontId="6" fillId="0" borderId="0" xfId="23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5" fillId="0" borderId="2" xfId="23" applyFont="1" applyFill="1" applyBorder="1" applyAlignment="1" applyProtection="1">
      <alignment horizontal="right" wrapText="1"/>
      <protection hidden="1"/>
    </xf>
    <xf numFmtId="0" fontId="0" fillId="0" borderId="3" xfId="0" applyBorder="1" applyAlignment="1" applyProtection="1">
      <alignment/>
      <protection hidden="1"/>
    </xf>
    <xf numFmtId="0" fontId="5" fillId="0" borderId="3" xfId="23" applyFont="1" applyFill="1" applyBorder="1" applyAlignment="1" applyProtection="1">
      <alignment horizontal="right" wrapText="1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Border="1" applyAlignment="1" applyProtection="1" quotePrefix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 quotePrefix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 quotePrefix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6" fillId="2" borderId="20" xfId="24" applyFont="1" applyFill="1" applyBorder="1" applyAlignment="1">
      <alignment horizontal="center"/>
      <protection/>
    </xf>
    <xf numFmtId="0" fontId="6" fillId="0" borderId="21" xfId="24" applyFont="1" applyFill="1" applyBorder="1" applyAlignment="1">
      <alignment horizontal="right" wrapText="1"/>
      <protection/>
    </xf>
    <xf numFmtId="0" fontId="6" fillId="0" borderId="21" xfId="24" applyFont="1" applyFill="1" applyBorder="1" applyAlignment="1">
      <alignment horizontal="right" wrapText="1"/>
      <protection/>
    </xf>
    <xf numFmtId="0" fontId="7" fillId="0" borderId="0" xfId="0" applyFont="1" applyAlignment="1" applyProtection="1">
      <alignment horizontal="center"/>
      <protection hidden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Milliers [0]_00-01" xfId="19"/>
    <cellStyle name="Milliers_00-01" xfId="20"/>
    <cellStyle name="Monétaire [0]_00-01" xfId="21"/>
    <cellStyle name="Monétaire_00-01" xfId="22"/>
    <cellStyle name="Normal_00-01" xfId="23"/>
    <cellStyle name="Normal_entré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showGridLines="0" showZeros="0" tabSelected="1" zoomScale="70" zoomScaleNormal="70" workbookViewId="0" topLeftCell="A54">
      <selection activeCell="T74" sqref="T74"/>
    </sheetView>
  </sheetViews>
  <sheetFormatPr defaultColWidth="9.140625" defaultRowHeight="12.75"/>
  <cols>
    <col min="1" max="1" width="22.7109375" style="0" customWidth="1"/>
    <col min="2" max="17" width="8.00390625" style="0" customWidth="1"/>
    <col min="18" max="16384" width="11.42187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3.25">
      <c r="A5" s="5" t="str">
        <f>entrées!A5</f>
        <v>SAISON 2002 - 2003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 t="str">
        <f>entrées!Q5</f>
        <v>DEGRES-HEURES SIMPLES</v>
      </c>
    </row>
    <row r="6" spans="1:17" ht="12.75">
      <c r="A6" s="2"/>
      <c r="B6" s="2"/>
      <c r="C6" s="2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" t="s">
        <v>1</v>
      </c>
      <c r="B7" s="9">
        <v>39</v>
      </c>
      <c r="C7" s="9">
        <v>40</v>
      </c>
      <c r="D7" s="9">
        <v>41</v>
      </c>
      <c r="E7" s="9">
        <v>42</v>
      </c>
      <c r="F7" s="9">
        <v>43</v>
      </c>
      <c r="G7" s="9">
        <v>44</v>
      </c>
      <c r="H7" s="9">
        <v>45</v>
      </c>
      <c r="I7" s="9">
        <v>46</v>
      </c>
      <c r="J7" s="9">
        <v>47</v>
      </c>
      <c r="K7" s="9">
        <v>48</v>
      </c>
      <c r="L7" s="9">
        <v>49</v>
      </c>
      <c r="M7" s="9">
        <v>50</v>
      </c>
      <c r="N7" s="9">
        <v>51</v>
      </c>
      <c r="O7" s="9">
        <v>52</v>
      </c>
      <c r="P7" s="9">
        <v>1</v>
      </c>
      <c r="Q7" s="9">
        <v>2</v>
      </c>
    </row>
    <row r="8" spans="1:17" ht="12.75">
      <c r="A8" s="8" t="s">
        <v>2</v>
      </c>
      <c r="B8" s="10">
        <f>C8-7</f>
        <v>37529</v>
      </c>
      <c r="C8" s="10">
        <f>entrées!C8</f>
        <v>37536</v>
      </c>
      <c r="D8" s="10">
        <f aca="true" t="shared" si="0" ref="D8:Q8">C8+7</f>
        <v>37543</v>
      </c>
      <c r="E8" s="10">
        <f t="shared" si="0"/>
        <v>37550</v>
      </c>
      <c r="F8" s="10">
        <f t="shared" si="0"/>
        <v>37557</v>
      </c>
      <c r="G8" s="10">
        <f t="shared" si="0"/>
        <v>37564</v>
      </c>
      <c r="H8" s="10">
        <f t="shared" si="0"/>
        <v>37571</v>
      </c>
      <c r="I8" s="10">
        <f t="shared" si="0"/>
        <v>37578</v>
      </c>
      <c r="J8" s="10">
        <f t="shared" si="0"/>
        <v>37585</v>
      </c>
      <c r="K8" s="10">
        <f t="shared" si="0"/>
        <v>37592</v>
      </c>
      <c r="L8" s="10">
        <f t="shared" si="0"/>
        <v>37599</v>
      </c>
      <c r="M8" s="10">
        <f t="shared" si="0"/>
        <v>37606</v>
      </c>
      <c r="N8" s="10">
        <f t="shared" si="0"/>
        <v>37613</v>
      </c>
      <c r="O8" s="10">
        <f t="shared" si="0"/>
        <v>37620</v>
      </c>
      <c r="P8" s="10">
        <f t="shared" si="0"/>
        <v>37627</v>
      </c>
      <c r="Q8" s="10">
        <f t="shared" si="0"/>
        <v>37634</v>
      </c>
    </row>
    <row r="9" spans="1:17" ht="12.75">
      <c r="A9" s="2"/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2" t="str">
        <f>entrées!A34</f>
        <v>ALPE DES CHAUX           </v>
      </c>
      <c r="B10" s="12">
        <f>entrées!B34</f>
        <v>0</v>
      </c>
      <c r="C10" s="12">
        <f>entrées!C34</f>
        <v>1780</v>
      </c>
      <c r="D10" s="12">
        <f>entrées!D34</f>
        <v>1760</v>
      </c>
      <c r="E10" s="12">
        <f>entrées!E34</f>
        <v>1930</v>
      </c>
      <c r="F10" s="12">
        <f>entrées!F34</f>
        <v>2130</v>
      </c>
      <c r="G10" s="12">
        <f>entrées!G34</f>
        <v>1960</v>
      </c>
      <c r="H10" s="12">
        <f>entrées!H34</f>
        <v>3090</v>
      </c>
      <c r="I10" s="12">
        <f>entrées!I34</f>
        <v>2540</v>
      </c>
      <c r="J10" s="12">
        <f>entrées!J34</f>
        <v>2380</v>
      </c>
      <c r="K10" s="12">
        <f>entrées!K34</f>
        <v>2510</v>
      </c>
      <c r="L10" s="12">
        <f>entrées!L34</f>
        <v>3570</v>
      </c>
      <c r="M10" s="12">
        <f>entrées!M34</f>
        <v>2840</v>
      </c>
      <c r="N10" s="12">
        <f>entrées!N34</f>
        <v>2880</v>
      </c>
      <c r="O10" s="12">
        <f>entrées!O34</f>
        <v>2560</v>
      </c>
      <c r="P10" s="12">
        <f>entrées!P34</f>
        <v>3090</v>
      </c>
      <c r="Q10" s="12">
        <f>entrées!Q34</f>
        <v>4550</v>
      </c>
    </row>
    <row r="11" spans="1:17" ht="12.75">
      <c r="A11" s="12" t="str">
        <f>entrées!A22</f>
        <v>APPLES                   </v>
      </c>
      <c r="B11" s="12">
        <f>entrées!B22</f>
        <v>0</v>
      </c>
      <c r="C11" s="12">
        <f>entrées!C22</f>
        <v>1160</v>
      </c>
      <c r="D11" s="12">
        <f>entrées!D22</f>
        <v>1400</v>
      </c>
      <c r="E11" s="12">
        <f>entrées!E22</f>
        <v>1390</v>
      </c>
      <c r="F11" s="12">
        <f>entrées!F22</f>
        <v>1270</v>
      </c>
      <c r="G11" s="12">
        <f>entrées!G22</f>
        <v>1460</v>
      </c>
      <c r="H11" s="12">
        <f>entrées!H22</f>
        <v>2030</v>
      </c>
      <c r="I11" s="12">
        <f>entrées!I22</f>
        <v>1980</v>
      </c>
      <c r="J11" s="12">
        <f>entrées!J22</f>
        <v>2200</v>
      </c>
      <c r="K11" s="12">
        <f>entrées!K22</f>
        <v>1940</v>
      </c>
      <c r="L11" s="12">
        <f>entrées!L22</f>
        <v>2630</v>
      </c>
      <c r="M11" s="12">
        <f>entrées!M22</f>
        <v>2890</v>
      </c>
      <c r="N11" s="12">
        <f>entrées!N22</f>
        <v>2300</v>
      </c>
      <c r="O11" s="12">
        <f>entrées!O22</f>
        <v>1980</v>
      </c>
      <c r="P11" s="12">
        <f>entrées!P22</f>
        <v>2180</v>
      </c>
      <c r="Q11" s="12">
        <f>entrées!Q22</f>
        <v>4040</v>
      </c>
    </row>
    <row r="12" spans="1:17" ht="12.75">
      <c r="A12" s="12" t="str">
        <f>entrées!A51</f>
        <v>AVENCHES</v>
      </c>
      <c r="B12" s="12">
        <f>entrées!B51</f>
        <v>0</v>
      </c>
      <c r="C12" s="12">
        <f>entrées!C51</f>
        <v>1060</v>
      </c>
      <c r="D12" s="12">
        <f>entrées!D51</f>
        <v>1320</v>
      </c>
      <c r="E12" s="12">
        <f>entrées!E51</f>
        <v>1410</v>
      </c>
      <c r="F12" s="12">
        <f>entrées!F51</f>
        <v>1180</v>
      </c>
      <c r="G12" s="12">
        <f>entrées!G51</f>
        <v>1450</v>
      </c>
      <c r="H12" s="12">
        <f>entrées!H51</f>
        <v>2110</v>
      </c>
      <c r="I12" s="12">
        <f>entrées!I51</f>
        <v>1980</v>
      </c>
      <c r="J12" s="12">
        <f>entrées!J51</f>
        <v>2170</v>
      </c>
      <c r="K12" s="12">
        <f>entrées!K51</f>
        <v>1980</v>
      </c>
      <c r="L12" s="12">
        <f>entrées!L51</f>
        <v>2580</v>
      </c>
      <c r="M12" s="12">
        <f>entrées!M51</f>
        <v>2920</v>
      </c>
      <c r="N12" s="12">
        <f>entrées!N51</f>
        <v>2200</v>
      </c>
      <c r="O12" s="12">
        <f>entrées!O51</f>
        <v>1960</v>
      </c>
      <c r="P12" s="12">
        <f>entrées!P51</f>
        <v>2060</v>
      </c>
      <c r="Q12" s="12">
        <f>entrées!Q51</f>
        <v>3950</v>
      </c>
    </row>
    <row r="13" spans="1:17" ht="12.75">
      <c r="A13" s="12" t="str">
        <f>entrées!A30</f>
        <v>BAULMES                  </v>
      </c>
      <c r="B13" s="12">
        <f>entrées!B30</f>
        <v>0</v>
      </c>
      <c r="C13" s="12">
        <f>entrées!C30</f>
        <v>1040</v>
      </c>
      <c r="D13" s="12">
        <f>entrées!D30</f>
        <v>1410</v>
      </c>
      <c r="E13" s="12">
        <f>entrées!E30</f>
        <v>1410</v>
      </c>
      <c r="F13" s="12">
        <f>entrées!F30</f>
        <v>1170</v>
      </c>
      <c r="G13" s="12">
        <f>entrées!G30</f>
        <v>1350</v>
      </c>
      <c r="H13" s="12">
        <f>entrées!H30</f>
        <v>2050</v>
      </c>
      <c r="I13" s="12">
        <f>entrées!I30</f>
        <v>1920</v>
      </c>
      <c r="J13" s="12">
        <f>entrées!J30</f>
        <v>2140</v>
      </c>
      <c r="K13" s="12">
        <f>entrées!K30</f>
        <v>2010</v>
      </c>
      <c r="L13" s="12">
        <f>entrées!L30</f>
        <v>2590</v>
      </c>
      <c r="M13" s="12">
        <f>entrées!M30</f>
        <v>2760</v>
      </c>
      <c r="N13" s="12">
        <f>entrées!N30</f>
        <v>2300</v>
      </c>
      <c r="O13" s="12">
        <f>entrées!O30</f>
        <v>1980</v>
      </c>
      <c r="P13" s="12">
        <f>entrées!P30</f>
        <v>2180</v>
      </c>
      <c r="Q13" s="12">
        <f>entrées!Q30</f>
        <v>3940</v>
      </c>
    </row>
    <row r="14" spans="1:17" ht="12.75">
      <c r="A14" s="12" t="str">
        <f>entrées!A33</f>
        <v>BEX                      </v>
      </c>
      <c r="B14" s="12">
        <f>entrées!B33</f>
        <v>0</v>
      </c>
      <c r="C14" s="12">
        <f>entrées!C33</f>
        <v>860</v>
      </c>
      <c r="D14" s="12">
        <f>entrées!D33</f>
        <v>1010</v>
      </c>
      <c r="E14" s="12">
        <f>entrées!E33</f>
        <v>1070</v>
      </c>
      <c r="F14" s="12">
        <f>entrées!F33</f>
        <v>1070</v>
      </c>
      <c r="G14" s="12">
        <f>entrées!G33</f>
        <v>1230</v>
      </c>
      <c r="H14" s="12">
        <f>entrées!H33</f>
        <v>1920</v>
      </c>
      <c r="I14" s="12">
        <f>entrées!I33</f>
        <v>1560</v>
      </c>
      <c r="J14" s="12">
        <f>entrées!J33</f>
        <v>1740</v>
      </c>
      <c r="K14" s="12">
        <f>entrées!K33</f>
        <v>1680</v>
      </c>
      <c r="L14" s="12">
        <f>entrées!L33</f>
        <v>2380</v>
      </c>
      <c r="M14" s="12">
        <f>entrées!M33</f>
        <v>2330</v>
      </c>
      <c r="N14" s="12">
        <f>entrées!N33</f>
        <v>2180</v>
      </c>
      <c r="O14" s="12">
        <f>entrées!O33</f>
        <v>1850</v>
      </c>
      <c r="P14" s="12">
        <f>entrées!P33</f>
        <v>2000</v>
      </c>
      <c r="Q14" s="12">
        <f>entrées!Q33</f>
        <v>3380</v>
      </c>
    </row>
    <row r="15" spans="1:17" ht="12.75">
      <c r="A15" s="12" t="str">
        <f>entrées!A48</f>
        <v>BIERE</v>
      </c>
      <c r="B15" s="12">
        <f>entrées!B48</f>
        <v>0</v>
      </c>
      <c r="C15" s="12">
        <f>entrées!C48</f>
        <v>1040</v>
      </c>
      <c r="D15" s="12">
        <f>entrées!D48</f>
        <v>1420</v>
      </c>
      <c r="E15" s="12">
        <f>entrées!E48</f>
        <v>1450</v>
      </c>
      <c r="F15" s="12">
        <f>entrées!F48</f>
        <v>1200</v>
      </c>
      <c r="G15" s="12">
        <f>entrées!G48</f>
        <v>1340</v>
      </c>
      <c r="H15" s="12">
        <f>entrées!H48</f>
        <v>2070</v>
      </c>
      <c r="I15" s="12">
        <f>entrées!I48</f>
        <v>1920</v>
      </c>
      <c r="J15" s="12">
        <f>entrées!J48</f>
        <v>2180</v>
      </c>
      <c r="K15" s="12">
        <f>entrées!K48</f>
        <v>2010</v>
      </c>
      <c r="L15" s="12">
        <f>entrées!L48</f>
        <v>2530</v>
      </c>
      <c r="M15" s="12">
        <f>entrées!M48</f>
        <v>2800</v>
      </c>
      <c r="N15" s="12">
        <f>entrées!N48</f>
        <v>2200</v>
      </c>
      <c r="O15" s="12">
        <f>entrées!O48</f>
        <v>1980</v>
      </c>
      <c r="P15" s="12">
        <f>entrées!P48</f>
        <v>2180</v>
      </c>
      <c r="Q15" s="12">
        <f>entrées!Q48</f>
        <v>4190</v>
      </c>
    </row>
    <row r="16" spans="1:17" ht="12.75">
      <c r="A16" s="12" t="str">
        <f>entrées!A39</f>
        <v>CHATEAU-D'OEX            </v>
      </c>
      <c r="B16" s="12">
        <f>entrées!B39</f>
        <v>0</v>
      </c>
      <c r="C16" s="12">
        <f>entrées!C39</f>
        <v>1210</v>
      </c>
      <c r="D16" s="12">
        <f>entrées!D39</f>
        <v>1210</v>
      </c>
      <c r="E16" s="12">
        <f>entrées!E39</f>
        <v>1470</v>
      </c>
      <c r="F16" s="12">
        <f>entrées!F39</f>
        <v>1450</v>
      </c>
      <c r="G16" s="12">
        <f>entrées!G39</f>
        <v>1730</v>
      </c>
      <c r="H16" s="12">
        <f>entrées!H39</f>
        <v>2400</v>
      </c>
      <c r="I16" s="12">
        <f>entrées!I39</f>
        <v>2110</v>
      </c>
      <c r="J16" s="12">
        <f>entrées!J39</f>
        <v>2130</v>
      </c>
      <c r="K16" s="12">
        <f>entrées!K39</f>
        <v>2080</v>
      </c>
      <c r="L16" s="12">
        <f>entrées!L39</f>
        <v>2730</v>
      </c>
      <c r="M16" s="12">
        <f>entrées!M39</f>
        <v>2690</v>
      </c>
      <c r="N16" s="12">
        <f>entrées!N39</f>
        <v>2410</v>
      </c>
      <c r="O16" s="12">
        <f>entrées!O39</f>
        <v>2110</v>
      </c>
      <c r="P16" s="12">
        <f>entrées!P39</f>
        <v>2340</v>
      </c>
      <c r="Q16" s="12">
        <f>entrées!Q39</f>
        <v>4050</v>
      </c>
    </row>
    <row r="17" spans="1:17" ht="12.75">
      <c r="A17" s="12" t="str">
        <f>entrées!A28</f>
        <v>CHAVORNAY                </v>
      </c>
      <c r="B17" s="12">
        <f>entrées!B28</f>
        <v>0</v>
      </c>
      <c r="C17" s="12">
        <f>entrées!C28</f>
        <v>1010</v>
      </c>
      <c r="D17" s="12">
        <f>entrées!D28</f>
        <v>1460</v>
      </c>
      <c r="E17" s="12">
        <f>entrées!E28</f>
        <v>1350</v>
      </c>
      <c r="F17" s="12">
        <f>entrées!F28</f>
        <v>1190</v>
      </c>
      <c r="G17" s="12">
        <f>entrées!G28</f>
        <v>1490</v>
      </c>
      <c r="H17" s="12">
        <f>entrées!H28</f>
        <v>2050</v>
      </c>
      <c r="I17" s="12">
        <f>entrées!I28</f>
        <v>1830</v>
      </c>
      <c r="J17" s="12">
        <f>entrées!J28</f>
        <v>2120</v>
      </c>
      <c r="K17" s="12">
        <f>entrées!K28</f>
        <v>1930</v>
      </c>
      <c r="L17" s="12">
        <f>entrées!L28</f>
        <v>2380</v>
      </c>
      <c r="M17" s="12">
        <f>entrées!M28</f>
        <v>2800</v>
      </c>
      <c r="N17" s="12">
        <f>entrées!N28</f>
        <v>2150</v>
      </c>
      <c r="O17" s="12">
        <f>entrées!O28</f>
        <v>1940</v>
      </c>
      <c r="P17" s="12">
        <f>entrées!P28</f>
        <v>2070</v>
      </c>
      <c r="Q17" s="12">
        <f>entrées!Q28</f>
        <v>3890</v>
      </c>
    </row>
    <row r="18" spans="1:17" ht="12.75">
      <c r="A18" s="12" t="str">
        <f>entrées!A19</f>
        <v>CHESEAUX                 </v>
      </c>
      <c r="B18" s="12">
        <f>entrées!B19</f>
        <v>0</v>
      </c>
      <c r="C18" s="12">
        <f>entrées!C19</f>
        <v>1080</v>
      </c>
      <c r="D18" s="12">
        <f>entrées!D19</f>
        <v>1130</v>
      </c>
      <c r="E18" s="12">
        <f>entrées!E19</f>
        <v>1500</v>
      </c>
      <c r="F18" s="12">
        <f>entrées!F19</f>
        <v>1400</v>
      </c>
      <c r="G18" s="12">
        <f>entrées!G19</f>
        <v>1490</v>
      </c>
      <c r="H18" s="12">
        <f>entrées!H19</f>
        <v>2160</v>
      </c>
      <c r="I18" s="12">
        <f>entrées!I19</f>
        <v>1990</v>
      </c>
      <c r="J18" s="12">
        <f>entrées!J19</f>
        <v>2220</v>
      </c>
      <c r="K18" s="12">
        <f>entrées!K19</f>
        <v>2000</v>
      </c>
      <c r="L18" s="12">
        <f>entrées!L19</f>
        <v>2640</v>
      </c>
      <c r="M18" s="12">
        <f>entrées!M19</f>
        <v>2900</v>
      </c>
      <c r="N18" s="12">
        <f>entrées!N19</f>
        <v>2160</v>
      </c>
      <c r="O18" s="12">
        <f>entrées!O19</f>
        <v>1980</v>
      </c>
      <c r="P18" s="12">
        <f>entrées!P19</f>
        <v>2260</v>
      </c>
      <c r="Q18" s="12">
        <f>entrées!Q19</f>
        <v>4080</v>
      </c>
    </row>
    <row r="19" spans="1:17" ht="12.75">
      <c r="A19" s="12" t="str">
        <f>entrées!A46</f>
        <v>COLLOMBEY</v>
      </c>
      <c r="B19" s="12">
        <f>entrées!B46</f>
        <v>0</v>
      </c>
      <c r="C19" s="12">
        <f>entrées!C46</f>
        <v>950</v>
      </c>
      <c r="D19" s="12">
        <f>entrées!D46</f>
        <v>1060</v>
      </c>
      <c r="E19" s="12">
        <f>entrées!E46</f>
        <v>1200</v>
      </c>
      <c r="F19" s="12">
        <f>entrées!F46</f>
        <v>1190</v>
      </c>
      <c r="G19" s="12">
        <f>entrées!G46</f>
        <v>1490</v>
      </c>
      <c r="H19" s="12">
        <f>entrées!H46</f>
        <v>2020</v>
      </c>
      <c r="I19" s="12">
        <f>entrées!I46</f>
        <v>1750</v>
      </c>
      <c r="J19" s="12">
        <f>entrées!J46</f>
        <v>1990</v>
      </c>
      <c r="K19" s="12">
        <f>entrées!K46</f>
        <v>1820</v>
      </c>
      <c r="L19" s="12">
        <f>entrées!L46</f>
        <v>2400</v>
      </c>
      <c r="M19" s="12">
        <f>entrées!M46</f>
        <v>2490</v>
      </c>
      <c r="N19" s="12">
        <f>entrées!N46</f>
        <v>2200</v>
      </c>
      <c r="O19" s="12">
        <f>entrées!O46</f>
        <v>1870</v>
      </c>
      <c r="P19" s="12">
        <f>entrées!P46</f>
        <v>2080</v>
      </c>
      <c r="Q19" s="12">
        <f>entrées!Q46</f>
        <v>3410</v>
      </c>
    </row>
    <row r="20" spans="1:17" ht="12.75">
      <c r="A20" s="12" t="str">
        <f>entrées!A50</f>
        <v>COSSONAY</v>
      </c>
      <c r="B20" s="12">
        <f>entrées!B50</f>
        <v>0</v>
      </c>
      <c r="C20" s="12">
        <f>entrées!C50</f>
        <v>1050</v>
      </c>
      <c r="D20" s="12">
        <f>entrées!D50</f>
        <v>1380</v>
      </c>
      <c r="E20" s="12">
        <f>entrées!E50</f>
        <v>1330</v>
      </c>
      <c r="F20" s="12">
        <f>entrées!F50</f>
        <v>1190</v>
      </c>
      <c r="G20" s="12">
        <f>entrées!G50</f>
        <v>1420</v>
      </c>
      <c r="H20" s="12">
        <f>entrées!H50</f>
        <v>2060</v>
      </c>
      <c r="I20" s="12">
        <f>entrées!I50</f>
        <v>1940</v>
      </c>
      <c r="J20" s="12">
        <f>entrées!J50</f>
        <v>2190</v>
      </c>
      <c r="K20" s="12">
        <f>entrées!K50</f>
        <v>1980</v>
      </c>
      <c r="L20" s="12">
        <f>entrées!L50</f>
        <v>2580</v>
      </c>
      <c r="M20" s="12">
        <f>entrées!M50</f>
        <v>2890</v>
      </c>
      <c r="N20" s="12">
        <f>entrées!N50</f>
        <v>2240</v>
      </c>
      <c r="O20" s="12">
        <f>entrées!O50</f>
        <v>1970</v>
      </c>
      <c r="P20" s="12">
        <f>entrées!P50</f>
        <v>2050</v>
      </c>
      <c r="Q20" s="12">
        <f>entrées!Q50</f>
        <v>4010</v>
      </c>
    </row>
    <row r="21" spans="1:17" ht="12.75">
      <c r="A21" s="12" t="str">
        <f>entrées!A47</f>
        <v>ECHALLENS</v>
      </c>
      <c r="B21" s="12">
        <f>entrées!B47</f>
        <v>0</v>
      </c>
      <c r="C21" s="12">
        <f>entrées!C47</f>
        <v>1050</v>
      </c>
      <c r="D21" s="12">
        <f>entrées!D47</f>
        <v>1340</v>
      </c>
      <c r="E21" s="12">
        <f>entrées!E47</f>
        <v>1370</v>
      </c>
      <c r="F21" s="12">
        <f>entrées!F47</f>
        <v>1280</v>
      </c>
      <c r="G21" s="12">
        <f>entrées!G47</f>
        <v>1330</v>
      </c>
      <c r="H21" s="12">
        <f>entrées!H47</f>
        <v>2130</v>
      </c>
      <c r="I21" s="12">
        <f>entrées!I47</f>
        <v>1950</v>
      </c>
      <c r="J21" s="12">
        <f>entrées!J47</f>
        <v>2170</v>
      </c>
      <c r="K21" s="12">
        <f>entrées!K47</f>
        <v>1990</v>
      </c>
      <c r="L21" s="12">
        <f>entrées!L47</f>
        <v>2570</v>
      </c>
      <c r="M21" s="12">
        <f>entrées!M47</f>
        <v>2850</v>
      </c>
      <c r="N21" s="12">
        <f>entrées!N47</f>
        <v>2270</v>
      </c>
      <c r="O21" s="12">
        <f>entrées!O47</f>
        <v>2040</v>
      </c>
      <c r="P21" s="12">
        <f>entrées!P47</f>
        <v>2260</v>
      </c>
      <c r="Q21" s="12">
        <f>entrées!Q47</f>
        <v>3980</v>
      </c>
    </row>
    <row r="22" spans="1:17" ht="12.75">
      <c r="A22" s="12" t="str">
        <f>entrées!A16</f>
        <v>ECUBLENS ZI-SUD          </v>
      </c>
      <c r="B22" s="12">
        <f>entrées!B16</f>
        <v>0</v>
      </c>
      <c r="C22" s="12">
        <f>entrées!C16</f>
        <v>900</v>
      </c>
      <c r="D22" s="12">
        <f>entrées!D16</f>
        <v>1060</v>
      </c>
      <c r="E22" s="12">
        <f>entrées!E16</f>
        <v>1120</v>
      </c>
      <c r="F22" s="12">
        <f>entrées!F16</f>
        <v>970</v>
      </c>
      <c r="G22" s="12">
        <f>entrées!G16</f>
        <v>1260</v>
      </c>
      <c r="H22" s="12">
        <f>entrées!H16</f>
        <v>1820</v>
      </c>
      <c r="I22" s="12">
        <f>entrées!I16</f>
        <v>1730</v>
      </c>
      <c r="J22" s="12">
        <f>entrées!J16</f>
        <v>1920</v>
      </c>
      <c r="K22" s="12">
        <f>entrées!K16</f>
        <v>1700</v>
      </c>
      <c r="L22" s="12">
        <f>entrées!L16</f>
        <v>2300</v>
      </c>
      <c r="M22" s="12">
        <f>entrées!M16</f>
        <v>2600</v>
      </c>
      <c r="N22" s="12">
        <f>entrées!N16</f>
        <v>2020</v>
      </c>
      <c r="O22" s="12">
        <f>entrées!O16</f>
        <v>1770</v>
      </c>
      <c r="P22" s="12">
        <f>entrées!P16</f>
        <v>1910</v>
      </c>
      <c r="Q22" s="12">
        <f>entrées!Q16</f>
        <v>3700</v>
      </c>
    </row>
    <row r="23" spans="1:17" ht="12.75">
      <c r="A23" s="12" t="str">
        <f>entrées!A23</f>
        <v>GLAND ZI-DULLY           </v>
      </c>
      <c r="B23" s="12">
        <f>entrées!B23</f>
        <v>0</v>
      </c>
      <c r="C23" s="12">
        <f>entrées!C23</f>
        <v>1000</v>
      </c>
      <c r="D23" s="12">
        <f>entrées!D23</f>
        <v>1050</v>
      </c>
      <c r="E23" s="12">
        <f>entrées!E23</f>
        <v>1220</v>
      </c>
      <c r="F23" s="12">
        <f>entrées!F23</f>
        <v>1080</v>
      </c>
      <c r="G23" s="12">
        <f>entrées!G23</f>
        <v>1300</v>
      </c>
      <c r="H23" s="12">
        <f>entrées!H23</f>
        <v>2000</v>
      </c>
      <c r="I23" s="12">
        <f>entrées!I23</f>
        <v>1630</v>
      </c>
      <c r="J23" s="12">
        <f>entrées!J23</f>
        <v>1920</v>
      </c>
      <c r="K23" s="12">
        <f>entrées!K23</f>
        <v>1820</v>
      </c>
      <c r="L23" s="12">
        <f>entrées!L23</f>
        <v>2200</v>
      </c>
      <c r="M23" s="12">
        <f>entrées!M23</f>
        <v>2430</v>
      </c>
      <c r="N23" s="12">
        <f>entrées!N23</f>
        <v>1940</v>
      </c>
      <c r="O23" s="12">
        <f>entrées!O23</f>
        <v>1830</v>
      </c>
      <c r="P23" s="12">
        <f>entrées!P23</f>
        <v>2040</v>
      </c>
      <c r="Q23" s="12">
        <f>entrées!Q23</f>
        <v>3530</v>
      </c>
    </row>
    <row r="24" spans="1:17" ht="12.75">
      <c r="A24" s="12" t="str">
        <f>entrées!A40</f>
        <v>GLION                    </v>
      </c>
      <c r="B24" s="12">
        <f>entrées!B40</f>
        <v>0</v>
      </c>
      <c r="C24" s="12">
        <f>entrées!C40</f>
        <v>940</v>
      </c>
      <c r="D24" s="12">
        <f>entrées!D40</f>
        <v>1240</v>
      </c>
      <c r="E24" s="12">
        <f>entrées!E40</f>
        <v>1230</v>
      </c>
      <c r="F24" s="12">
        <f>entrées!F40</f>
        <v>1130</v>
      </c>
      <c r="G24" s="12">
        <f>entrées!G40</f>
        <v>1310</v>
      </c>
      <c r="H24" s="12">
        <f>entrées!H40</f>
        <v>2110</v>
      </c>
      <c r="I24" s="12">
        <f>entrées!I40</f>
        <v>1790</v>
      </c>
      <c r="J24" s="12">
        <f>entrées!J40</f>
        <v>2020</v>
      </c>
      <c r="K24" s="12">
        <f>entrées!K40</f>
        <v>1840</v>
      </c>
      <c r="L24" s="12">
        <f>entrées!L40</f>
        <v>2450</v>
      </c>
      <c r="M24" s="12">
        <f>entrées!M40</f>
        <v>2530</v>
      </c>
      <c r="N24" s="12">
        <f>entrées!N40</f>
        <v>2170</v>
      </c>
      <c r="O24" s="12">
        <f>entrées!O40</f>
        <v>1860</v>
      </c>
      <c r="P24" s="12">
        <f>entrées!P40</f>
        <v>2090</v>
      </c>
      <c r="Q24" s="12">
        <f>entrées!Q40</f>
        <v>3650</v>
      </c>
    </row>
    <row r="25" spans="1:17" ht="12.75">
      <c r="A25" s="12" t="str">
        <f>entrées!A37</f>
        <v>GRANGE-VERNEY            </v>
      </c>
      <c r="B25" s="12">
        <f>entrées!B37</f>
        <v>0</v>
      </c>
      <c r="C25" s="12">
        <f>entrées!C37</f>
        <v>1050</v>
      </c>
      <c r="D25" s="12">
        <f>entrées!D37</f>
        <v>1350</v>
      </c>
      <c r="E25" s="12">
        <f>entrées!E37</f>
        <v>1330</v>
      </c>
      <c r="F25" s="12">
        <f>entrées!F37</f>
        <v>1200</v>
      </c>
      <c r="G25" s="12">
        <f>entrées!G37</f>
        <v>1380</v>
      </c>
      <c r="H25" s="12">
        <f>entrées!H37</f>
        <v>2080</v>
      </c>
      <c r="I25" s="12">
        <f>entrées!I37</f>
        <v>1950</v>
      </c>
      <c r="J25" s="12">
        <f>entrées!J37</f>
        <v>2180</v>
      </c>
      <c r="K25" s="12">
        <f>entrées!K37</f>
        <v>1990</v>
      </c>
      <c r="L25" s="12">
        <f>entrées!L37</f>
        <v>2570</v>
      </c>
      <c r="M25" s="12">
        <f>entrées!M37</f>
        <v>2870</v>
      </c>
      <c r="N25" s="12">
        <f>entrées!N37</f>
        <v>2210</v>
      </c>
      <c r="O25" s="12">
        <f>entrées!O37</f>
        <v>2010</v>
      </c>
      <c r="P25" s="12">
        <f>entrées!P37</f>
        <v>2190</v>
      </c>
      <c r="Q25" s="12">
        <f>entrées!Q37</f>
        <v>3950</v>
      </c>
    </row>
    <row r="26" spans="1:17" ht="12.75">
      <c r="A26" s="12" t="str">
        <f>entrées!A10</f>
        <v>LAUSANNE-BETHANIE        </v>
      </c>
      <c r="B26" s="12">
        <f>entrées!B10</f>
        <v>0</v>
      </c>
      <c r="C26" s="12">
        <f>entrées!C10</f>
        <v>740</v>
      </c>
      <c r="D26" s="12">
        <f>entrées!D10</f>
        <v>1070</v>
      </c>
      <c r="E26" s="12">
        <f>entrées!E10</f>
        <v>1170</v>
      </c>
      <c r="F26" s="12">
        <f>entrées!F10</f>
        <v>1110</v>
      </c>
      <c r="G26" s="12">
        <f>entrées!G10</f>
        <v>1060</v>
      </c>
      <c r="H26" s="12">
        <f>entrées!H10</f>
        <v>1920</v>
      </c>
      <c r="I26" s="12">
        <f>entrées!I10</f>
        <v>1680</v>
      </c>
      <c r="J26" s="12">
        <f>entrées!J10</f>
        <v>1870</v>
      </c>
      <c r="K26" s="12">
        <f>entrées!K10</f>
        <v>1780</v>
      </c>
      <c r="L26" s="12">
        <f>entrées!L10</f>
        <v>2370</v>
      </c>
      <c r="M26" s="12">
        <f>entrées!M10</f>
        <v>2500</v>
      </c>
      <c r="N26" s="12">
        <f>entrées!N10</f>
        <v>2060</v>
      </c>
      <c r="O26" s="12">
        <f>entrées!O10</f>
        <v>1790</v>
      </c>
      <c r="P26" s="12">
        <f>entrées!P10</f>
        <v>2060</v>
      </c>
      <c r="Q26" s="12">
        <f>entrées!Q10</f>
        <v>3680</v>
      </c>
    </row>
    <row r="27" spans="1:17" ht="12.75">
      <c r="A27" s="12" t="str">
        <f>entrées!A11</f>
        <v>LAUSANNE-CENTRE          </v>
      </c>
      <c r="B27" s="12">
        <f>entrées!B11</f>
        <v>0</v>
      </c>
      <c r="C27" s="12">
        <f>entrées!C11</f>
        <v>850</v>
      </c>
      <c r="D27" s="12">
        <f>entrées!D11</f>
        <v>1040</v>
      </c>
      <c r="E27" s="12">
        <f>entrées!E11</f>
        <v>1070</v>
      </c>
      <c r="F27" s="12">
        <f>entrées!F11</f>
        <v>1070</v>
      </c>
      <c r="G27" s="12">
        <f>entrées!G11</f>
        <v>1250</v>
      </c>
      <c r="H27" s="12">
        <f>entrées!H11</f>
        <v>1890</v>
      </c>
      <c r="I27" s="12">
        <f>entrées!I11</f>
        <v>1670</v>
      </c>
      <c r="J27" s="12">
        <f>entrées!J11</f>
        <v>1870</v>
      </c>
      <c r="K27" s="12">
        <f>entrées!K11</f>
        <v>1630</v>
      </c>
      <c r="L27" s="12">
        <f>entrées!L11</f>
        <v>2310</v>
      </c>
      <c r="M27" s="12">
        <f>entrées!M11</f>
        <v>2390</v>
      </c>
      <c r="N27" s="12">
        <f>entrées!N11</f>
        <v>2240</v>
      </c>
      <c r="O27" s="12">
        <f>entrées!O11</f>
        <v>1650</v>
      </c>
      <c r="P27" s="12">
        <f>entrées!P11</f>
        <v>1860</v>
      </c>
      <c r="Q27" s="12">
        <f>entrées!Q11</f>
        <v>3690</v>
      </c>
    </row>
    <row r="28" spans="1:17" ht="12.75">
      <c r="A28" s="12" t="str">
        <f>entrées!A14</f>
        <v>LAUSANNE-VENNES          </v>
      </c>
      <c r="B28" s="12">
        <f>entrées!B14</f>
        <v>0</v>
      </c>
      <c r="C28" s="12">
        <f>entrées!C14</f>
        <v>1130</v>
      </c>
      <c r="D28" s="12">
        <f>entrées!D14</f>
        <v>1370</v>
      </c>
      <c r="E28" s="12">
        <f>entrées!E14</f>
        <v>1440</v>
      </c>
      <c r="F28" s="12">
        <f>entrées!F14</f>
        <v>1350</v>
      </c>
      <c r="G28" s="12">
        <f>entrées!G14</f>
        <v>1550</v>
      </c>
      <c r="H28" s="12">
        <f>entrées!H14</f>
        <v>2270</v>
      </c>
      <c r="I28" s="12">
        <f>entrées!I14</f>
        <v>2060</v>
      </c>
      <c r="J28" s="12">
        <f>entrées!J14</f>
        <v>2220</v>
      </c>
      <c r="K28" s="12">
        <f>entrées!K14</f>
        <v>2090</v>
      </c>
      <c r="L28" s="12">
        <f>entrées!L14</f>
        <v>2750</v>
      </c>
      <c r="M28" s="12">
        <f>entrées!M14</f>
        <v>2770</v>
      </c>
      <c r="N28" s="12">
        <f>entrées!N14</f>
        <v>2350</v>
      </c>
      <c r="O28" s="12">
        <f>entrées!O14</f>
        <v>1960</v>
      </c>
      <c r="P28" s="12">
        <f>entrées!P14</f>
        <v>2350</v>
      </c>
      <c r="Q28" s="12">
        <f>entrées!Q14</f>
        <v>4200</v>
      </c>
    </row>
    <row r="29" spans="1:17" ht="12.75">
      <c r="A29" s="12" t="str">
        <f>entrées!A26</f>
        <v>LE LIEU                  </v>
      </c>
      <c r="B29" s="12">
        <f>entrées!B26</f>
        <v>0</v>
      </c>
      <c r="C29" s="12">
        <f>entrées!C26</f>
        <v>1700</v>
      </c>
      <c r="D29" s="12">
        <f>entrées!D26</f>
        <v>1710</v>
      </c>
      <c r="E29" s="12">
        <f>entrées!E26</f>
        <v>1720</v>
      </c>
      <c r="F29" s="12">
        <f>entrées!F26</f>
        <v>1700</v>
      </c>
      <c r="G29" s="12">
        <f>entrées!G26</f>
        <v>1950</v>
      </c>
      <c r="H29" s="12">
        <f>entrées!H26</f>
        <v>2500</v>
      </c>
      <c r="I29" s="12">
        <f>entrées!I26</f>
        <v>2350</v>
      </c>
      <c r="J29" s="12">
        <f>entrées!J26</f>
        <v>2560</v>
      </c>
      <c r="K29" s="12">
        <f>entrées!K26</f>
        <v>2500</v>
      </c>
      <c r="L29" s="12">
        <f>entrées!L26</f>
        <v>3100</v>
      </c>
      <c r="M29" s="12">
        <f>entrées!M26</f>
        <v>2950</v>
      </c>
      <c r="N29" s="12">
        <f>entrées!N26</f>
        <v>2700</v>
      </c>
      <c r="O29" s="12">
        <f>entrées!O26</f>
        <v>2330</v>
      </c>
      <c r="P29" s="12">
        <f>entrées!P26</f>
        <v>2900</v>
      </c>
      <c r="Q29" s="12">
        <f>entrées!Q26</f>
        <v>4800</v>
      </c>
    </row>
    <row r="30" spans="1:17" ht="12.75">
      <c r="A30" s="12" t="str">
        <f>entrées!A53</f>
        <v>LES DIABLERETS</v>
      </c>
      <c r="B30" s="12">
        <f>entrées!B53</f>
        <v>0</v>
      </c>
      <c r="C30" s="12">
        <f>entrées!C53</f>
        <v>1820</v>
      </c>
      <c r="D30" s="12">
        <f>entrées!D53</f>
        <v>1870</v>
      </c>
      <c r="E30" s="12">
        <f>entrées!E53</f>
        <v>1980</v>
      </c>
      <c r="F30" s="12">
        <f>entrées!F53</f>
        <v>2040</v>
      </c>
      <c r="G30" s="12">
        <f>entrées!G53</f>
        <v>2380</v>
      </c>
      <c r="H30" s="12">
        <f>entrées!H53</f>
        <v>2950</v>
      </c>
      <c r="I30" s="12">
        <f>entrées!I53</f>
        <v>2710</v>
      </c>
      <c r="J30" s="12">
        <f>entrées!J53</f>
        <v>2480</v>
      </c>
      <c r="K30" s="12">
        <f>entrées!K53</f>
        <v>2790</v>
      </c>
      <c r="L30" s="12">
        <f>entrées!L53</f>
        <v>3470</v>
      </c>
      <c r="M30" s="12">
        <f>entrées!M53</f>
        <v>3360</v>
      </c>
      <c r="N30" s="12">
        <f>entrées!N53</f>
        <v>3090</v>
      </c>
      <c r="O30" s="12">
        <f>entrées!O53</f>
        <v>2610</v>
      </c>
      <c r="P30" s="12">
        <f>entrées!P53</f>
        <v>2990</v>
      </c>
      <c r="Q30" s="12">
        <f>entrées!Q53</f>
        <v>4770</v>
      </c>
    </row>
    <row r="31" spans="1:17" ht="12.75">
      <c r="A31" s="12" t="str">
        <f>entrées!A17</f>
        <v>LONAY                    </v>
      </c>
      <c r="B31" s="12">
        <f>entrées!B17</f>
        <v>0</v>
      </c>
      <c r="C31" s="12">
        <f>entrées!C17</f>
        <v>1040</v>
      </c>
      <c r="D31" s="12">
        <f>entrées!D17</f>
        <v>1250</v>
      </c>
      <c r="E31" s="12">
        <f>entrées!E17</f>
        <v>1300</v>
      </c>
      <c r="F31" s="12">
        <f>entrées!F17</f>
        <v>1070</v>
      </c>
      <c r="G31" s="12">
        <f>entrées!G17</f>
        <v>1310</v>
      </c>
      <c r="H31" s="12">
        <f>entrées!H17</f>
        <v>2010</v>
      </c>
      <c r="I31" s="12">
        <f>entrées!I17</f>
        <v>1900</v>
      </c>
      <c r="J31" s="12">
        <f>entrées!J17</f>
        <v>2120</v>
      </c>
      <c r="K31" s="12">
        <f>entrées!K17</f>
        <v>1910</v>
      </c>
      <c r="L31" s="12">
        <f>entrées!L17</f>
        <v>2510</v>
      </c>
      <c r="M31" s="12">
        <f>entrées!M17</f>
        <v>2840</v>
      </c>
      <c r="N31" s="12">
        <f>entrées!N17</f>
        <v>2250</v>
      </c>
      <c r="O31" s="12">
        <f>entrées!O17</f>
        <v>1920</v>
      </c>
      <c r="P31" s="12">
        <f>entrées!P17</f>
        <v>2060</v>
      </c>
      <c r="Q31" s="12">
        <f>entrées!Q17</f>
        <v>3920</v>
      </c>
    </row>
    <row r="32" spans="1:17" ht="12.75">
      <c r="A32" s="12" t="str">
        <f>entrées!A45</f>
        <v>L'ORIENT</v>
      </c>
      <c r="B32" s="12">
        <f>entrées!B45</f>
        <v>0</v>
      </c>
      <c r="C32" s="12">
        <f>entrées!C45</f>
        <v>1660</v>
      </c>
      <c r="D32" s="12">
        <f>entrées!D45</f>
        <v>1670</v>
      </c>
      <c r="E32" s="12">
        <f>entrées!E45</f>
        <v>1660</v>
      </c>
      <c r="F32" s="12">
        <f>entrées!F45</f>
        <v>1670</v>
      </c>
      <c r="G32" s="12">
        <f>entrées!G45</f>
        <v>1890</v>
      </c>
      <c r="H32" s="12">
        <f>entrées!H45</f>
        <v>2460</v>
      </c>
      <c r="I32" s="12">
        <f>entrées!I45</f>
        <v>2310</v>
      </c>
      <c r="J32" s="12">
        <f>entrées!J45</f>
        <v>2540</v>
      </c>
      <c r="K32" s="12">
        <f>entrées!K45</f>
        <v>2450</v>
      </c>
      <c r="L32" s="12">
        <f>entrées!L45</f>
        <v>3080</v>
      </c>
      <c r="M32" s="12">
        <f>entrées!M45</f>
        <v>2910</v>
      </c>
      <c r="N32" s="12">
        <f>entrées!N45</f>
        <v>2660</v>
      </c>
      <c r="O32" s="12">
        <f>entrées!O45</f>
        <v>2300</v>
      </c>
      <c r="P32" s="12">
        <f>entrées!P45</f>
        <v>2840</v>
      </c>
      <c r="Q32" s="12">
        <f>entrées!Q45</f>
        <v>4770</v>
      </c>
    </row>
    <row r="33" spans="1:17" ht="12.75">
      <c r="A33" s="12" t="str">
        <f>entrées!A43</f>
        <v>MONTCHERAND              </v>
      </c>
      <c r="B33" s="12">
        <f>entrées!B43</f>
        <v>0</v>
      </c>
      <c r="C33" s="12">
        <f>entrées!C43</f>
        <v>1040</v>
      </c>
      <c r="D33" s="12">
        <f>entrées!D43</f>
        <v>1350</v>
      </c>
      <c r="E33" s="12">
        <f>entrées!E43</f>
        <v>1500</v>
      </c>
      <c r="F33" s="12">
        <f>entrées!F43</f>
        <v>1360</v>
      </c>
      <c r="G33" s="12">
        <f>entrées!G43</f>
        <v>1470</v>
      </c>
      <c r="H33" s="12">
        <f>entrées!H43</f>
        <v>2250</v>
      </c>
      <c r="I33" s="12">
        <f>entrées!I43</f>
        <v>2090</v>
      </c>
      <c r="J33" s="12">
        <f>entrées!J43</f>
        <v>2300</v>
      </c>
      <c r="K33" s="12">
        <f>entrées!K43</f>
        <v>2160</v>
      </c>
      <c r="L33" s="12">
        <f>entrées!L43</f>
        <v>2740</v>
      </c>
      <c r="M33" s="12">
        <f>entrées!M43</f>
        <v>3020</v>
      </c>
      <c r="N33" s="12">
        <f>entrées!N43</f>
        <v>2430</v>
      </c>
      <c r="O33" s="12">
        <f>entrées!O43</f>
        <v>2170</v>
      </c>
      <c r="P33" s="12">
        <f>entrées!P43</f>
        <v>2300</v>
      </c>
      <c r="Q33" s="12">
        <f>entrées!Q43</f>
        <v>4030</v>
      </c>
    </row>
    <row r="34" spans="1:17" ht="12.75">
      <c r="A34" s="12" t="str">
        <f>entrées!A44</f>
        <v>MONTHEY                  </v>
      </c>
      <c r="B34" s="12">
        <f>entrées!B44</f>
        <v>0</v>
      </c>
      <c r="C34" s="12">
        <f>entrées!C44</f>
        <v>890</v>
      </c>
      <c r="D34" s="12">
        <f>entrées!D44</f>
        <v>1120</v>
      </c>
      <c r="E34" s="12">
        <f>entrées!E44</f>
        <v>1190</v>
      </c>
      <c r="F34" s="12">
        <f>entrées!F44</f>
        <v>1130</v>
      </c>
      <c r="G34" s="12">
        <f>entrées!G44</f>
        <v>1380</v>
      </c>
      <c r="H34" s="12">
        <f>entrées!H44</f>
        <v>1990</v>
      </c>
      <c r="I34" s="12">
        <f>entrées!I44</f>
        <v>1630</v>
      </c>
      <c r="J34" s="12">
        <f>entrées!J44</f>
        <v>1880</v>
      </c>
      <c r="K34" s="12">
        <f>entrées!K44</f>
        <v>1760</v>
      </c>
      <c r="L34" s="12">
        <f>entrées!L44</f>
        <v>2370</v>
      </c>
      <c r="M34" s="12">
        <f>entrées!M44</f>
        <v>2390</v>
      </c>
      <c r="N34" s="12">
        <f>entrées!N44</f>
        <v>2150</v>
      </c>
      <c r="O34" s="12">
        <f>entrées!O44</f>
        <v>1700</v>
      </c>
      <c r="P34" s="12">
        <f>entrées!P44</f>
        <v>1910</v>
      </c>
      <c r="Q34" s="12">
        <f>entrées!Q44</f>
        <v>3210</v>
      </c>
    </row>
    <row r="35" spans="1:17" ht="12.75">
      <c r="A35" s="12" t="str">
        <f>entrées!A41</f>
        <v>MONTREUX-EST             </v>
      </c>
      <c r="B35" s="12">
        <f>entrées!B41</f>
        <v>0</v>
      </c>
      <c r="C35" s="12">
        <f>entrées!C41</f>
        <v>650</v>
      </c>
      <c r="D35" s="12">
        <f>entrées!D41</f>
        <v>840</v>
      </c>
      <c r="E35" s="12">
        <f>entrées!E41</f>
        <v>930</v>
      </c>
      <c r="F35" s="12">
        <f>entrées!F41</f>
        <v>800</v>
      </c>
      <c r="G35" s="12">
        <f>entrées!G41</f>
        <v>1080</v>
      </c>
      <c r="H35" s="12">
        <f>entrées!H41</f>
        <v>1710</v>
      </c>
      <c r="I35" s="12">
        <f>entrées!I41</f>
        <v>1440</v>
      </c>
      <c r="J35" s="12">
        <f>entrées!J41</f>
        <v>1640</v>
      </c>
      <c r="K35" s="12">
        <f>entrées!K41</f>
        <v>1510</v>
      </c>
      <c r="L35" s="12">
        <f>entrées!L41</f>
        <v>2030</v>
      </c>
      <c r="M35" s="12">
        <f>entrées!M41</f>
        <v>2120</v>
      </c>
      <c r="N35" s="12">
        <f>entrées!N41</f>
        <v>1860</v>
      </c>
      <c r="O35" s="12">
        <f>entrées!O41</f>
        <v>1610</v>
      </c>
      <c r="P35" s="12">
        <f>entrées!P41</f>
        <v>1770</v>
      </c>
      <c r="Q35" s="12">
        <f>entrées!Q41</f>
        <v>3150</v>
      </c>
    </row>
    <row r="36" spans="1:17" ht="12.75">
      <c r="A36" s="12" t="str">
        <f>entrées!A20</f>
        <v>MORGES-CENTRE            </v>
      </c>
      <c r="B36" s="12">
        <f>entrées!B20</f>
        <v>0</v>
      </c>
      <c r="C36" s="12">
        <f>entrées!C20</f>
        <v>670</v>
      </c>
      <c r="D36" s="12">
        <f>entrées!D20</f>
        <v>930</v>
      </c>
      <c r="E36" s="12">
        <f>entrées!E20</f>
        <v>950</v>
      </c>
      <c r="F36" s="12">
        <f>entrées!F20</f>
        <v>800</v>
      </c>
      <c r="G36" s="12">
        <f>entrées!G20</f>
        <v>1050</v>
      </c>
      <c r="H36" s="12">
        <f>entrées!H20</f>
        <v>1640</v>
      </c>
      <c r="I36" s="12">
        <f>entrées!I20</f>
        <v>1530</v>
      </c>
      <c r="J36" s="12">
        <f>entrées!J20</f>
        <v>1750</v>
      </c>
      <c r="K36" s="12">
        <f>entrées!K20</f>
        <v>1560</v>
      </c>
      <c r="L36" s="12">
        <f>entrées!L20</f>
        <v>2050</v>
      </c>
      <c r="M36" s="12">
        <f>entrées!M20</f>
        <v>2560</v>
      </c>
      <c r="N36" s="12">
        <f>entrées!N20</f>
        <v>1780</v>
      </c>
      <c r="O36" s="12">
        <f>entrées!O20</f>
        <v>1610</v>
      </c>
      <c r="P36" s="12">
        <f>entrées!P20</f>
        <v>1820</v>
      </c>
      <c r="Q36" s="12">
        <f>entrées!Q20</f>
        <v>3520</v>
      </c>
    </row>
    <row r="37" spans="1:17" ht="12.75">
      <c r="A37" s="12" t="str">
        <f>entrées!A21</f>
        <v>MORGES-LAC               </v>
      </c>
      <c r="B37" s="12">
        <f>entrées!B21</f>
        <v>0</v>
      </c>
      <c r="C37" s="12">
        <f>entrées!C21</f>
        <v>910</v>
      </c>
      <c r="D37" s="12">
        <f>entrées!D21</f>
        <v>1200</v>
      </c>
      <c r="E37" s="12">
        <f>entrées!E21</f>
        <v>1130</v>
      </c>
      <c r="F37" s="12">
        <f>entrées!F21</f>
        <v>1000</v>
      </c>
      <c r="G37" s="12">
        <f>entrées!G21</f>
        <v>1300</v>
      </c>
      <c r="H37" s="12">
        <f>entrées!H21</f>
        <v>1890</v>
      </c>
      <c r="I37" s="12">
        <f>entrées!I21</f>
        <v>1770</v>
      </c>
      <c r="J37" s="12">
        <f>entrées!J21</f>
        <v>2000</v>
      </c>
      <c r="K37" s="12">
        <f>entrées!K21</f>
        <v>1780</v>
      </c>
      <c r="L37" s="12">
        <f>entrées!L21</f>
        <v>2380</v>
      </c>
      <c r="M37" s="12">
        <f>entrées!M21</f>
        <v>2700</v>
      </c>
      <c r="N37" s="12">
        <f>entrées!N21</f>
        <v>2060</v>
      </c>
      <c r="O37" s="12">
        <f>entrées!O21</f>
        <v>1830</v>
      </c>
      <c r="P37" s="12">
        <f>entrées!P21</f>
        <v>1990</v>
      </c>
      <c r="Q37" s="12">
        <f>entrées!Q21</f>
        <v>3800</v>
      </c>
    </row>
    <row r="38" spans="1:17" ht="12.75">
      <c r="A38" s="12" t="str">
        <f>entrées!A24</f>
        <v>NYON                     </v>
      </c>
      <c r="B38" s="12">
        <f>entrées!B24</f>
        <v>0</v>
      </c>
      <c r="C38" s="12">
        <f>entrées!C24</f>
        <v>920</v>
      </c>
      <c r="D38" s="12">
        <f>entrées!D24</f>
        <v>1080</v>
      </c>
      <c r="E38" s="12">
        <f>entrées!E24</f>
        <v>1240</v>
      </c>
      <c r="F38" s="12">
        <f>entrées!F24</f>
        <v>1030</v>
      </c>
      <c r="G38" s="12">
        <f>entrées!G24</f>
        <v>1430</v>
      </c>
      <c r="H38" s="12">
        <f>entrées!H24</f>
        <v>1990</v>
      </c>
      <c r="I38" s="12">
        <f>entrées!I24</f>
        <v>1840</v>
      </c>
      <c r="J38" s="12">
        <f>entrées!J24</f>
        <v>1960</v>
      </c>
      <c r="K38" s="12">
        <f>entrées!K24</f>
        <v>1820</v>
      </c>
      <c r="L38" s="12">
        <f>entrées!L24</f>
        <v>2290</v>
      </c>
      <c r="M38" s="12">
        <f>entrées!M24</f>
        <v>2420</v>
      </c>
      <c r="N38" s="12">
        <f>entrées!N24</f>
        <v>2040</v>
      </c>
      <c r="O38" s="12">
        <f>entrées!O24</f>
        <v>1820</v>
      </c>
      <c r="P38" s="12">
        <f>entrées!P24</f>
        <v>2010</v>
      </c>
      <c r="Q38" s="12">
        <f>entrées!Q24</f>
        <v>3640</v>
      </c>
    </row>
    <row r="39" spans="1:17" ht="12.75">
      <c r="A39" s="12" t="str">
        <f>entrées!A27</f>
        <v>ORBE                     </v>
      </c>
      <c r="B39" s="12">
        <f>entrées!B27</f>
        <v>0</v>
      </c>
      <c r="C39" s="12">
        <f>entrées!C27</f>
        <v>990</v>
      </c>
      <c r="D39" s="12">
        <f>entrées!D27</f>
        <v>1280</v>
      </c>
      <c r="E39" s="12">
        <f>entrées!E27</f>
        <v>1300</v>
      </c>
      <c r="F39" s="12">
        <f>entrées!F27</f>
        <v>1130</v>
      </c>
      <c r="G39" s="12">
        <f>entrées!G27</f>
        <v>1360</v>
      </c>
      <c r="H39" s="12">
        <f>entrées!H27</f>
        <v>1990</v>
      </c>
      <c r="I39" s="12">
        <f>entrées!I27</f>
        <v>1870</v>
      </c>
      <c r="J39" s="12">
        <f>entrées!J27</f>
        <v>2050</v>
      </c>
      <c r="K39" s="12">
        <f>entrées!K27</f>
        <v>1960</v>
      </c>
      <c r="L39" s="12">
        <f>entrées!L27</f>
        <v>2350</v>
      </c>
      <c r="M39" s="12">
        <f>entrées!M27</f>
        <v>2750</v>
      </c>
      <c r="N39" s="12">
        <f>entrées!N27</f>
        <v>2120</v>
      </c>
      <c r="O39" s="12">
        <f>entrées!O27</f>
        <v>1900</v>
      </c>
      <c r="P39" s="12">
        <f>entrées!P27</f>
        <v>2040</v>
      </c>
      <c r="Q39" s="12">
        <f>entrées!Q27</f>
        <v>3850</v>
      </c>
    </row>
    <row r="40" spans="1:17" ht="12.75">
      <c r="A40" s="12" t="str">
        <f>entrées!A52</f>
        <v>PALEZIEUX</v>
      </c>
      <c r="B40" s="12">
        <f>entrées!B52</f>
        <v>0</v>
      </c>
      <c r="C40" s="12">
        <f>entrées!C52</f>
        <v>1470</v>
      </c>
      <c r="D40" s="12">
        <f>entrées!D52</f>
        <v>1540</v>
      </c>
      <c r="E40" s="12">
        <f>entrées!E52</f>
        <v>1560</v>
      </c>
      <c r="F40" s="12">
        <f>entrées!F52</f>
        <v>1360</v>
      </c>
      <c r="G40" s="12">
        <f>entrées!G52</f>
        <v>1660</v>
      </c>
      <c r="H40" s="12">
        <f>entrées!H52</f>
        <v>2550</v>
      </c>
      <c r="I40" s="12">
        <f>entrées!I52</f>
        <v>2400</v>
      </c>
      <c r="J40" s="12">
        <f>entrées!J52</f>
        <v>2450</v>
      </c>
      <c r="K40" s="12">
        <f>entrées!K52</f>
        <v>2250</v>
      </c>
      <c r="L40" s="12">
        <f>entrées!L52</f>
        <v>2740</v>
      </c>
      <c r="M40" s="12">
        <f>entrées!M52</f>
        <v>2890</v>
      </c>
      <c r="N40" s="12">
        <f>entrées!N52</f>
        <v>2600</v>
      </c>
      <c r="O40" s="12">
        <f>entrées!O52</f>
        <v>2310</v>
      </c>
      <c r="P40" s="12">
        <f>entrées!P52</f>
        <v>2280</v>
      </c>
      <c r="Q40" s="12">
        <f>entrées!Q52</f>
        <v>4000</v>
      </c>
    </row>
    <row r="41" spans="1:17" ht="12.75">
      <c r="A41" s="12" t="str">
        <f>entrées!A32</f>
        <v>PAYERNE                  </v>
      </c>
      <c r="B41" s="12">
        <f>entrées!B32</f>
        <v>0</v>
      </c>
      <c r="C41" s="12">
        <f>entrées!C32</f>
        <v>970</v>
      </c>
      <c r="D41" s="12">
        <f>entrées!D32</f>
        <v>1310</v>
      </c>
      <c r="E41" s="12">
        <f>entrées!E32</f>
        <v>1200</v>
      </c>
      <c r="F41" s="12">
        <f>entrées!F32</f>
        <v>960</v>
      </c>
      <c r="G41" s="12">
        <f>entrées!G32</f>
        <v>1320</v>
      </c>
      <c r="H41" s="12">
        <f>entrées!H32</f>
        <v>1930</v>
      </c>
      <c r="I41" s="12">
        <f>entrées!I32</f>
        <v>1840</v>
      </c>
      <c r="J41" s="12">
        <f>entrées!J32</f>
        <v>2080</v>
      </c>
      <c r="K41" s="12">
        <f>entrées!K32</f>
        <v>1850</v>
      </c>
      <c r="L41" s="12">
        <f>entrées!L32</f>
        <v>2530</v>
      </c>
      <c r="M41" s="12">
        <f>entrées!M32</f>
        <v>2800</v>
      </c>
      <c r="N41" s="12">
        <f>entrées!N32</f>
        <v>2060</v>
      </c>
      <c r="O41" s="12">
        <f>entrées!O32</f>
        <v>1780</v>
      </c>
      <c r="P41" s="12">
        <f>entrées!P32</f>
        <v>1900</v>
      </c>
      <c r="Q41" s="12">
        <f>entrées!Q32</f>
        <v>3880</v>
      </c>
    </row>
    <row r="42" spans="1:17" ht="12.75">
      <c r="A42" s="12" t="str">
        <f>entrées!A18</f>
        <v>PREVERENGES              </v>
      </c>
      <c r="B42" s="12">
        <f>entrées!B18</f>
        <v>0</v>
      </c>
      <c r="C42" s="12">
        <f>entrées!C18</f>
        <v>1060</v>
      </c>
      <c r="D42" s="12">
        <f>entrées!D18</f>
        <v>1230</v>
      </c>
      <c r="E42" s="12">
        <f>entrées!E18</f>
        <v>1240</v>
      </c>
      <c r="F42" s="12">
        <f>entrées!F18</f>
        <v>1120</v>
      </c>
      <c r="G42" s="12">
        <f>entrées!G18</f>
        <v>1370</v>
      </c>
      <c r="H42" s="12">
        <f>entrées!H18</f>
        <v>2050</v>
      </c>
      <c r="I42" s="12">
        <f>entrées!I18</f>
        <v>1810</v>
      </c>
      <c r="J42" s="12">
        <f>entrées!J18</f>
        <v>2070</v>
      </c>
      <c r="K42" s="12">
        <f>entrées!K18</f>
        <v>1790</v>
      </c>
      <c r="L42" s="12">
        <f>entrées!L18</f>
        <v>2420</v>
      </c>
      <c r="M42" s="12">
        <f>entrées!M18</f>
        <v>2740</v>
      </c>
      <c r="N42" s="12">
        <f>entrées!N18</f>
        <v>2130</v>
      </c>
      <c r="O42" s="12">
        <f>entrées!O18</f>
        <v>1890</v>
      </c>
      <c r="P42" s="12">
        <f>entrées!P18</f>
        <v>2090</v>
      </c>
      <c r="Q42" s="12">
        <f>entrées!Q18</f>
        <v>3770</v>
      </c>
    </row>
    <row r="43" spans="1:17" ht="12.75">
      <c r="A43" s="12" t="str">
        <f>entrées!A13</f>
        <v>PRILLY                   </v>
      </c>
      <c r="B43" s="12">
        <f>entrées!B13</f>
        <v>0</v>
      </c>
      <c r="C43" s="12">
        <f>entrées!C13</f>
        <v>820</v>
      </c>
      <c r="D43" s="12">
        <f>entrées!D13</f>
        <v>1030</v>
      </c>
      <c r="E43" s="12">
        <f>entrées!E13</f>
        <v>1110</v>
      </c>
      <c r="F43" s="12">
        <f>entrées!F13</f>
        <v>1010</v>
      </c>
      <c r="G43" s="12">
        <f>entrées!G13</f>
        <v>1220</v>
      </c>
      <c r="H43" s="12">
        <f>entrées!H13</f>
        <v>1880</v>
      </c>
      <c r="I43" s="12">
        <f>entrées!I13</f>
        <v>1680</v>
      </c>
      <c r="J43" s="12">
        <f>entrées!J13</f>
        <v>1860</v>
      </c>
      <c r="K43" s="12">
        <f>entrées!K13</f>
        <v>1700</v>
      </c>
      <c r="L43" s="12">
        <f>entrées!L13</f>
        <v>2300</v>
      </c>
      <c r="M43" s="12">
        <f>entrées!M13</f>
        <v>2480</v>
      </c>
      <c r="N43" s="12">
        <f>entrées!N13</f>
        <v>1980</v>
      </c>
      <c r="O43" s="12">
        <f>entrées!O13</f>
        <v>1750</v>
      </c>
      <c r="P43" s="12">
        <f>entrées!P13</f>
        <v>1960</v>
      </c>
      <c r="Q43" s="12">
        <f>entrées!Q13</f>
        <v>3720</v>
      </c>
    </row>
    <row r="44" spans="1:17" ht="12.75">
      <c r="A44" s="12" t="str">
        <f>entrées!A12</f>
        <v>PULLY-LAC</v>
      </c>
      <c r="B44" s="12">
        <f>entrées!B12</f>
        <v>0</v>
      </c>
      <c r="C44" s="12">
        <f>entrées!C12</f>
        <v>800</v>
      </c>
      <c r="D44" s="12">
        <f>entrées!D12</f>
        <v>970</v>
      </c>
      <c r="E44" s="12">
        <f>entrées!E12</f>
        <v>1090</v>
      </c>
      <c r="F44" s="12">
        <f>entrées!F12</f>
        <v>990</v>
      </c>
      <c r="G44" s="12">
        <f>entrées!G12</f>
        <v>1270</v>
      </c>
      <c r="H44" s="12">
        <f>entrées!H12</f>
        <v>1750</v>
      </c>
      <c r="I44" s="12">
        <f>entrées!I12</f>
        <v>1690</v>
      </c>
      <c r="J44" s="12">
        <f>entrées!J12</f>
        <v>1790</v>
      </c>
      <c r="K44" s="12">
        <f>entrées!K12</f>
        <v>1670</v>
      </c>
      <c r="L44" s="12">
        <f>entrées!L12</f>
        <v>2290</v>
      </c>
      <c r="M44" s="12">
        <f>entrées!M12</f>
        <v>2370</v>
      </c>
      <c r="N44" s="12">
        <f>entrées!N12</f>
        <v>2030</v>
      </c>
      <c r="O44" s="12">
        <f>entrées!O12</f>
        <v>1790</v>
      </c>
      <c r="P44" s="12">
        <f>entrées!P12</f>
        <v>1960</v>
      </c>
      <c r="Q44" s="12">
        <f>entrées!Q12</f>
        <v>3630</v>
      </c>
    </row>
    <row r="45" spans="1:17" ht="12.75">
      <c r="A45" s="12" t="str">
        <f>entrées!A15</f>
        <v>RENENS                   </v>
      </c>
      <c r="B45" s="12">
        <f>entrées!B15</f>
        <v>0</v>
      </c>
      <c r="C45" s="12">
        <f>entrées!C15</f>
        <v>670</v>
      </c>
      <c r="D45" s="12">
        <f>entrées!D15</f>
        <v>870</v>
      </c>
      <c r="E45" s="12">
        <f>entrées!E15</f>
        <v>960</v>
      </c>
      <c r="F45" s="12">
        <f>entrées!F15</f>
        <v>840</v>
      </c>
      <c r="G45" s="12">
        <f>entrées!G15</f>
        <v>1080</v>
      </c>
      <c r="H45" s="12">
        <f>entrées!H15</f>
        <v>1550</v>
      </c>
      <c r="I45" s="12">
        <f>entrées!I15</f>
        <v>1500</v>
      </c>
      <c r="J45" s="12">
        <f>entrées!J15</f>
        <v>1650</v>
      </c>
      <c r="K45" s="12">
        <f>entrées!K15</f>
        <v>1510</v>
      </c>
      <c r="L45" s="12">
        <f>entrées!L15</f>
        <v>2120</v>
      </c>
      <c r="M45" s="12">
        <f>entrées!M15</f>
        <v>2290</v>
      </c>
      <c r="N45" s="12">
        <f>entrées!N15</f>
        <v>1860</v>
      </c>
      <c r="O45" s="12">
        <f>entrées!O15</f>
        <v>1600</v>
      </c>
      <c r="P45" s="12">
        <f>entrées!P15</f>
        <v>1810</v>
      </c>
      <c r="Q45" s="12">
        <f>entrées!Q15</f>
        <v>3530</v>
      </c>
    </row>
    <row r="46" spans="1:17" ht="12.75">
      <c r="A46" s="12" t="str">
        <f>entrées!A36</f>
        <v>RIEX                     </v>
      </c>
      <c r="B46" s="12">
        <f>entrées!B36</f>
        <v>0</v>
      </c>
      <c r="C46" s="12">
        <f>entrées!C36</f>
        <v>520</v>
      </c>
      <c r="D46" s="12">
        <f>entrées!D36</f>
        <v>810</v>
      </c>
      <c r="E46" s="12">
        <f>entrées!E36</f>
        <v>880</v>
      </c>
      <c r="F46" s="12">
        <f>entrées!F36</f>
        <v>760</v>
      </c>
      <c r="G46" s="12">
        <f>entrées!G36</f>
        <v>1010</v>
      </c>
      <c r="H46" s="12">
        <f>entrées!H36</f>
        <v>1530</v>
      </c>
      <c r="I46" s="12">
        <f>entrées!I36</f>
        <v>1400</v>
      </c>
      <c r="J46" s="12">
        <f>entrées!J36</f>
        <v>1610</v>
      </c>
      <c r="K46" s="12">
        <f>entrées!K36</f>
        <v>1520</v>
      </c>
      <c r="L46" s="12">
        <f>entrées!L36</f>
        <v>2140</v>
      </c>
      <c r="M46" s="12">
        <f>entrées!M36</f>
        <v>2220</v>
      </c>
      <c r="N46" s="12">
        <f>entrées!N36</f>
        <v>1870</v>
      </c>
      <c r="O46" s="12">
        <f>entrées!O36</f>
        <v>1640</v>
      </c>
      <c r="P46" s="12">
        <f>entrées!P36</f>
        <v>1780</v>
      </c>
      <c r="Q46" s="12">
        <f>entrées!Q36</f>
        <v>3470</v>
      </c>
    </row>
    <row r="47" spans="1:17" ht="12.75">
      <c r="A47" s="14" t="str">
        <f>entrées!A42</f>
        <v>ROLLE                    </v>
      </c>
      <c r="B47" s="14">
        <f>entrées!B42</f>
        <v>0</v>
      </c>
      <c r="C47" s="14">
        <f>entrées!C42</f>
        <v>820</v>
      </c>
      <c r="D47" s="14">
        <f>entrées!D42</f>
        <v>960</v>
      </c>
      <c r="E47" s="14">
        <f>entrées!E42</f>
        <v>1080</v>
      </c>
      <c r="F47" s="14">
        <f>entrées!F42</f>
        <v>960</v>
      </c>
      <c r="G47" s="14">
        <f>entrées!G42</f>
        <v>1220</v>
      </c>
      <c r="H47" s="14">
        <f>entrées!H42</f>
        <v>1790</v>
      </c>
      <c r="I47" s="14">
        <f>entrées!I42</f>
        <v>1600</v>
      </c>
      <c r="J47" s="14">
        <f>entrées!J42</f>
        <v>1780</v>
      </c>
      <c r="K47" s="14">
        <f>entrées!K42</f>
        <v>1660</v>
      </c>
      <c r="L47" s="14">
        <f>entrées!L42</f>
        <v>2220</v>
      </c>
      <c r="M47" s="14">
        <f>entrées!M42</f>
        <v>2360</v>
      </c>
      <c r="N47" s="14">
        <f>entrées!N42</f>
        <v>1910</v>
      </c>
      <c r="O47" s="14">
        <f>entrées!O42</f>
        <v>1660</v>
      </c>
      <c r="P47" s="14">
        <f>entrées!P42</f>
        <v>1860</v>
      </c>
      <c r="Q47" s="14">
        <f>entrées!Q42</f>
        <v>3620</v>
      </c>
    </row>
    <row r="48" spans="1:17" ht="12.75">
      <c r="A48" s="12" t="str">
        <f>entrées!A35</f>
        <v>ROMANEL / LAUSANNE       </v>
      </c>
      <c r="B48" s="12">
        <f>entrées!B35</f>
        <v>0</v>
      </c>
      <c r="C48" s="12">
        <f>entrées!C35</f>
        <v>900</v>
      </c>
      <c r="D48" s="12">
        <f>entrées!D35</f>
        <v>1070</v>
      </c>
      <c r="E48" s="12">
        <f>entrées!E35</f>
        <v>1190</v>
      </c>
      <c r="F48" s="12">
        <f>entrées!F35</f>
        <v>1110</v>
      </c>
      <c r="G48" s="12">
        <f>entrées!G35</f>
        <v>1290</v>
      </c>
      <c r="H48" s="12">
        <f>entrées!H35</f>
        <v>1970</v>
      </c>
      <c r="I48" s="12">
        <f>entrées!I35</f>
        <v>1780</v>
      </c>
      <c r="J48" s="12">
        <f>entrées!J35</f>
        <v>2010</v>
      </c>
      <c r="K48" s="12">
        <f>entrées!K35</f>
        <v>1780</v>
      </c>
      <c r="L48" s="12">
        <f>entrées!L35</f>
        <v>2410</v>
      </c>
      <c r="M48" s="12">
        <f>entrées!M35</f>
        <v>2610</v>
      </c>
      <c r="N48" s="12">
        <f>entrées!N35</f>
        <v>2040</v>
      </c>
      <c r="O48" s="12">
        <f>entrées!O35</f>
        <v>1750</v>
      </c>
      <c r="P48" s="12">
        <f>entrées!P35</f>
        <v>2030</v>
      </c>
      <c r="Q48" s="12">
        <f>entrées!Q35</f>
        <v>3870</v>
      </c>
    </row>
    <row r="49" spans="1:17" ht="12.75">
      <c r="A49" s="12" t="str">
        <f>entrées!A49</f>
        <v>SAINT-CERGUE</v>
      </c>
      <c r="B49" s="12">
        <f>entrées!B49</f>
        <v>0</v>
      </c>
      <c r="C49" s="12">
        <f>entrées!C49</f>
        <v>1610</v>
      </c>
      <c r="D49" s="12">
        <f>entrées!D49</f>
        <v>1840</v>
      </c>
      <c r="E49" s="12">
        <f>entrées!E49</f>
        <v>1810</v>
      </c>
      <c r="F49" s="12">
        <f>entrées!F49</f>
        <v>1800</v>
      </c>
      <c r="G49" s="12">
        <f>entrées!G49</f>
        <v>2050</v>
      </c>
      <c r="H49" s="12">
        <f>entrées!H49</f>
        <v>2750</v>
      </c>
      <c r="I49" s="12">
        <f>entrées!I49</f>
        <v>2320</v>
      </c>
      <c r="J49" s="12">
        <f>entrées!J49</f>
        <v>2600</v>
      </c>
      <c r="K49" s="12">
        <f>entrées!K49</f>
        <v>2780</v>
      </c>
      <c r="L49" s="12">
        <f>entrées!L49</f>
        <v>3140</v>
      </c>
      <c r="M49" s="12">
        <f>entrées!M49</f>
        <v>3050</v>
      </c>
      <c r="N49" s="12">
        <f>entrées!N49</f>
        <v>2690</v>
      </c>
      <c r="O49" s="12">
        <f>entrées!O49</f>
        <v>2270</v>
      </c>
      <c r="P49" s="12">
        <f>entrées!P49</f>
        <v>2810</v>
      </c>
      <c r="Q49" s="12">
        <f>entrées!Q49</f>
        <v>4310</v>
      </c>
    </row>
    <row r="50" spans="1:17" ht="12.75">
      <c r="A50" s="12" t="str">
        <f>entrées!A31</f>
        <v>SAINTE-CROIX                </v>
      </c>
      <c r="B50" s="12">
        <f>entrées!B31</f>
        <v>0</v>
      </c>
      <c r="C50" s="12">
        <f>entrées!C31</f>
        <v>1520</v>
      </c>
      <c r="D50" s="12">
        <f>entrées!D31</f>
        <v>1770</v>
      </c>
      <c r="E50" s="12">
        <f>entrées!E31</f>
        <v>1730</v>
      </c>
      <c r="F50" s="12">
        <f>entrées!F31</f>
        <v>1630</v>
      </c>
      <c r="G50" s="12">
        <f>entrées!G31</f>
        <v>1560</v>
      </c>
      <c r="H50" s="12">
        <f>entrées!H31</f>
        <v>2630</v>
      </c>
      <c r="I50" s="12">
        <f>entrées!I31</f>
        <v>2200</v>
      </c>
      <c r="J50" s="12">
        <f>entrées!J31</f>
        <v>2390</v>
      </c>
      <c r="K50" s="12">
        <f>entrées!K31</f>
        <v>2460</v>
      </c>
      <c r="L50" s="12">
        <f>entrées!L31</f>
        <v>3120</v>
      </c>
      <c r="M50" s="12">
        <f>entrées!M31</f>
        <v>2980</v>
      </c>
      <c r="N50" s="12">
        <f>entrées!N31</f>
        <v>2580</v>
      </c>
      <c r="O50" s="12">
        <f>entrées!O31</f>
        <v>2520</v>
      </c>
      <c r="P50" s="12">
        <f>entrées!P31</f>
        <v>2590</v>
      </c>
      <c r="Q50" s="12">
        <f>entrées!Q31</f>
        <v>4520</v>
      </c>
    </row>
    <row r="51" spans="1:17" ht="12.75">
      <c r="A51" s="12" t="str">
        <f>entrées!A25</f>
        <v>VALLORBE                 </v>
      </c>
      <c r="B51" s="12">
        <f>entrées!B25</f>
        <v>0</v>
      </c>
      <c r="C51" s="12">
        <f>entrées!C25</f>
        <v>1390</v>
      </c>
      <c r="D51" s="12">
        <f>entrées!D25</f>
        <v>1560</v>
      </c>
      <c r="E51" s="12">
        <f>entrées!E25</f>
        <v>1570</v>
      </c>
      <c r="F51" s="12">
        <f>entrées!F25</f>
        <v>1460</v>
      </c>
      <c r="G51" s="12">
        <f>entrées!G25</f>
        <v>1640</v>
      </c>
      <c r="H51" s="12">
        <f>entrées!H25</f>
        <v>2310</v>
      </c>
      <c r="I51" s="12">
        <f>entrées!I25</f>
        <v>2180</v>
      </c>
      <c r="J51" s="12">
        <f>entrées!J25</f>
        <v>2280</v>
      </c>
      <c r="K51" s="12">
        <f>entrées!K25</f>
        <v>2200</v>
      </c>
      <c r="L51" s="12">
        <f>entrées!L25</f>
        <v>2780</v>
      </c>
      <c r="M51" s="12">
        <f>entrées!M25</f>
        <v>2990</v>
      </c>
      <c r="N51" s="12">
        <f>entrées!N25</f>
        <v>2430</v>
      </c>
      <c r="O51" s="12">
        <f>entrées!O25</f>
        <v>2010</v>
      </c>
      <c r="P51" s="12">
        <f>entrées!P25</f>
        <v>2330</v>
      </c>
      <c r="Q51" s="12">
        <f>entrées!Q25</f>
        <v>4200</v>
      </c>
    </row>
    <row r="52" spans="1:17" ht="12.75">
      <c r="A52" s="12" t="str">
        <f>entrées!A38</f>
        <v>VEVEY                    </v>
      </c>
      <c r="B52" s="12">
        <f>entrées!B38</f>
        <v>0</v>
      </c>
      <c r="C52" s="12">
        <f>entrées!C38</f>
        <v>1010</v>
      </c>
      <c r="D52" s="12">
        <f>entrées!D38</f>
        <v>1170</v>
      </c>
      <c r="E52" s="12">
        <f>entrées!E38</f>
        <v>1250</v>
      </c>
      <c r="F52" s="12">
        <f>entrées!F38</f>
        <v>1150</v>
      </c>
      <c r="G52" s="12">
        <f>entrées!G38</f>
        <v>1480</v>
      </c>
      <c r="H52" s="12">
        <f>entrées!H38</f>
        <v>2110</v>
      </c>
      <c r="I52" s="12">
        <f>entrées!I38</f>
        <v>1860</v>
      </c>
      <c r="J52" s="12">
        <f>entrées!J38</f>
        <v>2040</v>
      </c>
      <c r="K52" s="12">
        <f>entrées!K38</f>
        <v>1880</v>
      </c>
      <c r="L52" s="12">
        <f>entrées!L38</f>
        <v>2440</v>
      </c>
      <c r="M52" s="12">
        <f>entrées!M38</f>
        <v>2570</v>
      </c>
      <c r="N52" s="12">
        <f>entrées!N38</f>
        <v>2280</v>
      </c>
      <c r="O52" s="12">
        <f>entrées!O38</f>
        <v>1980</v>
      </c>
      <c r="P52" s="12">
        <f>entrées!P38</f>
        <v>2160</v>
      </c>
      <c r="Q52" s="12">
        <f>entrées!Q38</f>
        <v>3750</v>
      </c>
    </row>
    <row r="53" spans="1:17" ht="12.75">
      <c r="A53" s="12" t="str">
        <f>entrées!A54</f>
        <v>VILLARS / OLLON</v>
      </c>
      <c r="B53" s="12">
        <f>entrées!B54</f>
        <v>0</v>
      </c>
      <c r="C53" s="12">
        <f>entrées!C54</f>
        <v>1570</v>
      </c>
      <c r="D53" s="12">
        <f>entrées!D54</f>
        <v>1660</v>
      </c>
      <c r="E53" s="12">
        <f>entrées!E54</f>
        <v>1760</v>
      </c>
      <c r="F53" s="12">
        <f>entrées!F54</f>
        <v>1820</v>
      </c>
      <c r="G53" s="12">
        <f>entrées!G54</f>
        <v>1780</v>
      </c>
      <c r="H53" s="12">
        <f>entrées!H54</f>
        <v>2750</v>
      </c>
      <c r="I53" s="12">
        <f>entrées!I54</f>
        <v>2320</v>
      </c>
      <c r="J53" s="12">
        <f>entrées!J54</f>
        <v>2360</v>
      </c>
      <c r="K53" s="12">
        <f>entrées!K54</f>
        <v>2450</v>
      </c>
      <c r="L53" s="12">
        <f>entrées!L54</f>
        <v>3290</v>
      </c>
      <c r="M53" s="12">
        <f>entrées!M54</f>
        <v>2810</v>
      </c>
      <c r="N53" s="12">
        <f>entrées!N54</f>
        <v>2660</v>
      </c>
      <c r="O53" s="12">
        <f>entrées!O54</f>
        <v>2280</v>
      </c>
      <c r="P53" s="12">
        <f>entrées!P54</f>
        <v>2810</v>
      </c>
      <c r="Q53" s="12">
        <f>entrées!Q54</f>
        <v>4400</v>
      </c>
    </row>
    <row r="54" spans="1:17" ht="12.75">
      <c r="A54" s="12" t="str">
        <f>entrées!A29</f>
        <v>YVERDON                  </v>
      </c>
      <c r="B54" s="12">
        <f>entrées!B29</f>
        <v>0</v>
      </c>
      <c r="C54" s="12">
        <f>entrées!C29</f>
        <v>900</v>
      </c>
      <c r="D54" s="12">
        <f>entrées!D29</f>
        <v>1200</v>
      </c>
      <c r="E54" s="12">
        <f>entrées!E29</f>
        <v>1220</v>
      </c>
      <c r="F54" s="12">
        <f>entrées!F29</f>
        <v>1240</v>
      </c>
      <c r="G54" s="12">
        <f>entrées!G29</f>
        <v>1150</v>
      </c>
      <c r="H54" s="12">
        <f>entrées!H29</f>
        <v>1750</v>
      </c>
      <c r="I54" s="12">
        <f>entrées!I29</f>
        <v>1630</v>
      </c>
      <c r="J54" s="12">
        <f>entrées!J29</f>
        <v>1820</v>
      </c>
      <c r="K54" s="12">
        <f>entrées!K29</f>
        <v>1660</v>
      </c>
      <c r="L54" s="12">
        <f>entrées!L29</f>
        <v>2170</v>
      </c>
      <c r="M54" s="12">
        <f>entrées!M29</f>
        <v>2550</v>
      </c>
      <c r="N54" s="12">
        <f>entrées!N29</f>
        <v>1860</v>
      </c>
      <c r="O54" s="12">
        <f>entrées!O29</f>
        <v>1630</v>
      </c>
      <c r="P54" s="12">
        <f>entrées!P29</f>
        <v>1730</v>
      </c>
      <c r="Q54" s="12">
        <f>entrées!Q29</f>
        <v>3600</v>
      </c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3.25">
      <c r="A59" s="5" t="str">
        <f>A5</f>
        <v>SAISON 2002 - 2003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 t="str">
        <f>Q5</f>
        <v>DEGRES-HEURES SIMPLES</v>
      </c>
    </row>
    <row r="60" spans="1:17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8" t="s">
        <v>1</v>
      </c>
      <c r="B61" s="16">
        <v>3</v>
      </c>
      <c r="C61" s="16">
        <v>4</v>
      </c>
      <c r="D61" s="16">
        <v>5</v>
      </c>
      <c r="E61" s="16">
        <v>6</v>
      </c>
      <c r="F61" s="16">
        <v>7</v>
      </c>
      <c r="G61" s="16">
        <v>8</v>
      </c>
      <c r="H61" s="16">
        <v>9</v>
      </c>
      <c r="I61" s="16">
        <v>10</v>
      </c>
      <c r="J61" s="16">
        <v>11</v>
      </c>
      <c r="K61" s="16">
        <v>12</v>
      </c>
      <c r="L61" s="16">
        <v>13</v>
      </c>
      <c r="M61" s="16">
        <v>14</v>
      </c>
      <c r="N61" s="16">
        <v>15</v>
      </c>
      <c r="O61" s="16">
        <v>16</v>
      </c>
      <c r="P61" s="16">
        <v>17</v>
      </c>
      <c r="Q61" s="16">
        <v>18</v>
      </c>
    </row>
    <row r="62" spans="1:17" ht="12.75">
      <c r="A62" s="8" t="s">
        <v>2</v>
      </c>
      <c r="B62" s="10">
        <f>Q8+7</f>
        <v>37641</v>
      </c>
      <c r="C62" s="10">
        <f aca="true" t="shared" si="1" ref="C62:Q62">B62+7</f>
        <v>37648</v>
      </c>
      <c r="D62" s="10">
        <f t="shared" si="1"/>
        <v>37655</v>
      </c>
      <c r="E62" s="10">
        <f t="shared" si="1"/>
        <v>37662</v>
      </c>
      <c r="F62" s="10">
        <f t="shared" si="1"/>
        <v>37669</v>
      </c>
      <c r="G62" s="10">
        <f t="shared" si="1"/>
        <v>37676</v>
      </c>
      <c r="H62" s="10">
        <f t="shared" si="1"/>
        <v>37683</v>
      </c>
      <c r="I62" s="10">
        <f t="shared" si="1"/>
        <v>37690</v>
      </c>
      <c r="J62" s="10">
        <f t="shared" si="1"/>
        <v>37697</v>
      </c>
      <c r="K62" s="10">
        <f t="shared" si="1"/>
        <v>37704</v>
      </c>
      <c r="L62" s="10">
        <f t="shared" si="1"/>
        <v>37711</v>
      </c>
      <c r="M62" s="10">
        <f t="shared" si="1"/>
        <v>37718</v>
      </c>
      <c r="N62" s="10">
        <f t="shared" si="1"/>
        <v>37725</v>
      </c>
      <c r="O62" s="10">
        <f t="shared" si="1"/>
        <v>37732</v>
      </c>
      <c r="P62" s="10">
        <f t="shared" si="1"/>
        <v>37739</v>
      </c>
      <c r="Q62" s="10">
        <f t="shared" si="1"/>
        <v>37746</v>
      </c>
    </row>
    <row r="63" spans="1:17" ht="12.75">
      <c r="A63" s="2"/>
      <c r="B63" s="11"/>
      <c r="C63" s="11"/>
      <c r="D63" s="11"/>
      <c r="E63" s="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12" t="str">
        <f aca="true" t="shared" si="2" ref="A64:A108">A10</f>
        <v>ALPE DES CHAUX           </v>
      </c>
      <c r="B64" s="13">
        <f>entrées!B88</f>
        <v>3200</v>
      </c>
      <c r="C64" s="13">
        <f>entrées!C88</f>
        <v>3310</v>
      </c>
      <c r="D64" s="13">
        <f>entrées!D88</f>
        <v>4100</v>
      </c>
      <c r="E64" s="13">
        <f>entrées!E88</f>
        <v>3820</v>
      </c>
      <c r="F64" s="13">
        <f>entrées!F88</f>
        <v>4260</v>
      </c>
      <c r="G64" s="13">
        <f>entrées!G88</f>
        <v>3340</v>
      </c>
      <c r="H64" s="13">
        <f>entrées!H88</f>
        <v>2810</v>
      </c>
      <c r="I64" s="13">
        <f>entrées!I88</f>
        <v>2670</v>
      </c>
      <c r="J64" s="13">
        <f>entrées!J88</f>
        <v>2630</v>
      </c>
      <c r="K64" s="13">
        <f>entrées!K88</f>
        <v>2490</v>
      </c>
      <c r="L64" s="13">
        <f>entrées!L88</f>
        <v>2000</v>
      </c>
      <c r="M64" s="13">
        <f>entrées!M88</f>
        <v>2890</v>
      </c>
      <c r="N64" s="13">
        <f>entrées!N88</f>
        <v>3020</v>
      </c>
      <c r="O64" s="13">
        <f>entrées!O88</f>
        <v>1710</v>
      </c>
      <c r="P64" s="13">
        <f>entrées!P88</f>
        <v>1620</v>
      </c>
      <c r="Q64" s="13">
        <f>entrées!Q88</f>
        <v>1200</v>
      </c>
    </row>
    <row r="65" spans="1:17" ht="12.75">
      <c r="A65" s="12" t="str">
        <f t="shared" si="2"/>
        <v>APPLES                   </v>
      </c>
      <c r="B65" s="13">
        <f>entrées!B76</f>
        <v>2990</v>
      </c>
      <c r="C65" s="13">
        <f>entrées!C76</f>
        <v>2690</v>
      </c>
      <c r="D65" s="13">
        <f>entrées!D76</f>
        <v>3190</v>
      </c>
      <c r="E65" s="13">
        <f>entrées!E76</f>
        <v>3130</v>
      </c>
      <c r="F65" s="13">
        <f>entrées!F76</f>
        <v>3430</v>
      </c>
      <c r="G65" s="13">
        <f>entrées!G76</f>
        <v>3460</v>
      </c>
      <c r="H65" s="13">
        <f>entrées!H76</f>
        <v>2240</v>
      </c>
      <c r="I65" s="13">
        <f>entrées!I76</f>
        <v>2150</v>
      </c>
      <c r="J65" s="13">
        <f>entrées!J76</f>
        <v>2040</v>
      </c>
      <c r="K65" s="13">
        <f>entrées!K76</f>
        <v>1810</v>
      </c>
      <c r="L65" s="13">
        <f>entrées!L76</f>
        <v>1220</v>
      </c>
      <c r="M65" s="13">
        <f>entrées!M76</f>
        <v>1900</v>
      </c>
      <c r="N65" s="13">
        <f>entrées!N76</f>
        <v>2270</v>
      </c>
      <c r="O65" s="13">
        <f>entrées!O76</f>
        <v>940</v>
      </c>
      <c r="P65" s="13">
        <f>entrées!P76</f>
        <v>790</v>
      </c>
      <c r="Q65" s="13">
        <f>entrées!Q76</f>
        <v>760</v>
      </c>
    </row>
    <row r="66" spans="1:17" ht="12.75">
      <c r="A66" s="12" t="str">
        <f t="shared" si="2"/>
        <v>AVENCHES</v>
      </c>
      <c r="B66" s="13">
        <f>entrées!B105</f>
        <v>2940</v>
      </c>
      <c r="C66" s="13">
        <f>entrées!C105</f>
        <v>2650</v>
      </c>
      <c r="D66" s="13">
        <f>entrées!D105</f>
        <v>3160</v>
      </c>
      <c r="E66" s="13">
        <f>entrées!E105</f>
        <v>3030</v>
      </c>
      <c r="F66" s="13">
        <f>entrées!F105</f>
        <v>3400</v>
      </c>
      <c r="G66" s="13">
        <f>entrées!G105</f>
        <v>3460</v>
      </c>
      <c r="H66" s="13">
        <f>entrées!H105</f>
        <v>2240</v>
      </c>
      <c r="I66" s="13">
        <f>entrées!I105</f>
        <v>2010</v>
      </c>
      <c r="J66" s="13">
        <f>entrées!J105</f>
        <v>1770</v>
      </c>
      <c r="K66" s="13">
        <f>entrées!K105</f>
        <v>1730</v>
      </c>
      <c r="L66" s="13">
        <f>entrées!L105</f>
        <v>950</v>
      </c>
      <c r="M66" s="13">
        <f>entrées!M105</f>
        <v>1790</v>
      </c>
      <c r="N66" s="13">
        <f>entrées!N105</f>
        <v>2130</v>
      </c>
      <c r="O66" s="13">
        <f>entrées!O105</f>
        <v>880</v>
      </c>
      <c r="P66" s="13">
        <f>entrées!P105</f>
        <v>590</v>
      </c>
      <c r="Q66" s="13">
        <f>entrées!Q105</f>
        <v>670</v>
      </c>
    </row>
    <row r="67" spans="1:17" ht="12.75">
      <c r="A67" s="12" t="str">
        <f t="shared" si="2"/>
        <v>BAULMES                  </v>
      </c>
      <c r="B67" s="13">
        <f>entrées!B84</f>
        <v>2960</v>
      </c>
      <c r="C67" s="13">
        <f>entrées!C84</f>
        <v>2680</v>
      </c>
      <c r="D67" s="13">
        <f>entrées!D84</f>
        <v>3190</v>
      </c>
      <c r="E67" s="13">
        <f>entrées!E84</f>
        <v>3110</v>
      </c>
      <c r="F67" s="13">
        <f>entrées!F84</f>
        <v>3430</v>
      </c>
      <c r="G67" s="13">
        <f>entrées!G84</f>
        <v>3360</v>
      </c>
      <c r="H67" s="13">
        <f>entrées!H84</f>
        <v>2140</v>
      </c>
      <c r="I67" s="13">
        <f>entrées!I84</f>
        <v>1990</v>
      </c>
      <c r="J67" s="13">
        <f>entrées!J84</f>
        <v>1900</v>
      </c>
      <c r="K67" s="13">
        <f>entrées!K84</f>
        <v>1700</v>
      </c>
      <c r="L67" s="13">
        <f>entrées!L84</f>
        <v>990</v>
      </c>
      <c r="M67" s="13">
        <f>entrées!M84</f>
        <v>1860</v>
      </c>
      <c r="N67" s="13">
        <f>entrées!N84</f>
        <v>2310</v>
      </c>
      <c r="O67" s="13">
        <f>entrées!O84</f>
        <v>880</v>
      </c>
      <c r="P67" s="13">
        <f>entrées!P84</f>
        <v>780</v>
      </c>
      <c r="Q67" s="13">
        <f>entrées!Q84</f>
        <v>720</v>
      </c>
    </row>
    <row r="68" spans="1:17" ht="12.75">
      <c r="A68" s="12" t="str">
        <f t="shared" si="2"/>
        <v>BEX                      </v>
      </c>
      <c r="B68" s="13">
        <f>entrées!B87</f>
        <v>2780</v>
      </c>
      <c r="C68" s="13">
        <f>entrées!C87</f>
        <v>2360</v>
      </c>
      <c r="D68" s="13">
        <f>entrées!D87</f>
        <v>2840</v>
      </c>
      <c r="E68" s="13">
        <f>entrées!E87</f>
        <v>3030</v>
      </c>
      <c r="F68" s="13">
        <f>entrées!F87</f>
        <v>2910</v>
      </c>
      <c r="G68" s="13">
        <f>entrées!G87</f>
        <v>2970</v>
      </c>
      <c r="H68" s="13">
        <f>entrées!H87</f>
        <v>1830</v>
      </c>
      <c r="I68" s="13">
        <f>entrées!I87</f>
        <v>1900</v>
      </c>
      <c r="J68" s="13">
        <f>entrées!J87</f>
        <v>1630</v>
      </c>
      <c r="K68" s="13">
        <f>entrées!K87</f>
        <v>1520</v>
      </c>
      <c r="L68" s="13">
        <f>entrées!L87</f>
        <v>950</v>
      </c>
      <c r="M68" s="13">
        <f>entrées!M87</f>
        <v>1440</v>
      </c>
      <c r="N68" s="13">
        <f>entrées!N87</f>
        <v>1740</v>
      </c>
      <c r="O68" s="13">
        <f>entrées!O87</f>
        <v>520</v>
      </c>
      <c r="P68" s="13">
        <f>entrées!P87</f>
        <v>600</v>
      </c>
      <c r="Q68" s="13">
        <f>entrées!Q87</f>
        <v>350</v>
      </c>
    </row>
    <row r="69" spans="1:17" ht="12.75">
      <c r="A69" s="12" t="str">
        <f t="shared" si="2"/>
        <v>BIERE</v>
      </c>
      <c r="B69" s="13">
        <f>entrées!B102</f>
        <v>2750</v>
      </c>
      <c r="C69" s="13">
        <f>entrées!C102</f>
        <v>2700</v>
      </c>
      <c r="D69" s="13">
        <f>entrées!D102</f>
        <v>3060</v>
      </c>
      <c r="E69" s="13">
        <f>entrées!E102</f>
        <v>3200</v>
      </c>
      <c r="F69" s="13">
        <f>entrées!F102</f>
        <v>3480</v>
      </c>
      <c r="G69" s="13">
        <f>entrées!G102</f>
        <v>3460</v>
      </c>
      <c r="H69" s="13">
        <f>entrées!H102</f>
        <v>2140</v>
      </c>
      <c r="I69" s="13">
        <f>entrées!I102</f>
        <v>1970</v>
      </c>
      <c r="J69" s="13">
        <f>entrées!J102</f>
        <v>1920</v>
      </c>
      <c r="K69" s="13">
        <f>entrées!K102</f>
        <v>1650</v>
      </c>
      <c r="L69" s="13">
        <f>entrées!L102</f>
        <v>1060</v>
      </c>
      <c r="M69" s="13">
        <f>entrées!M102</f>
        <v>1750</v>
      </c>
      <c r="N69" s="13">
        <f>entrées!N102</f>
        <v>2300</v>
      </c>
      <c r="O69" s="13">
        <f>entrées!O102</f>
        <v>920</v>
      </c>
      <c r="P69" s="13">
        <f>entrées!P102</f>
        <v>810</v>
      </c>
      <c r="Q69" s="13">
        <f>entrées!Q102</f>
        <v>680</v>
      </c>
    </row>
    <row r="70" spans="1:17" ht="12.75">
      <c r="A70" s="12" t="str">
        <f t="shared" si="2"/>
        <v>CHATEAU-D'OEX            </v>
      </c>
      <c r="B70" s="13">
        <f>entrées!B93</f>
        <v>3140</v>
      </c>
      <c r="C70" s="13">
        <f>entrées!C93</f>
        <v>2760</v>
      </c>
      <c r="D70" s="13">
        <f>entrées!D93</f>
        <v>3270</v>
      </c>
      <c r="E70" s="13">
        <f>entrées!E93</f>
        <v>3170</v>
      </c>
      <c r="F70" s="13">
        <f>entrées!F93</f>
        <v>3560</v>
      </c>
      <c r="G70" s="13">
        <f>entrées!G93</f>
        <v>3520</v>
      </c>
      <c r="H70" s="13">
        <f>entrées!H93</f>
        <v>2380</v>
      </c>
      <c r="I70" s="13">
        <f>entrées!I93</f>
        <v>2300</v>
      </c>
      <c r="J70" s="13">
        <f>entrées!J93</f>
        <v>2100</v>
      </c>
      <c r="K70" s="13">
        <f>entrées!K93</f>
        <v>2120</v>
      </c>
      <c r="L70" s="13">
        <f>entrées!L93</f>
        <v>1480</v>
      </c>
      <c r="M70" s="13">
        <f>entrées!M93</f>
        <v>2000</v>
      </c>
      <c r="N70" s="13">
        <f>entrées!N93</f>
        <v>2250</v>
      </c>
      <c r="O70" s="13">
        <f>entrées!O93</f>
        <v>1240</v>
      </c>
      <c r="P70" s="13">
        <f>entrées!P93</f>
        <v>1200</v>
      </c>
      <c r="Q70" s="13">
        <f>entrées!Q93</f>
        <v>830</v>
      </c>
    </row>
    <row r="71" spans="1:17" ht="12.75">
      <c r="A71" s="12" t="str">
        <f t="shared" si="2"/>
        <v>CHAVORNAY                </v>
      </c>
      <c r="B71" s="13">
        <f>entrées!B82</f>
        <v>2970</v>
      </c>
      <c r="C71" s="13">
        <f>entrées!C82</f>
        <v>2590</v>
      </c>
      <c r="D71" s="13">
        <f>entrées!D82</f>
        <v>2980</v>
      </c>
      <c r="E71" s="13">
        <f>entrées!E82</f>
        <v>3040</v>
      </c>
      <c r="F71" s="13">
        <f>entrées!F82</f>
        <v>3340</v>
      </c>
      <c r="G71" s="13">
        <f>entrées!G82</f>
        <v>3550</v>
      </c>
      <c r="H71" s="13">
        <f>entrées!H82</f>
        <v>2290</v>
      </c>
      <c r="I71" s="13">
        <f>entrées!I82</f>
        <v>2150</v>
      </c>
      <c r="J71" s="13">
        <f>entrées!J82</f>
        <v>1920</v>
      </c>
      <c r="K71" s="13">
        <f>entrées!K82</f>
        <v>1980</v>
      </c>
      <c r="L71" s="13">
        <f>entrées!L82</f>
        <v>1190</v>
      </c>
      <c r="M71" s="13">
        <f>entrées!M82</f>
        <v>1780</v>
      </c>
      <c r="N71" s="13">
        <f>entrées!N82</f>
        <v>2220</v>
      </c>
      <c r="O71" s="13">
        <f>entrées!O82</f>
        <v>950</v>
      </c>
      <c r="P71" s="13">
        <f>entrées!P82</f>
        <v>810</v>
      </c>
      <c r="Q71" s="13">
        <f>entrées!Q82</f>
        <v>720</v>
      </c>
    </row>
    <row r="72" spans="1:17" ht="12.75">
      <c r="A72" s="12" t="str">
        <f t="shared" si="2"/>
        <v>CHESEAUX                 </v>
      </c>
      <c r="B72" s="13">
        <f>entrées!B73</f>
        <v>3000</v>
      </c>
      <c r="C72" s="13">
        <f>entrées!C73</f>
        <v>2690</v>
      </c>
      <c r="D72" s="13">
        <f>entrées!D73</f>
        <v>3240</v>
      </c>
      <c r="E72" s="13">
        <f>entrées!E73</f>
        <v>3160</v>
      </c>
      <c r="F72" s="13">
        <f>entrées!F73</f>
        <v>3660</v>
      </c>
      <c r="G72" s="13">
        <f>entrées!G73</f>
        <v>3350</v>
      </c>
      <c r="H72" s="13">
        <f>entrées!H73</f>
        <v>2140</v>
      </c>
      <c r="I72" s="13">
        <f>entrées!I73</f>
        <v>2130</v>
      </c>
      <c r="J72" s="13">
        <f>entrées!J73</f>
        <v>2080</v>
      </c>
      <c r="K72" s="13">
        <f>entrées!K73</f>
        <v>1950</v>
      </c>
      <c r="L72" s="13">
        <f>entrées!L73</f>
        <v>1110</v>
      </c>
      <c r="M72" s="13">
        <f>entrées!M73</f>
        <v>1940</v>
      </c>
      <c r="N72" s="13">
        <f>entrées!N73</f>
        <v>2250</v>
      </c>
      <c r="O72" s="13">
        <f>entrées!O73</f>
        <v>950</v>
      </c>
      <c r="P72" s="13">
        <f>entrées!P73</f>
        <v>800</v>
      </c>
      <c r="Q72" s="13">
        <f>entrées!Q73</f>
        <v>600</v>
      </c>
    </row>
    <row r="73" spans="1:17" ht="12.75">
      <c r="A73" s="12" t="str">
        <f t="shared" si="2"/>
        <v>COLLOMBEY</v>
      </c>
      <c r="B73" s="13">
        <f>entrées!B100</f>
        <v>3000</v>
      </c>
      <c r="C73" s="13">
        <f>entrées!C100</f>
        <v>2500</v>
      </c>
      <c r="D73" s="13">
        <f>entrées!D100</f>
        <v>2860</v>
      </c>
      <c r="E73" s="13">
        <f>entrées!E100</f>
        <v>2970</v>
      </c>
      <c r="F73" s="13">
        <f>entrées!F100</f>
        <v>3020</v>
      </c>
      <c r="G73" s="13">
        <f>entrées!G100</f>
        <v>3170</v>
      </c>
      <c r="H73" s="13">
        <f>entrées!H100</f>
        <v>1970</v>
      </c>
      <c r="I73" s="13">
        <f>entrées!I100</f>
        <v>1860</v>
      </c>
      <c r="J73" s="13">
        <f>entrées!J100</f>
        <v>1770</v>
      </c>
      <c r="K73" s="13">
        <f>entrées!K100</f>
        <v>1720</v>
      </c>
      <c r="L73" s="13">
        <f>entrées!L100</f>
        <v>920</v>
      </c>
      <c r="M73" s="13">
        <f>entrées!M100</f>
        <v>1510</v>
      </c>
      <c r="N73" s="13">
        <f>entrées!N100</f>
        <v>1860</v>
      </c>
      <c r="O73" s="13">
        <f>entrées!O100</f>
        <v>610</v>
      </c>
      <c r="P73" s="13">
        <f>entrées!P100</f>
        <v>540</v>
      </c>
      <c r="Q73" s="13">
        <f>entrées!Q100</f>
        <v>380</v>
      </c>
    </row>
    <row r="74" spans="1:17" ht="12.75">
      <c r="A74" s="12" t="str">
        <f t="shared" si="2"/>
        <v>COSSONAY</v>
      </c>
      <c r="B74" s="13">
        <f>entrées!B104</f>
        <v>2960</v>
      </c>
      <c r="C74" s="13">
        <f>entrées!C104</f>
        <v>2650</v>
      </c>
      <c r="D74" s="13">
        <f>entrées!D104</f>
        <v>3160</v>
      </c>
      <c r="E74" s="13">
        <f>entrées!E104</f>
        <v>3040</v>
      </c>
      <c r="F74" s="13">
        <f>entrées!F104</f>
        <v>3450</v>
      </c>
      <c r="G74" s="13">
        <f>entrées!G104</f>
        <v>3420</v>
      </c>
      <c r="H74" s="13">
        <f>entrées!H104</f>
        <v>2190</v>
      </c>
      <c r="I74" s="13">
        <f>entrées!I104</f>
        <v>2090</v>
      </c>
      <c r="J74" s="13">
        <f>entrées!J104</f>
        <v>1980</v>
      </c>
      <c r="K74" s="13">
        <f>entrées!K104</f>
        <v>1790</v>
      </c>
      <c r="L74" s="13">
        <f>entrées!L104</f>
        <v>1080</v>
      </c>
      <c r="M74" s="13">
        <f>entrées!M104</f>
        <v>1860</v>
      </c>
      <c r="N74" s="13">
        <f>entrées!N104</f>
        <v>2200</v>
      </c>
      <c r="O74" s="13">
        <f>entrées!O104</f>
        <v>900</v>
      </c>
      <c r="P74" s="13">
        <f>entrées!P104</f>
        <v>740</v>
      </c>
      <c r="Q74" s="13">
        <f>entrées!Q104</f>
        <v>680</v>
      </c>
    </row>
    <row r="75" spans="1:17" ht="12.75">
      <c r="A75" s="12" t="str">
        <f t="shared" si="2"/>
        <v>ECHALLENS</v>
      </c>
      <c r="B75" s="13">
        <f>entrées!B101</f>
        <v>3000</v>
      </c>
      <c r="C75" s="13">
        <f>entrées!C101</f>
        <v>2700</v>
      </c>
      <c r="D75" s="13">
        <f>entrées!D101</f>
        <v>3280</v>
      </c>
      <c r="E75" s="13">
        <f>entrées!E101</f>
        <v>3240</v>
      </c>
      <c r="F75" s="13">
        <f>entrées!F101</f>
        <v>3400</v>
      </c>
      <c r="G75" s="13">
        <f>entrées!G101</f>
        <v>3500</v>
      </c>
      <c r="H75" s="13">
        <f>entrées!H101</f>
        <v>2250</v>
      </c>
      <c r="I75" s="13">
        <f>entrées!I101</f>
        <v>2090</v>
      </c>
      <c r="J75" s="13">
        <f>entrées!J101</f>
        <v>1970</v>
      </c>
      <c r="K75" s="13">
        <f>entrées!K101</f>
        <v>1840</v>
      </c>
      <c r="L75" s="13">
        <f>entrées!L101</f>
        <v>1090</v>
      </c>
      <c r="M75" s="13">
        <f>entrées!M101</f>
        <v>1850</v>
      </c>
      <c r="N75" s="13">
        <f>entrées!N101</f>
        <v>2210</v>
      </c>
      <c r="O75" s="13">
        <f>entrées!O101</f>
        <v>900</v>
      </c>
      <c r="P75" s="13">
        <f>entrées!P101</f>
        <v>780</v>
      </c>
      <c r="Q75" s="13">
        <f>entrées!Q101</f>
        <v>630</v>
      </c>
    </row>
    <row r="76" spans="1:17" ht="12.75">
      <c r="A76" s="12" t="str">
        <f t="shared" si="2"/>
        <v>ECUBLENS ZI-SUD          </v>
      </c>
      <c r="B76" s="13">
        <f>entrées!B70</f>
        <v>2760</v>
      </c>
      <c r="C76" s="13">
        <f>entrées!C70</f>
        <v>2390</v>
      </c>
      <c r="D76" s="13">
        <f>entrées!D70</f>
        <v>2880</v>
      </c>
      <c r="E76" s="13">
        <f>entrées!E70</f>
        <v>2800</v>
      </c>
      <c r="F76" s="13">
        <f>entrées!F70</f>
        <v>3110</v>
      </c>
      <c r="G76" s="13">
        <f>entrées!G70</f>
        <v>3180</v>
      </c>
      <c r="H76" s="13">
        <f>entrées!H70</f>
        <v>2050</v>
      </c>
      <c r="I76" s="13">
        <f>entrées!I70</f>
        <v>1930</v>
      </c>
      <c r="J76" s="13">
        <f>entrées!J70</f>
        <v>1780</v>
      </c>
      <c r="K76" s="13">
        <f>entrées!K70</f>
        <v>1630</v>
      </c>
      <c r="L76" s="13">
        <f>entrées!L70</f>
        <v>1000</v>
      </c>
      <c r="M76" s="13">
        <f>entrées!M70</f>
        <v>1450</v>
      </c>
      <c r="N76" s="13">
        <f>entrées!N70</f>
        <v>1960</v>
      </c>
      <c r="O76" s="13">
        <f>entrées!O70</f>
        <v>680</v>
      </c>
      <c r="P76" s="13">
        <f>entrées!P70</f>
        <v>550</v>
      </c>
      <c r="Q76" s="13">
        <f>entrées!Q70</f>
        <v>410</v>
      </c>
    </row>
    <row r="77" spans="1:17" ht="12.75">
      <c r="A77" s="12" t="str">
        <f t="shared" si="2"/>
        <v>GLAND ZI-DULLY           </v>
      </c>
      <c r="B77" s="13">
        <f>entrées!B77</f>
        <v>2730</v>
      </c>
      <c r="C77" s="13">
        <f>entrées!C77</f>
        <v>2480</v>
      </c>
      <c r="D77" s="13">
        <f>entrées!D77</f>
        <v>2750</v>
      </c>
      <c r="E77" s="13">
        <f>entrées!E77</f>
        <v>2880</v>
      </c>
      <c r="F77" s="13">
        <f>entrées!F77</f>
        <v>3000</v>
      </c>
      <c r="G77" s="13">
        <f>entrées!G77</f>
        <v>3340</v>
      </c>
      <c r="H77" s="13">
        <f>entrées!H77</f>
        <v>2020</v>
      </c>
      <c r="I77" s="13">
        <f>entrées!I77</f>
        <v>1880</v>
      </c>
      <c r="J77" s="13">
        <f>entrées!J77</f>
        <v>1680</v>
      </c>
      <c r="K77" s="13">
        <f>entrées!K77</f>
        <v>1660</v>
      </c>
      <c r="L77" s="13">
        <f>entrées!L77</f>
        <v>1020</v>
      </c>
      <c r="M77" s="13">
        <f>entrées!M77</f>
        <v>1520</v>
      </c>
      <c r="N77" s="13">
        <f>entrées!N77</f>
        <v>1990</v>
      </c>
      <c r="O77" s="13">
        <f>entrées!O77</f>
        <v>660</v>
      </c>
      <c r="P77" s="13">
        <f>entrées!P77</f>
        <v>700</v>
      </c>
      <c r="Q77" s="13">
        <f>entrées!Q77</f>
        <v>670</v>
      </c>
    </row>
    <row r="78" spans="1:17" ht="12.75">
      <c r="A78" s="12" t="str">
        <f t="shared" si="2"/>
        <v>GLION                    </v>
      </c>
      <c r="B78" s="13">
        <f>entrées!B94</f>
        <v>2880</v>
      </c>
      <c r="C78" s="13">
        <f>entrées!C94</f>
        <v>2550</v>
      </c>
      <c r="D78" s="13">
        <f>entrées!D94</f>
        <v>3060</v>
      </c>
      <c r="E78" s="13">
        <f>entrées!E94</f>
        <v>3020</v>
      </c>
      <c r="F78" s="13">
        <f>entrées!F94</f>
        <v>3170</v>
      </c>
      <c r="G78" s="13">
        <f>entrées!G94</f>
        <v>3190</v>
      </c>
      <c r="H78" s="13">
        <f>entrées!H94</f>
        <v>2050</v>
      </c>
      <c r="I78" s="13">
        <f>entrées!I94</f>
        <v>1850</v>
      </c>
      <c r="J78" s="13">
        <f>entrées!J94</f>
        <v>1820</v>
      </c>
      <c r="K78" s="13">
        <f>entrées!K94</f>
        <v>1690</v>
      </c>
      <c r="L78" s="13">
        <f>entrées!L94</f>
        <v>970</v>
      </c>
      <c r="M78" s="13">
        <f>entrées!M94</f>
        <v>1760</v>
      </c>
      <c r="N78" s="13">
        <f>entrées!N94</f>
        <v>2130</v>
      </c>
      <c r="O78" s="13">
        <f>entrées!O94</f>
        <v>720</v>
      </c>
      <c r="P78" s="13">
        <f>entrées!P94</f>
        <v>690</v>
      </c>
      <c r="Q78" s="13">
        <f>entrées!Q94</f>
        <v>580</v>
      </c>
    </row>
    <row r="79" spans="1:17" ht="12.75">
      <c r="A79" s="12" t="str">
        <f t="shared" si="2"/>
        <v>GRANGE-VERNEY            </v>
      </c>
      <c r="B79" s="13">
        <f>entrées!B91</f>
        <v>2960</v>
      </c>
      <c r="C79" s="13">
        <f>entrées!C91</f>
        <v>2670</v>
      </c>
      <c r="D79" s="13">
        <f>entrées!D91</f>
        <v>3100</v>
      </c>
      <c r="E79" s="13">
        <f>entrées!E91</f>
        <v>3130</v>
      </c>
      <c r="F79" s="13">
        <f>entrées!F91</f>
        <v>3410</v>
      </c>
      <c r="G79" s="13">
        <f>entrées!G91</f>
        <v>3480</v>
      </c>
      <c r="H79" s="13">
        <f>entrées!H91</f>
        <v>2200</v>
      </c>
      <c r="I79" s="13">
        <f>entrées!I91</f>
        <v>2090</v>
      </c>
      <c r="J79" s="13">
        <f>entrées!J91</f>
        <v>1960</v>
      </c>
      <c r="K79" s="13">
        <f>entrées!K91</f>
        <v>1820</v>
      </c>
      <c r="L79" s="13">
        <f>entrées!L91</f>
        <v>1160</v>
      </c>
      <c r="M79" s="13">
        <f>entrées!M91</f>
        <v>1870</v>
      </c>
      <c r="N79" s="13">
        <f>entrées!N91</f>
        <v>2240</v>
      </c>
      <c r="O79" s="13">
        <f>entrées!O91</f>
        <v>870</v>
      </c>
      <c r="P79" s="13">
        <f>entrées!P91</f>
        <v>1110</v>
      </c>
      <c r="Q79" s="13">
        <f>entrées!Q91</f>
        <v>710</v>
      </c>
    </row>
    <row r="80" spans="1:17" ht="12.75">
      <c r="A80" s="12" t="str">
        <f t="shared" si="2"/>
        <v>LAUSANNE-BETHANIE        </v>
      </c>
      <c r="B80" s="13">
        <f>entrées!B64</f>
        <v>2630</v>
      </c>
      <c r="C80" s="13">
        <f>entrées!C64</f>
        <v>2440</v>
      </c>
      <c r="D80" s="13">
        <f>entrées!D64</f>
        <v>2980</v>
      </c>
      <c r="E80" s="13">
        <f>entrées!E64</f>
        <v>2900</v>
      </c>
      <c r="F80" s="13">
        <f>entrées!F64</f>
        <v>3150</v>
      </c>
      <c r="G80" s="13">
        <f>entrées!G64</f>
        <v>3000</v>
      </c>
      <c r="H80" s="13">
        <f>entrées!H64</f>
        <v>1870</v>
      </c>
      <c r="I80" s="13">
        <f>entrées!I64</f>
        <v>1760</v>
      </c>
      <c r="J80" s="13">
        <f>entrées!J64</f>
        <v>1700</v>
      </c>
      <c r="K80" s="13">
        <f>entrées!K64</f>
        <v>1480</v>
      </c>
      <c r="L80" s="13">
        <f>entrées!L64</f>
        <v>820</v>
      </c>
      <c r="M80" s="13">
        <f>entrées!M64</f>
        <v>1630</v>
      </c>
      <c r="N80" s="13">
        <f>entrées!N64</f>
        <v>1970</v>
      </c>
      <c r="O80" s="13">
        <f>entrées!O64</f>
        <v>640</v>
      </c>
      <c r="P80" s="13">
        <f>entrées!P64</f>
        <v>600</v>
      </c>
      <c r="Q80" s="13">
        <f>entrées!Q64</f>
        <v>450</v>
      </c>
    </row>
    <row r="81" spans="1:17" ht="12.75">
      <c r="A81" s="12" t="str">
        <f t="shared" si="2"/>
        <v>LAUSANNE-CENTRE          </v>
      </c>
      <c r="B81" s="13">
        <f>entrées!B65</f>
        <v>2580</v>
      </c>
      <c r="C81" s="13">
        <f>entrées!C65</f>
        <v>2420</v>
      </c>
      <c r="D81" s="13">
        <f>entrées!D65</f>
        <v>2890</v>
      </c>
      <c r="E81" s="13">
        <f>entrées!E65</f>
        <v>2800</v>
      </c>
      <c r="F81" s="13">
        <f>entrées!F65</f>
        <v>3120</v>
      </c>
      <c r="G81" s="13">
        <f>entrées!G65</f>
        <v>3070</v>
      </c>
      <c r="H81" s="13">
        <f>entrées!H65</f>
        <v>1970</v>
      </c>
      <c r="I81" s="13">
        <f>entrées!I65</f>
        <v>1890</v>
      </c>
      <c r="J81" s="13">
        <f>entrées!J65</f>
        <v>2030</v>
      </c>
      <c r="K81" s="13">
        <f>entrées!K65</f>
        <v>1610</v>
      </c>
      <c r="L81" s="13">
        <f>entrées!L65</f>
        <v>980</v>
      </c>
      <c r="M81" s="13">
        <f>entrées!M65</f>
        <v>1690</v>
      </c>
      <c r="N81" s="13">
        <f>entrées!N65</f>
        <v>2070</v>
      </c>
      <c r="O81" s="13">
        <f>entrées!O65</f>
        <v>660</v>
      </c>
      <c r="P81" s="13">
        <f>entrées!P65</f>
        <v>600</v>
      </c>
      <c r="Q81" s="13">
        <f>entrées!Q65</f>
        <v>580</v>
      </c>
    </row>
    <row r="82" spans="1:17" ht="12.75">
      <c r="A82" s="12" t="str">
        <f t="shared" si="2"/>
        <v>LAUSANNE-VENNES          </v>
      </c>
      <c r="B82" s="13">
        <f>entrées!B68</f>
        <v>2990</v>
      </c>
      <c r="C82" s="13">
        <f>entrées!C68</f>
        <v>2780</v>
      </c>
      <c r="D82" s="13">
        <f>entrées!D68</f>
        <v>3310</v>
      </c>
      <c r="E82" s="13">
        <f>entrées!E68</f>
        <v>3210</v>
      </c>
      <c r="F82" s="13">
        <f>entrées!F68</f>
        <v>3710</v>
      </c>
      <c r="G82" s="13">
        <f>entrées!G68</f>
        <v>3310</v>
      </c>
      <c r="H82" s="13">
        <f>entrées!H68</f>
        <v>2200</v>
      </c>
      <c r="I82" s="13">
        <f>entrées!I68</f>
        <v>2120</v>
      </c>
      <c r="J82" s="13">
        <f>entrées!J68</f>
        <v>2120</v>
      </c>
      <c r="K82" s="13">
        <f>entrées!K68</f>
        <v>1730</v>
      </c>
      <c r="L82" s="13">
        <f>entrées!L68</f>
        <v>1070</v>
      </c>
      <c r="M82" s="13">
        <f>entrées!M68</f>
        <v>2030</v>
      </c>
      <c r="N82" s="13">
        <f>entrées!N68</f>
        <v>2220</v>
      </c>
      <c r="O82" s="13">
        <f>entrées!O68</f>
        <v>840</v>
      </c>
      <c r="P82" s="13">
        <f>entrées!P68</f>
        <v>740</v>
      </c>
      <c r="Q82" s="13">
        <f>entrées!Q68</f>
        <v>710</v>
      </c>
    </row>
    <row r="83" spans="1:17" ht="12.75">
      <c r="A83" s="12" t="str">
        <f t="shared" si="2"/>
        <v>LE LIEU                  </v>
      </c>
      <c r="B83" s="13">
        <f>entrées!B80</f>
        <v>3400</v>
      </c>
      <c r="C83" s="13">
        <f>entrées!C80</f>
        <v>3040</v>
      </c>
      <c r="D83" s="13">
        <f>entrées!D80</f>
        <v>3710</v>
      </c>
      <c r="E83" s="13">
        <f>entrées!E80</f>
        <v>3730</v>
      </c>
      <c r="F83" s="13">
        <f>entrées!F80</f>
        <v>4010</v>
      </c>
      <c r="G83" s="13">
        <f>entrées!G80</f>
        <v>4400</v>
      </c>
      <c r="H83" s="13">
        <f>entrées!H80</f>
        <v>2910</v>
      </c>
      <c r="I83" s="13">
        <f>entrées!I80</f>
        <v>2650</v>
      </c>
      <c r="J83" s="13">
        <f>entrées!J80</f>
        <v>2850</v>
      </c>
      <c r="K83" s="13">
        <f>entrées!K80</f>
        <v>2600</v>
      </c>
      <c r="L83" s="13">
        <f>entrées!L80</f>
        <v>2050</v>
      </c>
      <c r="M83" s="13">
        <f>entrées!M80</f>
        <v>2590</v>
      </c>
      <c r="N83" s="13">
        <f>entrées!N80</f>
        <v>2900</v>
      </c>
      <c r="O83" s="13">
        <f>entrées!O80</f>
        <v>1780</v>
      </c>
      <c r="P83" s="13">
        <f>entrées!P80</f>
        <v>1490</v>
      </c>
      <c r="Q83" s="13">
        <f>entrées!Q80</f>
        <v>1380</v>
      </c>
    </row>
    <row r="84" spans="1:17" ht="12.75">
      <c r="A84" s="12" t="str">
        <f t="shared" si="2"/>
        <v>LES DIABLERETS</v>
      </c>
      <c r="B84" s="13">
        <f>entrées!B107</f>
        <v>3980</v>
      </c>
      <c r="C84" s="13">
        <f>entrées!C107</f>
        <v>3240</v>
      </c>
      <c r="D84" s="13">
        <f>entrées!D107</f>
        <v>3770</v>
      </c>
      <c r="E84" s="13">
        <f>entrées!E107</f>
        <v>3840</v>
      </c>
      <c r="F84" s="13">
        <f>entrées!F107</f>
        <v>4370</v>
      </c>
      <c r="G84" s="13">
        <f>entrées!G107</f>
        <v>4250</v>
      </c>
      <c r="H84" s="13">
        <f>entrées!H107</f>
        <v>3000</v>
      </c>
      <c r="I84" s="13">
        <f>entrées!I107</f>
        <v>2960</v>
      </c>
      <c r="J84" s="13">
        <f>entrées!J107</f>
        <v>2770</v>
      </c>
      <c r="K84" s="13">
        <f>entrées!K107</f>
        <v>2820</v>
      </c>
      <c r="L84" s="13">
        <f>entrées!L107</f>
        <v>2100</v>
      </c>
      <c r="M84" s="13">
        <f>entrées!M107</f>
        <v>2700</v>
      </c>
      <c r="N84" s="13">
        <f>entrées!N107</f>
        <v>2720</v>
      </c>
      <c r="O84" s="13">
        <f>entrées!O107</f>
        <v>1530</v>
      </c>
      <c r="P84" s="13">
        <f>entrées!P107</f>
        <v>1580</v>
      </c>
      <c r="Q84" s="13">
        <f>entrées!Q107</f>
        <v>1180</v>
      </c>
    </row>
    <row r="85" spans="1:17" ht="12.75">
      <c r="A85" s="12" t="str">
        <f t="shared" si="2"/>
        <v>LONAY                    </v>
      </c>
      <c r="B85" s="13">
        <f>entrées!B71</f>
        <v>2930</v>
      </c>
      <c r="C85" s="13">
        <f>entrées!C71</f>
        <v>2610</v>
      </c>
      <c r="D85" s="13">
        <f>entrées!D71</f>
        <v>3050</v>
      </c>
      <c r="E85" s="13">
        <f>entrées!E71</f>
        <v>2950</v>
      </c>
      <c r="F85" s="13">
        <f>entrées!F71</f>
        <v>3290</v>
      </c>
      <c r="G85" s="13">
        <f>entrées!G71</f>
        <v>3400</v>
      </c>
      <c r="H85" s="13">
        <f>entrées!H71</f>
        <v>2120</v>
      </c>
      <c r="I85" s="13">
        <f>entrées!I71</f>
        <v>2070</v>
      </c>
      <c r="J85" s="13">
        <f>entrées!J71</f>
        <v>1930</v>
      </c>
      <c r="K85" s="13">
        <f>entrées!K71</f>
        <v>1860</v>
      </c>
      <c r="L85" s="13">
        <f>entrées!L71</f>
        <v>1210</v>
      </c>
      <c r="M85" s="13">
        <f>entrées!M71</f>
        <v>1800</v>
      </c>
      <c r="N85" s="13">
        <f>entrées!N71</f>
        <v>2180</v>
      </c>
      <c r="O85" s="13">
        <f>entrées!O71</f>
        <v>910</v>
      </c>
      <c r="P85" s="13">
        <f>entrées!P71</f>
        <v>810</v>
      </c>
      <c r="Q85" s="13">
        <f>entrées!Q71</f>
        <v>680</v>
      </c>
    </row>
    <row r="86" spans="1:17" ht="12.75">
      <c r="A86" s="12" t="str">
        <f t="shared" si="2"/>
        <v>L'ORIENT</v>
      </c>
      <c r="B86" s="13">
        <f>entrées!B99</f>
        <v>3380</v>
      </c>
      <c r="C86" s="13">
        <f>entrées!C99</f>
        <v>3000</v>
      </c>
      <c r="D86" s="13">
        <f>entrées!D99</f>
        <v>3690</v>
      </c>
      <c r="E86" s="13">
        <f>entrées!E99</f>
        <v>3710</v>
      </c>
      <c r="F86" s="13">
        <f>entrées!F99</f>
        <v>3970</v>
      </c>
      <c r="G86" s="13">
        <f>entrées!G99</f>
        <v>4360</v>
      </c>
      <c r="H86" s="13">
        <f>entrées!H99</f>
        <v>2840</v>
      </c>
      <c r="I86" s="13">
        <f>entrées!I99</f>
        <v>2620</v>
      </c>
      <c r="J86" s="13">
        <f>entrées!J99</f>
        <v>2800</v>
      </c>
      <c r="K86" s="13">
        <f>entrées!K99</f>
        <v>2560</v>
      </c>
      <c r="L86" s="13">
        <f>entrées!L99</f>
        <v>2010</v>
      </c>
      <c r="M86" s="13">
        <f>entrées!M99</f>
        <v>2530</v>
      </c>
      <c r="N86" s="13">
        <f>entrées!N99</f>
        <v>2810</v>
      </c>
      <c r="O86" s="13">
        <f>entrées!O99</f>
        <v>1590</v>
      </c>
      <c r="P86" s="13">
        <f>entrées!P99</f>
        <v>1490</v>
      </c>
      <c r="Q86" s="13">
        <f>entrées!Q99</f>
        <v>1220</v>
      </c>
    </row>
    <row r="87" spans="1:17" ht="12.75">
      <c r="A87" s="12" t="str">
        <f t="shared" si="2"/>
        <v>MONTCHERAND              </v>
      </c>
      <c r="B87" s="13">
        <f>entrées!B97</f>
        <v>3190</v>
      </c>
      <c r="C87" s="13">
        <f>entrées!C97</f>
        <v>2800</v>
      </c>
      <c r="D87" s="13">
        <f>entrées!D97</f>
        <v>3280</v>
      </c>
      <c r="E87" s="13">
        <f>entrées!E97</f>
        <v>3190</v>
      </c>
      <c r="F87" s="13">
        <f>entrées!F97</f>
        <v>3500</v>
      </c>
      <c r="G87" s="13">
        <f>entrées!G97</f>
        <v>3570</v>
      </c>
      <c r="H87" s="13">
        <f>entrées!H97</f>
        <v>2270</v>
      </c>
      <c r="I87" s="13">
        <f>entrées!I97</f>
        <v>2060</v>
      </c>
      <c r="J87" s="13">
        <f>entrées!J97</f>
        <v>2040</v>
      </c>
      <c r="K87" s="13">
        <f>entrées!K97</f>
        <v>1910</v>
      </c>
      <c r="L87" s="13">
        <f>entrées!L97</f>
        <v>1060</v>
      </c>
      <c r="M87" s="13">
        <f>entrées!M97</f>
        <v>1850</v>
      </c>
      <c r="N87" s="13">
        <f>entrées!N97</f>
        <v>2260</v>
      </c>
      <c r="O87" s="13">
        <f>entrées!O97</f>
        <v>980</v>
      </c>
      <c r="P87" s="13">
        <f>entrées!P97</f>
        <v>860</v>
      </c>
      <c r="Q87" s="13">
        <f>entrées!Q97</f>
        <v>790</v>
      </c>
    </row>
    <row r="88" spans="1:17" ht="12.75">
      <c r="A88" s="12" t="str">
        <f t="shared" si="2"/>
        <v>MONTHEY                  </v>
      </c>
      <c r="B88" s="13">
        <f>entrées!B98</f>
        <v>2760</v>
      </c>
      <c r="C88" s="13">
        <f>entrées!C98</f>
        <v>2440</v>
      </c>
      <c r="D88" s="13">
        <f>entrées!D98</f>
        <v>2900</v>
      </c>
      <c r="E88" s="13">
        <f>entrées!E98</f>
        <v>2770</v>
      </c>
      <c r="F88" s="13">
        <f>entrées!F98</f>
        <v>2990</v>
      </c>
      <c r="G88" s="13">
        <f>entrées!G98</f>
        <v>3010</v>
      </c>
      <c r="H88" s="13">
        <f>entrées!H98</f>
        <v>1720</v>
      </c>
      <c r="I88" s="13">
        <f>entrées!I98</f>
        <v>1820</v>
      </c>
      <c r="J88" s="13">
        <f>entrées!J98</f>
        <v>1750</v>
      </c>
      <c r="K88" s="13">
        <f>entrées!K98</f>
        <v>1630</v>
      </c>
      <c r="L88" s="13">
        <f>entrées!L98</f>
        <v>860</v>
      </c>
      <c r="M88" s="13">
        <f>entrées!M98</f>
        <v>1610</v>
      </c>
      <c r="N88" s="13">
        <f>entrées!N98</f>
        <v>1920</v>
      </c>
      <c r="O88" s="13">
        <f>entrées!O98</f>
        <v>560</v>
      </c>
      <c r="P88" s="13">
        <f>entrées!P98</f>
        <v>580</v>
      </c>
      <c r="Q88" s="13">
        <f>entrées!Q98</f>
        <v>410</v>
      </c>
    </row>
    <row r="89" spans="1:17" ht="12.75">
      <c r="A89" s="12" t="str">
        <f t="shared" si="2"/>
        <v>MONTREUX-EST             </v>
      </c>
      <c r="B89" s="13">
        <f>entrées!B95</f>
        <v>2510</v>
      </c>
      <c r="C89" s="13">
        <f>entrées!C95</f>
        <v>2150</v>
      </c>
      <c r="D89" s="13">
        <f>entrées!D95</f>
        <v>2660</v>
      </c>
      <c r="E89" s="13">
        <f>entrées!E95</f>
        <v>2630</v>
      </c>
      <c r="F89" s="13">
        <f>entrées!F95</f>
        <v>2740</v>
      </c>
      <c r="G89" s="13">
        <f>entrées!G95</f>
        <v>2810</v>
      </c>
      <c r="H89" s="13">
        <f>entrées!H95</f>
        <v>1810</v>
      </c>
      <c r="I89" s="13">
        <f>entrées!I95</f>
        <v>1680</v>
      </c>
      <c r="J89" s="13">
        <f>entrées!J95</f>
        <v>1520</v>
      </c>
      <c r="K89" s="13">
        <f>entrées!K95</f>
        <v>1480</v>
      </c>
      <c r="L89" s="13">
        <f>entrées!L95</f>
        <v>810</v>
      </c>
      <c r="M89" s="13">
        <f>entrées!M95</f>
        <v>1350</v>
      </c>
      <c r="N89" s="13">
        <f>entrées!N95</f>
        <v>1780</v>
      </c>
      <c r="O89" s="13">
        <f>entrées!O95</f>
        <v>560</v>
      </c>
      <c r="P89" s="13">
        <f>entrées!P95</f>
        <v>410</v>
      </c>
      <c r="Q89" s="13">
        <f>entrées!Q95</f>
        <v>300</v>
      </c>
    </row>
    <row r="90" spans="1:17" ht="12.75">
      <c r="A90" s="12" t="str">
        <f t="shared" si="2"/>
        <v>MORGES-CENTRE            </v>
      </c>
      <c r="B90" s="13">
        <f>entrées!B74</f>
        <v>2620</v>
      </c>
      <c r="C90" s="13">
        <f>entrées!C74</f>
        <v>2250</v>
      </c>
      <c r="D90" s="13">
        <f>entrées!D74</f>
        <v>2790</v>
      </c>
      <c r="E90" s="13">
        <f>entrées!E74</f>
        <v>2660</v>
      </c>
      <c r="F90" s="13">
        <f>entrées!F74</f>
        <v>3050</v>
      </c>
      <c r="G90" s="13">
        <f>entrées!G74</f>
        <v>3130</v>
      </c>
      <c r="H90" s="13">
        <f>entrées!H74</f>
        <v>1770</v>
      </c>
      <c r="I90" s="13">
        <f>entrées!I74</f>
        <v>1750</v>
      </c>
      <c r="J90" s="13">
        <f>entrées!J74</f>
        <v>1680</v>
      </c>
      <c r="K90" s="13">
        <f>entrées!K74</f>
        <v>1480</v>
      </c>
      <c r="L90" s="13">
        <f>entrées!L74</f>
        <v>930</v>
      </c>
      <c r="M90" s="13">
        <f>entrées!M74</f>
        <v>1590</v>
      </c>
      <c r="N90" s="13">
        <f>entrées!N74</f>
        <v>1700</v>
      </c>
      <c r="O90" s="13">
        <f>entrées!O74</f>
        <v>590</v>
      </c>
      <c r="P90" s="13">
        <f>entrées!P74</f>
        <v>440</v>
      </c>
      <c r="Q90" s="13">
        <f>entrées!Q74</f>
        <v>390</v>
      </c>
    </row>
    <row r="91" spans="1:17" ht="12.75">
      <c r="A91" s="12" t="str">
        <f t="shared" si="2"/>
        <v>MORGES-LAC               </v>
      </c>
      <c r="B91" s="13">
        <f>entrées!B75</f>
        <v>2820</v>
      </c>
      <c r="C91" s="13">
        <f>entrées!C75</f>
        <v>2480</v>
      </c>
      <c r="D91" s="13">
        <f>entrées!D75</f>
        <v>2990</v>
      </c>
      <c r="E91" s="13">
        <f>entrées!E75</f>
        <v>2900</v>
      </c>
      <c r="F91" s="13">
        <f>entrées!F75</f>
        <v>3240</v>
      </c>
      <c r="G91" s="13">
        <f>entrées!G75</f>
        <v>3260</v>
      </c>
      <c r="H91" s="13">
        <f>entrées!H75</f>
        <v>2140</v>
      </c>
      <c r="I91" s="13">
        <f>entrées!I75</f>
        <v>2050</v>
      </c>
      <c r="J91" s="13">
        <f>entrées!J75</f>
        <v>1880</v>
      </c>
      <c r="K91" s="13">
        <f>entrées!K75</f>
        <v>1750</v>
      </c>
      <c r="L91" s="13">
        <f>entrées!L75</f>
        <v>1190</v>
      </c>
      <c r="M91" s="13">
        <f>entrées!M75</f>
        <v>1640</v>
      </c>
      <c r="N91" s="13">
        <f>entrées!N75</f>
        <v>2060</v>
      </c>
      <c r="O91" s="13">
        <f>entrées!O75</f>
        <v>820</v>
      </c>
      <c r="P91" s="13">
        <f>entrées!P75</f>
        <v>730</v>
      </c>
      <c r="Q91" s="13">
        <f>entrées!Q75</f>
        <v>650</v>
      </c>
    </row>
    <row r="92" spans="1:17" ht="12.75">
      <c r="A92" s="12" t="str">
        <f t="shared" si="2"/>
        <v>NYON                     </v>
      </c>
      <c r="B92" s="13">
        <f>entrées!B78</f>
        <v>2790</v>
      </c>
      <c r="C92" s="13">
        <f>entrées!C78</f>
        <v>2460</v>
      </c>
      <c r="D92" s="13">
        <f>entrées!D78</f>
        <v>2940</v>
      </c>
      <c r="E92" s="13">
        <f>entrées!E78</f>
        <v>2930</v>
      </c>
      <c r="F92" s="13">
        <f>entrées!F78</f>
        <v>2950</v>
      </c>
      <c r="G92" s="13">
        <f>entrées!G78</f>
        <v>3380</v>
      </c>
      <c r="H92" s="13">
        <f>entrées!H78</f>
        <v>2160</v>
      </c>
      <c r="I92" s="13">
        <f>entrées!I78</f>
        <v>2080</v>
      </c>
      <c r="J92" s="13">
        <f>entrées!J78</f>
        <v>1810</v>
      </c>
      <c r="K92" s="13">
        <f>entrées!K78</f>
        <v>1860</v>
      </c>
      <c r="L92" s="13">
        <f>entrées!L78</f>
        <v>1140</v>
      </c>
      <c r="M92" s="13">
        <f>entrées!M78</f>
        <v>1590</v>
      </c>
      <c r="N92" s="13">
        <f>entrées!N78</f>
        <v>2060</v>
      </c>
      <c r="O92" s="13">
        <f>entrées!O78</f>
        <v>770</v>
      </c>
      <c r="P92" s="13">
        <f>entrées!P78</f>
        <v>630</v>
      </c>
      <c r="Q92" s="13">
        <f>entrées!Q78</f>
        <v>680</v>
      </c>
    </row>
    <row r="93" spans="1:17" ht="12.75">
      <c r="A93" s="12" t="str">
        <f t="shared" si="2"/>
        <v>ORBE                     </v>
      </c>
      <c r="B93" s="13">
        <f>entrées!B81</f>
        <v>3090</v>
      </c>
      <c r="C93" s="13">
        <f>entrées!C81</f>
        <v>2660</v>
      </c>
      <c r="D93" s="13">
        <f>entrées!D81</f>
        <v>2910</v>
      </c>
      <c r="E93" s="13">
        <f>entrées!E81</f>
        <v>2950</v>
      </c>
      <c r="F93" s="13">
        <f>entrées!F81</f>
        <v>3390</v>
      </c>
      <c r="G93" s="13">
        <f>entrées!G81</f>
        <v>3490</v>
      </c>
      <c r="H93" s="13">
        <f>entrées!H81</f>
        <v>2090</v>
      </c>
      <c r="I93" s="13">
        <f>entrées!I81</f>
        <v>1990</v>
      </c>
      <c r="J93" s="13">
        <f>entrées!J81</f>
        <v>1810</v>
      </c>
      <c r="K93" s="13">
        <f>entrées!K81</f>
        <v>1650</v>
      </c>
      <c r="L93" s="13">
        <f>entrées!L81</f>
        <v>1000</v>
      </c>
      <c r="M93" s="13">
        <f>entrées!M81</f>
        <v>1620</v>
      </c>
      <c r="N93" s="13">
        <f>entrées!N81</f>
        <v>2080</v>
      </c>
      <c r="O93" s="13">
        <f>entrées!O81</f>
        <v>780</v>
      </c>
      <c r="P93" s="13">
        <f>entrées!P81</f>
        <v>690</v>
      </c>
      <c r="Q93" s="13">
        <f>entrées!Q81</f>
        <v>640</v>
      </c>
    </row>
    <row r="94" spans="1:17" ht="12.75">
      <c r="A94" s="12" t="str">
        <f t="shared" si="2"/>
        <v>PALEZIEUX</v>
      </c>
      <c r="B94" s="13">
        <f>entrées!B106</f>
        <v>3120</v>
      </c>
      <c r="C94" s="13">
        <f>entrées!C106</f>
        <v>2810</v>
      </c>
      <c r="D94" s="13">
        <f>entrées!D106</f>
        <v>3410</v>
      </c>
      <c r="E94" s="13">
        <f>entrées!E106</f>
        <v>3620</v>
      </c>
      <c r="F94" s="13">
        <f>entrées!F106</f>
        <v>3960</v>
      </c>
      <c r="G94" s="13">
        <f>entrées!G106</f>
        <v>3810</v>
      </c>
      <c r="H94" s="13">
        <f>entrées!H106</f>
        <v>2510</v>
      </c>
      <c r="I94" s="13">
        <f>entrées!I106</f>
        <v>2630</v>
      </c>
      <c r="J94" s="13">
        <f>entrées!J106</f>
        <v>2170</v>
      </c>
      <c r="K94" s="13">
        <f>entrées!K106</f>
        <v>2300</v>
      </c>
      <c r="L94" s="13">
        <f>entrées!L106</f>
        <v>1450</v>
      </c>
      <c r="M94" s="13">
        <f>entrées!M106</f>
        <v>2020</v>
      </c>
      <c r="N94" s="13">
        <f>entrées!N106</f>
        <v>2360</v>
      </c>
      <c r="O94" s="13">
        <f>entrées!O106</f>
        <v>1140</v>
      </c>
      <c r="P94" s="13">
        <f>entrées!P106</f>
        <v>940</v>
      </c>
      <c r="Q94" s="13">
        <f>entrées!Q106</f>
        <v>880</v>
      </c>
    </row>
    <row r="95" spans="1:17" ht="12.75">
      <c r="A95" s="12" t="str">
        <f t="shared" si="2"/>
        <v>PAYERNE                  </v>
      </c>
      <c r="B95" s="13">
        <f>entrées!B86</f>
        <v>2940</v>
      </c>
      <c r="C95" s="13">
        <f>entrées!C86</f>
        <v>2530</v>
      </c>
      <c r="D95" s="13">
        <f>entrées!D86</f>
        <v>2900</v>
      </c>
      <c r="E95" s="13">
        <f>entrées!E86</f>
        <v>2800</v>
      </c>
      <c r="F95" s="13">
        <f>entrées!F86</f>
        <v>3460</v>
      </c>
      <c r="G95" s="13">
        <f>entrées!G86</f>
        <v>3490</v>
      </c>
      <c r="H95" s="13">
        <f>entrées!H86</f>
        <v>1970</v>
      </c>
      <c r="I95" s="13">
        <f>entrées!I86</f>
        <v>1870</v>
      </c>
      <c r="J95" s="13">
        <f>entrées!J86</f>
        <v>1910</v>
      </c>
      <c r="K95" s="13">
        <f>entrées!K86</f>
        <v>1780</v>
      </c>
      <c r="L95" s="13">
        <f>entrées!L86</f>
        <v>900</v>
      </c>
      <c r="M95" s="13">
        <f>entrées!M86</f>
        <v>1690</v>
      </c>
      <c r="N95" s="13">
        <f>entrées!N86</f>
        <v>2000</v>
      </c>
      <c r="O95" s="13">
        <f>entrées!O86</f>
        <v>800</v>
      </c>
      <c r="P95" s="13">
        <f>entrées!P86</f>
        <v>570</v>
      </c>
      <c r="Q95" s="13">
        <f>entrées!Q86</f>
        <v>560</v>
      </c>
    </row>
    <row r="96" spans="1:17" ht="12.75">
      <c r="A96" s="12" t="str">
        <f t="shared" si="2"/>
        <v>PREVERENGES              </v>
      </c>
      <c r="B96" s="13">
        <f>entrées!B72</f>
        <v>2840</v>
      </c>
      <c r="C96" s="13">
        <f>entrées!C72</f>
        <v>2540</v>
      </c>
      <c r="D96" s="13">
        <f>entrées!D72</f>
        <v>3010</v>
      </c>
      <c r="E96" s="13">
        <f>entrées!E72</f>
        <v>2920</v>
      </c>
      <c r="F96" s="13">
        <f>entrées!F72</f>
        <v>3160</v>
      </c>
      <c r="G96" s="13">
        <f>entrées!G72</f>
        <v>3300</v>
      </c>
      <c r="H96" s="13">
        <f>entrées!H72</f>
        <v>2190</v>
      </c>
      <c r="I96" s="13">
        <f>entrées!I72</f>
        <v>2050</v>
      </c>
      <c r="J96" s="13">
        <f>entrées!J72</f>
        <v>2000</v>
      </c>
      <c r="K96" s="13">
        <f>entrées!K72</f>
        <v>1890</v>
      </c>
      <c r="L96" s="13">
        <f>entrées!L72</f>
        <v>1320</v>
      </c>
      <c r="M96" s="13">
        <f>entrées!M72</f>
        <v>1850</v>
      </c>
      <c r="N96" s="13">
        <f>entrées!N72</f>
        <v>2060</v>
      </c>
      <c r="O96" s="13">
        <f>entrées!O72</f>
        <v>980</v>
      </c>
      <c r="P96" s="13">
        <f>entrées!P72</f>
        <v>850</v>
      </c>
      <c r="Q96" s="13">
        <f>entrées!Q72</f>
        <v>710</v>
      </c>
    </row>
    <row r="97" spans="1:17" ht="12.75">
      <c r="A97" s="12" t="str">
        <f t="shared" si="2"/>
        <v>PRILLY                   </v>
      </c>
      <c r="B97" s="13">
        <f>entrées!B67</f>
        <v>2640</v>
      </c>
      <c r="C97" s="13">
        <f>entrées!C67</f>
        <v>2360</v>
      </c>
      <c r="D97" s="13">
        <f>entrées!D67</f>
        <v>2900</v>
      </c>
      <c r="E97" s="13">
        <f>entrées!E67</f>
        <v>2820</v>
      </c>
      <c r="F97" s="13">
        <f>entrées!F67</f>
        <v>3170</v>
      </c>
      <c r="G97" s="13">
        <f>entrées!G67</f>
        <v>3090</v>
      </c>
      <c r="H97" s="13">
        <f>entrées!H67</f>
        <v>1910</v>
      </c>
      <c r="I97" s="13">
        <f>entrées!I67</f>
        <v>1830</v>
      </c>
      <c r="J97" s="13">
        <f>entrées!J67</f>
        <v>1760</v>
      </c>
      <c r="K97" s="13">
        <f>entrées!K67</f>
        <v>1570</v>
      </c>
      <c r="L97" s="13">
        <f>entrées!L67</f>
        <v>870</v>
      </c>
      <c r="M97" s="13">
        <f>entrées!M67</f>
        <v>1640</v>
      </c>
      <c r="N97" s="13">
        <f>entrées!N67</f>
        <v>1910</v>
      </c>
      <c r="O97" s="13">
        <f>entrées!O67</f>
        <v>680</v>
      </c>
      <c r="P97" s="13">
        <f>entrées!P67</f>
        <v>460</v>
      </c>
      <c r="Q97" s="13">
        <f>entrées!Q67</f>
        <v>500</v>
      </c>
    </row>
    <row r="98" spans="1:17" ht="12.75">
      <c r="A98" s="12" t="str">
        <f t="shared" si="2"/>
        <v>PULLY-LAC</v>
      </c>
      <c r="B98" s="13">
        <f>entrées!B66</f>
        <v>2610</v>
      </c>
      <c r="C98" s="13">
        <f>entrées!C66</f>
        <v>2350</v>
      </c>
      <c r="D98" s="13">
        <f>entrées!D66</f>
        <v>2860</v>
      </c>
      <c r="E98" s="13">
        <f>entrées!E66</f>
        <v>2800</v>
      </c>
      <c r="F98" s="13">
        <f>entrées!F66</f>
        <v>3070</v>
      </c>
      <c r="G98" s="13">
        <f>entrées!G66</f>
        <v>3020</v>
      </c>
      <c r="H98" s="13">
        <f>entrées!H66</f>
        <v>2050</v>
      </c>
      <c r="I98" s="13">
        <f>entrées!I66</f>
        <v>1950</v>
      </c>
      <c r="J98" s="13">
        <f>entrées!J66</f>
        <v>1830</v>
      </c>
      <c r="K98" s="13">
        <f>entrées!K66</f>
        <v>1710</v>
      </c>
      <c r="L98" s="13">
        <f>entrées!L66</f>
        <v>1120</v>
      </c>
      <c r="M98" s="13">
        <f>entrées!M66</f>
        <v>1650</v>
      </c>
      <c r="N98" s="13">
        <f>entrées!N66</f>
        <v>2020</v>
      </c>
      <c r="O98" s="13">
        <f>entrées!O66</f>
        <v>820</v>
      </c>
      <c r="P98" s="13">
        <f>entrées!P66</f>
        <v>670</v>
      </c>
      <c r="Q98" s="13">
        <f>entrées!Q66</f>
        <v>580</v>
      </c>
    </row>
    <row r="99" spans="1:17" ht="12.75">
      <c r="A99" s="12" t="str">
        <f t="shared" si="2"/>
        <v>RENENS                   </v>
      </c>
      <c r="B99" s="13">
        <f>entrées!B69</f>
        <v>2460</v>
      </c>
      <c r="C99" s="13">
        <f>entrées!C69</f>
        <v>2160</v>
      </c>
      <c r="D99" s="13">
        <f>entrées!D69</f>
        <v>2670</v>
      </c>
      <c r="E99" s="13">
        <f>entrées!E69</f>
        <v>2530</v>
      </c>
      <c r="F99" s="13">
        <f>entrées!F69</f>
        <v>2950</v>
      </c>
      <c r="G99" s="13">
        <f>entrées!G69</f>
        <v>2870</v>
      </c>
      <c r="H99" s="13">
        <f>entrées!H69</f>
        <v>1700</v>
      </c>
      <c r="I99" s="13">
        <f>entrées!I69</f>
        <v>1510</v>
      </c>
      <c r="J99" s="13">
        <f>entrées!J69</f>
        <v>1610</v>
      </c>
      <c r="K99" s="13">
        <f>entrées!K69</f>
        <v>1340</v>
      </c>
      <c r="L99" s="13">
        <f>entrées!L69</f>
        <v>720</v>
      </c>
      <c r="M99" s="13">
        <f>entrées!M69</f>
        <v>1440</v>
      </c>
      <c r="N99" s="13">
        <f>entrées!N69</f>
        <v>1710</v>
      </c>
      <c r="O99" s="13">
        <f>entrées!O69</f>
        <v>490</v>
      </c>
      <c r="P99" s="13">
        <f>entrées!P69</f>
        <v>370</v>
      </c>
      <c r="Q99" s="13">
        <f>entrées!Q69</f>
        <v>330</v>
      </c>
    </row>
    <row r="100" spans="1:17" ht="12.75">
      <c r="A100" s="12" t="str">
        <f t="shared" si="2"/>
        <v>RIEX                     </v>
      </c>
      <c r="B100" s="13">
        <f>entrées!B90</f>
        <v>2380</v>
      </c>
      <c r="C100" s="13">
        <f>entrées!C90</f>
        <v>2200</v>
      </c>
      <c r="D100" s="13">
        <f>entrées!D90</f>
        <v>2700</v>
      </c>
      <c r="E100" s="13">
        <f>entrées!E90</f>
        <v>2610</v>
      </c>
      <c r="F100" s="13">
        <f>entrées!F90</f>
        <v>2860</v>
      </c>
      <c r="G100" s="13">
        <f>entrées!G90</f>
        <v>2610</v>
      </c>
      <c r="H100" s="13">
        <f>entrées!H90</f>
        <v>1630</v>
      </c>
      <c r="I100" s="13">
        <f>entrées!I90</f>
        <v>1450</v>
      </c>
      <c r="J100" s="13">
        <f>entrées!J90</f>
        <v>1390</v>
      </c>
      <c r="K100" s="13">
        <f>entrées!K90</f>
        <v>1160</v>
      </c>
      <c r="L100" s="13">
        <f>entrées!L90</f>
        <v>610</v>
      </c>
      <c r="M100" s="13">
        <f>entrées!M90</f>
        <v>1240</v>
      </c>
      <c r="N100" s="13">
        <f>entrées!N90</f>
        <v>1640</v>
      </c>
      <c r="O100" s="13">
        <f>entrées!O90</f>
        <v>460</v>
      </c>
      <c r="P100" s="13">
        <f>entrées!P90</f>
        <v>350</v>
      </c>
      <c r="Q100" s="13">
        <f>entrées!Q90</f>
        <v>320</v>
      </c>
    </row>
    <row r="101" spans="1:17" ht="12.75">
      <c r="A101" s="12" t="str">
        <f t="shared" si="2"/>
        <v>ROLLE                    </v>
      </c>
      <c r="B101" s="13">
        <f>entrées!B96</f>
        <v>2600</v>
      </c>
      <c r="C101" s="13">
        <f>entrées!C96</f>
        <v>2290</v>
      </c>
      <c r="D101" s="13">
        <f>entrées!D96</f>
        <v>2770</v>
      </c>
      <c r="E101" s="13">
        <f>entrées!E96</f>
        <v>2790</v>
      </c>
      <c r="F101" s="13">
        <f>entrées!F96</f>
        <v>3050</v>
      </c>
      <c r="G101" s="13">
        <f>entrées!G96</f>
        <v>3170</v>
      </c>
      <c r="H101" s="13">
        <f>entrées!H96</f>
        <v>2000</v>
      </c>
      <c r="I101" s="13">
        <f>entrées!I96</f>
        <v>1830</v>
      </c>
      <c r="J101" s="13">
        <f>entrées!J96</f>
        <v>1710</v>
      </c>
      <c r="K101" s="13">
        <f>entrées!K96</f>
        <v>1500</v>
      </c>
      <c r="L101" s="13">
        <f>entrées!L96</f>
        <v>990</v>
      </c>
      <c r="M101" s="13">
        <f>entrées!M96</f>
        <v>1500</v>
      </c>
      <c r="N101" s="13">
        <f>entrées!N96</f>
        <v>1920</v>
      </c>
      <c r="O101" s="13">
        <f>entrées!O96</f>
        <v>660</v>
      </c>
      <c r="P101" s="13">
        <f>entrées!P96</f>
        <v>560</v>
      </c>
      <c r="Q101" s="13">
        <f>entrées!Q96</f>
        <v>540</v>
      </c>
    </row>
    <row r="102" spans="1:17" ht="12.75">
      <c r="A102" s="12" t="str">
        <f t="shared" si="2"/>
        <v>ROMANEL / LAUSANNE       </v>
      </c>
      <c r="B102" s="13">
        <f>entrées!B89</f>
        <v>2770</v>
      </c>
      <c r="C102" s="13">
        <f>entrées!C89</f>
        <v>2500</v>
      </c>
      <c r="D102" s="13">
        <f>entrées!D89</f>
        <v>3000</v>
      </c>
      <c r="E102" s="13">
        <f>entrées!E89</f>
        <v>2950</v>
      </c>
      <c r="F102" s="13">
        <f>entrées!F89</f>
        <v>3270</v>
      </c>
      <c r="G102" s="13">
        <f>entrées!G89</f>
        <v>3240</v>
      </c>
      <c r="H102" s="13">
        <f>entrées!H89</f>
        <v>1980</v>
      </c>
      <c r="I102" s="13">
        <f>entrées!I89</f>
        <v>1890</v>
      </c>
      <c r="J102" s="13">
        <f>entrées!J89</f>
        <v>1890</v>
      </c>
      <c r="K102" s="13">
        <f>entrées!K89</f>
        <v>1650</v>
      </c>
      <c r="L102" s="13">
        <f>entrées!L89</f>
        <v>920</v>
      </c>
      <c r="M102" s="13">
        <f>entrées!M89</f>
        <v>1760</v>
      </c>
      <c r="N102" s="13">
        <f>entrées!N89</f>
        <v>2070</v>
      </c>
      <c r="O102" s="13">
        <f>entrées!O89</f>
        <v>700</v>
      </c>
      <c r="P102" s="13">
        <f>entrées!P89</f>
        <v>580</v>
      </c>
      <c r="Q102" s="13">
        <f>entrées!Q89</f>
        <v>560</v>
      </c>
    </row>
    <row r="103" spans="1:17" ht="12.75">
      <c r="A103" s="12" t="str">
        <f t="shared" si="2"/>
        <v>SAINT-CERGUE</v>
      </c>
      <c r="B103" s="13">
        <f>entrées!B103</f>
        <v>3120</v>
      </c>
      <c r="C103" s="13">
        <f>entrées!C103</f>
        <v>2810</v>
      </c>
      <c r="D103" s="13">
        <f>entrées!D103</f>
        <v>3610</v>
      </c>
      <c r="E103" s="13">
        <f>entrées!E103</f>
        <v>3600</v>
      </c>
      <c r="F103" s="13">
        <f>entrées!F103</f>
        <v>4130</v>
      </c>
      <c r="G103" s="13">
        <f>entrées!G103</f>
        <v>3810</v>
      </c>
      <c r="H103" s="13">
        <f>entrées!H103</f>
        <v>2700</v>
      </c>
      <c r="I103" s="13">
        <f>entrées!I103</f>
        <v>2350</v>
      </c>
      <c r="J103" s="13">
        <f>entrées!J103</f>
        <v>2500</v>
      </c>
      <c r="K103" s="13">
        <f>entrées!K103</f>
        <v>2450</v>
      </c>
      <c r="L103" s="13">
        <f>entrées!L103</f>
        <v>1800</v>
      </c>
      <c r="M103" s="13">
        <f>entrées!M103</f>
        <v>2270</v>
      </c>
      <c r="N103" s="13">
        <f>entrées!N103</f>
        <v>2880</v>
      </c>
      <c r="O103" s="13">
        <f>entrées!O103</f>
        <v>1750</v>
      </c>
      <c r="P103" s="13">
        <f>entrées!P103</f>
        <v>1480</v>
      </c>
      <c r="Q103" s="13">
        <f>entrées!Q103</f>
        <v>1300</v>
      </c>
    </row>
    <row r="104" spans="1:17" ht="12.75">
      <c r="A104" s="12" t="str">
        <f t="shared" si="2"/>
        <v>SAINTE-CROIX                </v>
      </c>
      <c r="B104" s="13">
        <f>entrées!B85</f>
        <v>3050</v>
      </c>
      <c r="C104" s="13">
        <f>entrées!C85</f>
        <v>2980</v>
      </c>
      <c r="D104" s="13">
        <f>entrées!D85</f>
        <v>3600</v>
      </c>
      <c r="E104" s="13">
        <f>entrées!E85</f>
        <v>3520</v>
      </c>
      <c r="F104" s="13">
        <f>entrées!F85</f>
        <v>4000</v>
      </c>
      <c r="G104" s="13">
        <f>entrées!G85</f>
        <v>4580</v>
      </c>
      <c r="H104" s="13">
        <f>entrées!H85</f>
        <v>2380</v>
      </c>
      <c r="I104" s="13">
        <f>entrées!I85</f>
        <v>2500</v>
      </c>
      <c r="J104" s="13">
        <f>entrées!J85</f>
        <v>2440</v>
      </c>
      <c r="K104" s="13">
        <f>entrées!K85</f>
        <v>2230</v>
      </c>
      <c r="L104" s="13">
        <f>entrées!L85</f>
        <v>1570</v>
      </c>
      <c r="M104" s="13">
        <f>entrées!M85</f>
        <v>2570</v>
      </c>
      <c r="N104" s="13">
        <f>entrées!N85</f>
        <v>2840</v>
      </c>
      <c r="O104" s="13">
        <f>entrées!O85</f>
        <v>1410</v>
      </c>
      <c r="P104" s="13">
        <f>entrées!P85</f>
        <v>1260</v>
      </c>
      <c r="Q104" s="13">
        <f>entrées!Q85</f>
        <v>1130</v>
      </c>
    </row>
    <row r="105" spans="1:17" ht="12.75">
      <c r="A105" s="12" t="str">
        <f t="shared" si="2"/>
        <v>VALLORBE                 </v>
      </c>
      <c r="B105" s="13">
        <f>entrées!B79</f>
        <v>2970</v>
      </c>
      <c r="C105" s="13">
        <f>entrées!C79</f>
        <v>2730</v>
      </c>
      <c r="D105" s="13">
        <f>entrées!D79</f>
        <v>3250</v>
      </c>
      <c r="E105" s="13">
        <f>entrées!E79</f>
        <v>3310</v>
      </c>
      <c r="F105" s="13">
        <f>entrées!F79</f>
        <v>3630</v>
      </c>
      <c r="G105" s="13">
        <f>entrées!G79</f>
        <v>3710</v>
      </c>
      <c r="H105" s="13">
        <f>entrées!H79</f>
        <v>2470</v>
      </c>
      <c r="I105" s="13">
        <f>entrées!I79</f>
        <v>2340</v>
      </c>
      <c r="J105" s="13">
        <f>entrées!J79</f>
        <v>2190</v>
      </c>
      <c r="K105" s="13">
        <f>entrées!K79</f>
        <v>2260</v>
      </c>
      <c r="L105" s="13">
        <f>entrées!L79</f>
        <v>1460</v>
      </c>
      <c r="M105" s="13">
        <f>entrées!M79</f>
        <v>2130</v>
      </c>
      <c r="N105" s="13">
        <f>entrées!N79</f>
        <v>2580</v>
      </c>
      <c r="O105" s="13">
        <f>entrées!O79</f>
        <v>1280</v>
      </c>
      <c r="P105" s="13">
        <f>entrées!P79</f>
        <v>1230</v>
      </c>
      <c r="Q105" s="13">
        <f>entrées!Q79</f>
        <v>1080</v>
      </c>
    </row>
    <row r="106" spans="1:17" ht="12.75">
      <c r="A106" s="12" t="str">
        <f t="shared" si="2"/>
        <v>VEVEY                    </v>
      </c>
      <c r="B106" s="13">
        <f>entrées!B92</f>
        <v>2900</v>
      </c>
      <c r="C106" s="13">
        <f>entrées!C92</f>
        <v>2560</v>
      </c>
      <c r="D106" s="13">
        <f>entrées!D92</f>
        <v>3070</v>
      </c>
      <c r="E106" s="13">
        <f>entrées!E92</f>
        <v>3020</v>
      </c>
      <c r="F106" s="13">
        <f>entrées!F92</f>
        <v>3240</v>
      </c>
      <c r="G106" s="13">
        <f>entrées!G92</f>
        <v>3310</v>
      </c>
      <c r="H106" s="13">
        <f>entrées!H92</f>
        <v>2260</v>
      </c>
      <c r="I106" s="13">
        <f>entrées!I92</f>
        <v>2120</v>
      </c>
      <c r="J106" s="13">
        <f>entrées!J92</f>
        <v>2010</v>
      </c>
      <c r="K106" s="13">
        <f>entrées!K92</f>
        <v>1940</v>
      </c>
      <c r="L106" s="13">
        <f>entrées!L92</f>
        <v>1280</v>
      </c>
      <c r="M106" s="13">
        <f>entrées!M92</f>
        <v>1910</v>
      </c>
      <c r="N106" s="13">
        <f>entrées!N92</f>
        <v>2270</v>
      </c>
      <c r="O106" s="13">
        <f>entrées!O92</f>
        <v>990</v>
      </c>
      <c r="P106" s="13">
        <f>entrées!P92</f>
        <v>870</v>
      </c>
      <c r="Q106" s="13">
        <f>entrées!Q92</f>
        <v>780</v>
      </c>
    </row>
    <row r="107" spans="1:17" ht="12.75">
      <c r="A107" s="12" t="str">
        <f t="shared" si="2"/>
        <v>VILLARS / OLLON</v>
      </c>
      <c r="B107" s="13">
        <f>entrées!B108</f>
        <v>3200</v>
      </c>
      <c r="C107" s="13">
        <f>entrées!C108</f>
        <v>3120</v>
      </c>
      <c r="D107" s="13">
        <f>entrées!D108</f>
        <v>3700</v>
      </c>
      <c r="E107" s="13">
        <f>entrées!E108</f>
        <v>3700</v>
      </c>
      <c r="F107" s="13">
        <f>entrées!F108</f>
        <v>4090</v>
      </c>
      <c r="G107" s="13">
        <f>entrées!G108</f>
        <v>3540</v>
      </c>
      <c r="H107" s="13">
        <f>entrées!H108</f>
        <v>2570</v>
      </c>
      <c r="I107" s="13">
        <f>entrées!I108</f>
        <v>2630</v>
      </c>
      <c r="J107" s="13">
        <f>entrées!J108</f>
        <v>2360</v>
      </c>
      <c r="K107" s="13">
        <f>entrées!K108</f>
        <v>2360</v>
      </c>
      <c r="L107" s="13">
        <f>entrées!L108</f>
        <v>1700</v>
      </c>
      <c r="M107" s="13">
        <f>entrées!M108</f>
        <v>2580</v>
      </c>
      <c r="N107" s="13">
        <f>entrées!N108</f>
        <v>2790</v>
      </c>
      <c r="O107" s="13">
        <f>entrées!O108</f>
        <v>1380</v>
      </c>
      <c r="P107" s="13">
        <f>entrées!P108</f>
        <v>1420</v>
      </c>
      <c r="Q107" s="13">
        <f>entrées!Q108</f>
        <v>1030</v>
      </c>
    </row>
    <row r="108" spans="1:17" ht="12.75">
      <c r="A108" s="12" t="str">
        <f t="shared" si="2"/>
        <v>YVERDON                  </v>
      </c>
      <c r="B108" s="13">
        <f>entrées!B83</f>
        <v>2760</v>
      </c>
      <c r="C108" s="13">
        <f>entrées!C83</f>
        <v>2240</v>
      </c>
      <c r="D108" s="13">
        <f>entrées!D83</f>
        <v>2780</v>
      </c>
      <c r="E108" s="13">
        <f>entrées!E83</f>
        <v>2730</v>
      </c>
      <c r="F108" s="13">
        <f>entrées!F83</f>
        <v>3080</v>
      </c>
      <c r="G108" s="13">
        <f>entrées!G83</f>
        <v>3300</v>
      </c>
      <c r="H108" s="13">
        <f>entrées!H83</f>
        <v>2130</v>
      </c>
      <c r="I108" s="13">
        <f>entrées!I83</f>
        <v>1850</v>
      </c>
      <c r="J108" s="13">
        <f>entrées!J83</f>
        <v>1660</v>
      </c>
      <c r="K108" s="13">
        <f>entrées!K83</f>
        <v>1750</v>
      </c>
      <c r="L108" s="13">
        <f>entrées!L83</f>
        <v>1100</v>
      </c>
      <c r="M108" s="13">
        <f>entrées!M83</f>
        <v>1510</v>
      </c>
      <c r="N108" s="13">
        <f>entrées!N83</f>
        <v>1980</v>
      </c>
      <c r="O108" s="13">
        <f>entrées!O83</f>
        <v>780</v>
      </c>
      <c r="P108" s="13">
        <f>entrées!P83</f>
        <v>570</v>
      </c>
      <c r="Q108" s="13">
        <f>entrées!Q83</f>
        <v>510</v>
      </c>
    </row>
    <row r="109" spans="1:17" ht="12.75">
      <c r="A109" s="14"/>
      <c r="B109" s="15"/>
      <c r="C109" s="15"/>
      <c r="D109" s="15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23.25">
      <c r="A113" s="5" t="str">
        <f>A5</f>
        <v>SAISON 2002 - 2003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6" t="s">
        <v>5</v>
      </c>
    </row>
    <row r="114" spans="1:17" ht="12.75">
      <c r="A114" s="2"/>
      <c r="B114" s="2"/>
      <c r="C114" s="2"/>
      <c r="D114" s="2"/>
      <c r="E114" s="2"/>
      <c r="F114" s="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8" t="s">
        <v>1</v>
      </c>
      <c r="B115" s="16">
        <f aca="true" t="shared" si="3" ref="B115:Q115">B7</f>
        <v>39</v>
      </c>
      <c r="C115" s="16">
        <f t="shared" si="3"/>
        <v>40</v>
      </c>
      <c r="D115" s="16">
        <f t="shared" si="3"/>
        <v>41</v>
      </c>
      <c r="E115" s="16">
        <f t="shared" si="3"/>
        <v>42</v>
      </c>
      <c r="F115" s="16">
        <f t="shared" si="3"/>
        <v>43</v>
      </c>
      <c r="G115" s="16">
        <f t="shared" si="3"/>
        <v>44</v>
      </c>
      <c r="H115" s="16">
        <f t="shared" si="3"/>
        <v>45</v>
      </c>
      <c r="I115" s="16">
        <f t="shared" si="3"/>
        <v>46</v>
      </c>
      <c r="J115" s="16">
        <f t="shared" si="3"/>
        <v>47</v>
      </c>
      <c r="K115" s="16">
        <f t="shared" si="3"/>
        <v>48</v>
      </c>
      <c r="L115" s="16">
        <f t="shared" si="3"/>
        <v>49</v>
      </c>
      <c r="M115" s="16">
        <f t="shared" si="3"/>
        <v>50</v>
      </c>
      <c r="N115" s="16">
        <f t="shared" si="3"/>
        <v>51</v>
      </c>
      <c r="O115" s="16">
        <f t="shared" si="3"/>
        <v>52</v>
      </c>
      <c r="P115" s="16">
        <f t="shared" si="3"/>
        <v>1</v>
      </c>
      <c r="Q115" s="16">
        <f t="shared" si="3"/>
        <v>2</v>
      </c>
    </row>
    <row r="116" spans="1:17" ht="12.75">
      <c r="A116" s="8" t="s">
        <v>2</v>
      </c>
      <c r="B116" s="10"/>
      <c r="C116" s="10">
        <f>C8</f>
        <v>37536</v>
      </c>
      <c r="D116" s="10">
        <f aca="true" t="shared" si="4" ref="D116:Q116">C116+7</f>
        <v>37543</v>
      </c>
      <c r="E116" s="10">
        <f t="shared" si="4"/>
        <v>37550</v>
      </c>
      <c r="F116" s="10">
        <f t="shared" si="4"/>
        <v>37557</v>
      </c>
      <c r="G116" s="10">
        <f t="shared" si="4"/>
        <v>37564</v>
      </c>
      <c r="H116" s="10">
        <f t="shared" si="4"/>
        <v>37571</v>
      </c>
      <c r="I116" s="10">
        <f t="shared" si="4"/>
        <v>37578</v>
      </c>
      <c r="J116" s="10">
        <f t="shared" si="4"/>
        <v>37585</v>
      </c>
      <c r="K116" s="10">
        <f t="shared" si="4"/>
        <v>37592</v>
      </c>
      <c r="L116" s="10">
        <f t="shared" si="4"/>
        <v>37599</v>
      </c>
      <c r="M116" s="10">
        <f t="shared" si="4"/>
        <v>37606</v>
      </c>
      <c r="N116" s="10">
        <f t="shared" si="4"/>
        <v>37613</v>
      </c>
      <c r="O116" s="10">
        <f t="shared" si="4"/>
        <v>37620</v>
      </c>
      <c r="P116" s="10">
        <f t="shared" si="4"/>
        <v>37627</v>
      </c>
      <c r="Q116" s="10">
        <f t="shared" si="4"/>
        <v>37634</v>
      </c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12" t="str">
        <f>A10</f>
        <v>ALPE DES CHAUX           </v>
      </c>
      <c r="B118" s="12">
        <f>B10</f>
        <v>0</v>
      </c>
      <c r="C118" s="12">
        <f aca="true" t="shared" si="5" ref="C118:Q133">IF(C10=0,"",B118+C10)</f>
        <v>1780</v>
      </c>
      <c r="D118" s="12">
        <f t="shared" si="5"/>
        <v>3540</v>
      </c>
      <c r="E118" s="12">
        <f t="shared" si="5"/>
        <v>5470</v>
      </c>
      <c r="F118" s="12">
        <f t="shared" si="5"/>
        <v>7600</v>
      </c>
      <c r="G118" s="12">
        <f t="shared" si="5"/>
        <v>9560</v>
      </c>
      <c r="H118" s="12">
        <f t="shared" si="5"/>
        <v>12650</v>
      </c>
      <c r="I118" s="12">
        <f t="shared" si="5"/>
        <v>15190</v>
      </c>
      <c r="J118" s="12">
        <f t="shared" si="5"/>
        <v>17570</v>
      </c>
      <c r="K118" s="12">
        <f t="shared" si="5"/>
        <v>20080</v>
      </c>
      <c r="L118" s="12">
        <f t="shared" si="5"/>
        <v>23650</v>
      </c>
      <c r="M118" s="12">
        <f t="shared" si="5"/>
        <v>26490</v>
      </c>
      <c r="N118" s="12">
        <f t="shared" si="5"/>
        <v>29370</v>
      </c>
      <c r="O118" s="12">
        <f t="shared" si="5"/>
        <v>31930</v>
      </c>
      <c r="P118" s="12">
        <f t="shared" si="5"/>
        <v>35020</v>
      </c>
      <c r="Q118" s="12">
        <f t="shared" si="5"/>
        <v>39570</v>
      </c>
    </row>
    <row r="119" spans="1:17" ht="12.75">
      <c r="A119" s="12" t="str">
        <f>A11</f>
        <v>APPLES                   </v>
      </c>
      <c r="B119" s="12">
        <f>B11</f>
        <v>0</v>
      </c>
      <c r="C119" s="12">
        <f t="shared" si="5"/>
        <v>1160</v>
      </c>
      <c r="D119" s="12">
        <f t="shared" si="5"/>
        <v>2560</v>
      </c>
      <c r="E119" s="12">
        <f t="shared" si="5"/>
        <v>3950</v>
      </c>
      <c r="F119" s="12">
        <f t="shared" si="5"/>
        <v>5220</v>
      </c>
      <c r="G119" s="12">
        <f t="shared" si="5"/>
        <v>6680</v>
      </c>
      <c r="H119" s="12">
        <f t="shared" si="5"/>
        <v>8710</v>
      </c>
      <c r="I119" s="12">
        <f t="shared" si="5"/>
        <v>10690</v>
      </c>
      <c r="J119" s="12">
        <f t="shared" si="5"/>
        <v>12890</v>
      </c>
      <c r="K119" s="12">
        <f t="shared" si="5"/>
        <v>14830</v>
      </c>
      <c r="L119" s="12">
        <f t="shared" si="5"/>
        <v>17460</v>
      </c>
      <c r="M119" s="12">
        <f t="shared" si="5"/>
        <v>20350</v>
      </c>
      <c r="N119" s="12">
        <f t="shared" si="5"/>
        <v>22650</v>
      </c>
      <c r="O119" s="12">
        <f t="shared" si="5"/>
        <v>24630</v>
      </c>
      <c r="P119" s="12">
        <f t="shared" si="5"/>
        <v>26810</v>
      </c>
      <c r="Q119" s="12">
        <f t="shared" si="5"/>
        <v>30850</v>
      </c>
    </row>
    <row r="120" spans="1:17" ht="12.75">
      <c r="A120" s="12" t="str">
        <f aca="true" t="shared" si="6" ref="A120:B135">A12</f>
        <v>AVENCHES</v>
      </c>
      <c r="B120" s="12"/>
      <c r="C120" s="12">
        <f t="shared" si="5"/>
        <v>1060</v>
      </c>
      <c r="D120" s="12">
        <f t="shared" si="5"/>
        <v>2380</v>
      </c>
      <c r="E120" s="12">
        <f t="shared" si="5"/>
        <v>3790</v>
      </c>
      <c r="F120" s="12">
        <f t="shared" si="5"/>
        <v>4970</v>
      </c>
      <c r="G120" s="12">
        <f t="shared" si="5"/>
        <v>6420</v>
      </c>
      <c r="H120" s="12">
        <f t="shared" si="5"/>
        <v>8530</v>
      </c>
      <c r="I120" s="12">
        <f t="shared" si="5"/>
        <v>10510</v>
      </c>
      <c r="J120" s="12">
        <f t="shared" si="5"/>
        <v>12680</v>
      </c>
      <c r="K120" s="12">
        <f t="shared" si="5"/>
        <v>14660</v>
      </c>
      <c r="L120" s="12">
        <f t="shared" si="5"/>
        <v>17240</v>
      </c>
      <c r="M120" s="12">
        <f t="shared" si="5"/>
        <v>20160</v>
      </c>
      <c r="N120" s="12">
        <f t="shared" si="5"/>
        <v>22360</v>
      </c>
      <c r="O120" s="12">
        <f t="shared" si="5"/>
        <v>24320</v>
      </c>
      <c r="P120" s="12">
        <f t="shared" si="5"/>
        <v>26380</v>
      </c>
      <c r="Q120" s="12">
        <f t="shared" si="5"/>
        <v>30330</v>
      </c>
    </row>
    <row r="121" spans="1:17" ht="12.75">
      <c r="A121" s="12" t="str">
        <f t="shared" si="6"/>
        <v>BAULMES                  </v>
      </c>
      <c r="B121" s="12">
        <f t="shared" si="6"/>
        <v>0</v>
      </c>
      <c r="C121" s="12">
        <f t="shared" si="5"/>
        <v>1040</v>
      </c>
      <c r="D121" s="12">
        <f t="shared" si="5"/>
        <v>2450</v>
      </c>
      <c r="E121" s="12">
        <f t="shared" si="5"/>
        <v>3860</v>
      </c>
      <c r="F121" s="12">
        <f t="shared" si="5"/>
        <v>5030</v>
      </c>
      <c r="G121" s="12">
        <f t="shared" si="5"/>
        <v>6380</v>
      </c>
      <c r="H121" s="12">
        <f t="shared" si="5"/>
        <v>8430</v>
      </c>
      <c r="I121" s="12">
        <f t="shared" si="5"/>
        <v>10350</v>
      </c>
      <c r="J121" s="12">
        <f t="shared" si="5"/>
        <v>12490</v>
      </c>
      <c r="K121" s="12">
        <f t="shared" si="5"/>
        <v>14500</v>
      </c>
      <c r="L121" s="12">
        <f t="shared" si="5"/>
        <v>17090</v>
      </c>
      <c r="M121" s="12">
        <f t="shared" si="5"/>
        <v>19850</v>
      </c>
      <c r="N121" s="12">
        <f t="shared" si="5"/>
        <v>22150</v>
      </c>
      <c r="O121" s="12">
        <f t="shared" si="5"/>
        <v>24130</v>
      </c>
      <c r="P121" s="12">
        <f t="shared" si="5"/>
        <v>26310</v>
      </c>
      <c r="Q121" s="12">
        <f t="shared" si="5"/>
        <v>30250</v>
      </c>
    </row>
    <row r="122" spans="1:17" ht="12.75">
      <c r="A122" s="12" t="str">
        <f t="shared" si="6"/>
        <v>BEX                      </v>
      </c>
      <c r="B122" s="12">
        <f t="shared" si="6"/>
        <v>0</v>
      </c>
      <c r="C122" s="12">
        <f t="shared" si="5"/>
        <v>860</v>
      </c>
      <c r="D122" s="12">
        <f t="shared" si="5"/>
        <v>1870</v>
      </c>
      <c r="E122" s="12">
        <f t="shared" si="5"/>
        <v>2940</v>
      </c>
      <c r="F122" s="12">
        <f t="shared" si="5"/>
        <v>4010</v>
      </c>
      <c r="G122" s="12">
        <f t="shared" si="5"/>
        <v>5240</v>
      </c>
      <c r="H122" s="12">
        <f t="shared" si="5"/>
        <v>7160</v>
      </c>
      <c r="I122" s="12">
        <f t="shared" si="5"/>
        <v>8720</v>
      </c>
      <c r="J122" s="12">
        <f t="shared" si="5"/>
        <v>10460</v>
      </c>
      <c r="K122" s="12">
        <f t="shared" si="5"/>
        <v>12140</v>
      </c>
      <c r="L122" s="12">
        <f t="shared" si="5"/>
        <v>14520</v>
      </c>
      <c r="M122" s="12">
        <f t="shared" si="5"/>
        <v>16850</v>
      </c>
      <c r="N122" s="12">
        <f t="shared" si="5"/>
        <v>19030</v>
      </c>
      <c r="O122" s="12">
        <f t="shared" si="5"/>
        <v>20880</v>
      </c>
      <c r="P122" s="12">
        <f t="shared" si="5"/>
        <v>22880</v>
      </c>
      <c r="Q122" s="12">
        <f t="shared" si="5"/>
        <v>26260</v>
      </c>
    </row>
    <row r="123" spans="1:17" ht="12.75">
      <c r="A123" s="12" t="str">
        <f t="shared" si="6"/>
        <v>BIERE</v>
      </c>
      <c r="B123" s="12">
        <f t="shared" si="6"/>
        <v>0</v>
      </c>
      <c r="C123" s="12">
        <f t="shared" si="5"/>
        <v>1040</v>
      </c>
      <c r="D123" s="12">
        <f t="shared" si="5"/>
        <v>2460</v>
      </c>
      <c r="E123" s="12">
        <f t="shared" si="5"/>
        <v>3910</v>
      </c>
      <c r="F123" s="12">
        <f t="shared" si="5"/>
        <v>5110</v>
      </c>
      <c r="G123" s="12">
        <f t="shared" si="5"/>
        <v>6450</v>
      </c>
      <c r="H123" s="12">
        <f t="shared" si="5"/>
        <v>8520</v>
      </c>
      <c r="I123" s="12">
        <f t="shared" si="5"/>
        <v>10440</v>
      </c>
      <c r="J123" s="12">
        <f t="shared" si="5"/>
        <v>12620</v>
      </c>
      <c r="K123" s="12">
        <f t="shared" si="5"/>
        <v>14630</v>
      </c>
      <c r="L123" s="12">
        <f t="shared" si="5"/>
        <v>17160</v>
      </c>
      <c r="M123" s="12">
        <f t="shared" si="5"/>
        <v>19960</v>
      </c>
      <c r="N123" s="12">
        <f t="shared" si="5"/>
        <v>22160</v>
      </c>
      <c r="O123" s="12">
        <f t="shared" si="5"/>
        <v>24140</v>
      </c>
      <c r="P123" s="12">
        <f t="shared" si="5"/>
        <v>26320</v>
      </c>
      <c r="Q123" s="12">
        <f t="shared" si="5"/>
        <v>30510</v>
      </c>
    </row>
    <row r="124" spans="1:17" ht="12.75">
      <c r="A124" s="12" t="str">
        <f t="shared" si="6"/>
        <v>CHATEAU-D'OEX            </v>
      </c>
      <c r="B124" s="12">
        <f t="shared" si="6"/>
        <v>0</v>
      </c>
      <c r="C124" s="12">
        <f t="shared" si="5"/>
        <v>1210</v>
      </c>
      <c r="D124" s="12">
        <f t="shared" si="5"/>
        <v>2420</v>
      </c>
      <c r="E124" s="12">
        <f t="shared" si="5"/>
        <v>3890</v>
      </c>
      <c r="F124" s="12">
        <f t="shared" si="5"/>
        <v>5340</v>
      </c>
      <c r="G124" s="12">
        <f t="shared" si="5"/>
        <v>7070</v>
      </c>
      <c r="H124" s="12">
        <f t="shared" si="5"/>
        <v>9470</v>
      </c>
      <c r="I124" s="12">
        <f t="shared" si="5"/>
        <v>11580</v>
      </c>
      <c r="J124" s="12">
        <f t="shared" si="5"/>
        <v>13710</v>
      </c>
      <c r="K124" s="12">
        <f t="shared" si="5"/>
        <v>15790</v>
      </c>
      <c r="L124" s="12">
        <f t="shared" si="5"/>
        <v>18520</v>
      </c>
      <c r="M124" s="12">
        <f t="shared" si="5"/>
        <v>21210</v>
      </c>
      <c r="N124" s="12">
        <f t="shared" si="5"/>
        <v>23620</v>
      </c>
      <c r="O124" s="12">
        <f t="shared" si="5"/>
        <v>25730</v>
      </c>
      <c r="P124" s="12">
        <f t="shared" si="5"/>
        <v>28070</v>
      </c>
      <c r="Q124" s="12">
        <f t="shared" si="5"/>
        <v>32120</v>
      </c>
    </row>
    <row r="125" spans="1:17" ht="12.75">
      <c r="A125" s="12" t="str">
        <f t="shared" si="6"/>
        <v>CHAVORNAY                </v>
      </c>
      <c r="B125" s="12">
        <f t="shared" si="6"/>
        <v>0</v>
      </c>
      <c r="C125" s="12">
        <f t="shared" si="5"/>
        <v>1010</v>
      </c>
      <c r="D125" s="12">
        <f t="shared" si="5"/>
        <v>2470</v>
      </c>
      <c r="E125" s="12">
        <f t="shared" si="5"/>
        <v>3820</v>
      </c>
      <c r="F125" s="12">
        <f t="shared" si="5"/>
        <v>5010</v>
      </c>
      <c r="G125" s="12">
        <f t="shared" si="5"/>
        <v>6500</v>
      </c>
      <c r="H125" s="12">
        <f t="shared" si="5"/>
        <v>8550</v>
      </c>
      <c r="I125" s="12">
        <f t="shared" si="5"/>
        <v>10380</v>
      </c>
      <c r="J125" s="12">
        <f t="shared" si="5"/>
        <v>12500</v>
      </c>
      <c r="K125" s="12">
        <f t="shared" si="5"/>
        <v>14430</v>
      </c>
      <c r="L125" s="12">
        <f t="shared" si="5"/>
        <v>16810</v>
      </c>
      <c r="M125" s="12">
        <f t="shared" si="5"/>
        <v>19610</v>
      </c>
      <c r="N125" s="12">
        <f t="shared" si="5"/>
        <v>21760</v>
      </c>
      <c r="O125" s="12">
        <f t="shared" si="5"/>
        <v>23700</v>
      </c>
      <c r="P125" s="12">
        <f t="shared" si="5"/>
        <v>25770</v>
      </c>
      <c r="Q125" s="12">
        <f t="shared" si="5"/>
        <v>29660</v>
      </c>
    </row>
    <row r="126" spans="1:17" ht="12.75">
      <c r="A126" s="12" t="str">
        <f t="shared" si="6"/>
        <v>CHESEAUX                 </v>
      </c>
      <c r="B126" s="12">
        <f t="shared" si="6"/>
        <v>0</v>
      </c>
      <c r="C126" s="12">
        <f t="shared" si="5"/>
        <v>1080</v>
      </c>
      <c r="D126" s="12">
        <f t="shared" si="5"/>
        <v>2210</v>
      </c>
      <c r="E126" s="12">
        <f t="shared" si="5"/>
        <v>3710</v>
      </c>
      <c r="F126" s="12">
        <f t="shared" si="5"/>
        <v>5110</v>
      </c>
      <c r="G126" s="12">
        <f t="shared" si="5"/>
        <v>6600</v>
      </c>
      <c r="H126" s="12">
        <f t="shared" si="5"/>
        <v>8760</v>
      </c>
      <c r="I126" s="12">
        <f t="shared" si="5"/>
        <v>10750</v>
      </c>
      <c r="J126" s="12">
        <f t="shared" si="5"/>
        <v>12970</v>
      </c>
      <c r="K126" s="12">
        <f t="shared" si="5"/>
        <v>14970</v>
      </c>
      <c r="L126" s="12">
        <f t="shared" si="5"/>
        <v>17610</v>
      </c>
      <c r="M126" s="12">
        <f t="shared" si="5"/>
        <v>20510</v>
      </c>
      <c r="N126" s="12">
        <f t="shared" si="5"/>
        <v>22670</v>
      </c>
      <c r="O126" s="12">
        <f t="shared" si="5"/>
        <v>24650</v>
      </c>
      <c r="P126" s="12">
        <f t="shared" si="5"/>
        <v>26910</v>
      </c>
      <c r="Q126" s="12">
        <f t="shared" si="5"/>
        <v>30990</v>
      </c>
    </row>
    <row r="127" spans="1:17" ht="12.75">
      <c r="A127" s="12" t="str">
        <f t="shared" si="6"/>
        <v>COLLOMBEY</v>
      </c>
      <c r="B127" s="12">
        <f t="shared" si="6"/>
        <v>0</v>
      </c>
      <c r="C127" s="12">
        <f t="shared" si="5"/>
        <v>950</v>
      </c>
      <c r="D127" s="12">
        <f t="shared" si="5"/>
        <v>2010</v>
      </c>
      <c r="E127" s="12">
        <f t="shared" si="5"/>
        <v>3210</v>
      </c>
      <c r="F127" s="12">
        <f t="shared" si="5"/>
        <v>4400</v>
      </c>
      <c r="G127" s="12">
        <f t="shared" si="5"/>
        <v>5890</v>
      </c>
      <c r="H127" s="12">
        <f t="shared" si="5"/>
        <v>7910</v>
      </c>
      <c r="I127" s="12">
        <f t="shared" si="5"/>
        <v>9660</v>
      </c>
      <c r="J127" s="12">
        <f t="shared" si="5"/>
        <v>11650</v>
      </c>
      <c r="K127" s="12">
        <f t="shared" si="5"/>
        <v>13470</v>
      </c>
      <c r="L127" s="12">
        <f t="shared" si="5"/>
        <v>15870</v>
      </c>
      <c r="M127" s="12">
        <f t="shared" si="5"/>
        <v>18360</v>
      </c>
      <c r="N127" s="12">
        <f t="shared" si="5"/>
        <v>20560</v>
      </c>
      <c r="O127" s="12">
        <f t="shared" si="5"/>
        <v>22430</v>
      </c>
      <c r="P127" s="12">
        <f t="shared" si="5"/>
        <v>24510</v>
      </c>
      <c r="Q127" s="12">
        <f t="shared" si="5"/>
        <v>27920</v>
      </c>
    </row>
    <row r="128" spans="1:17" ht="12.75">
      <c r="A128" s="12" t="str">
        <f t="shared" si="6"/>
        <v>COSSONAY</v>
      </c>
      <c r="B128" s="12">
        <f t="shared" si="6"/>
        <v>0</v>
      </c>
      <c r="C128" s="12">
        <f t="shared" si="5"/>
        <v>1050</v>
      </c>
      <c r="D128" s="12">
        <f t="shared" si="5"/>
        <v>2430</v>
      </c>
      <c r="E128" s="12">
        <f t="shared" si="5"/>
        <v>3760</v>
      </c>
      <c r="F128" s="12">
        <f t="shared" si="5"/>
        <v>4950</v>
      </c>
      <c r="G128" s="12">
        <f t="shared" si="5"/>
        <v>6370</v>
      </c>
      <c r="H128" s="12">
        <f t="shared" si="5"/>
        <v>8430</v>
      </c>
      <c r="I128" s="12">
        <f t="shared" si="5"/>
        <v>10370</v>
      </c>
      <c r="J128" s="12">
        <f t="shared" si="5"/>
        <v>12560</v>
      </c>
      <c r="K128" s="12">
        <f t="shared" si="5"/>
        <v>14540</v>
      </c>
      <c r="L128" s="12">
        <f t="shared" si="5"/>
        <v>17120</v>
      </c>
      <c r="M128" s="12">
        <f t="shared" si="5"/>
        <v>20010</v>
      </c>
      <c r="N128" s="12">
        <f t="shared" si="5"/>
        <v>22250</v>
      </c>
      <c r="O128" s="12">
        <f t="shared" si="5"/>
        <v>24220</v>
      </c>
      <c r="P128" s="12">
        <f t="shared" si="5"/>
        <v>26270</v>
      </c>
      <c r="Q128" s="12">
        <f t="shared" si="5"/>
        <v>30280</v>
      </c>
    </row>
    <row r="129" spans="1:17" ht="12.75">
      <c r="A129" s="12" t="str">
        <f t="shared" si="6"/>
        <v>ECHALLENS</v>
      </c>
      <c r="B129" s="12">
        <f t="shared" si="6"/>
        <v>0</v>
      </c>
      <c r="C129" s="12">
        <f t="shared" si="5"/>
        <v>1050</v>
      </c>
      <c r="D129" s="12">
        <f t="shared" si="5"/>
        <v>2390</v>
      </c>
      <c r="E129" s="12">
        <f t="shared" si="5"/>
        <v>3760</v>
      </c>
      <c r="F129" s="12">
        <f t="shared" si="5"/>
        <v>5040</v>
      </c>
      <c r="G129" s="12">
        <f t="shared" si="5"/>
        <v>6370</v>
      </c>
      <c r="H129" s="12">
        <f t="shared" si="5"/>
        <v>8500</v>
      </c>
      <c r="I129" s="12">
        <f t="shared" si="5"/>
        <v>10450</v>
      </c>
      <c r="J129" s="12">
        <f t="shared" si="5"/>
        <v>12620</v>
      </c>
      <c r="K129" s="12">
        <f t="shared" si="5"/>
        <v>14610</v>
      </c>
      <c r="L129" s="12">
        <f t="shared" si="5"/>
        <v>17180</v>
      </c>
      <c r="M129" s="12">
        <f t="shared" si="5"/>
        <v>20030</v>
      </c>
      <c r="N129" s="12">
        <f t="shared" si="5"/>
        <v>22300</v>
      </c>
      <c r="O129" s="12">
        <f t="shared" si="5"/>
        <v>24340</v>
      </c>
      <c r="P129" s="12">
        <f t="shared" si="5"/>
        <v>26600</v>
      </c>
      <c r="Q129" s="12">
        <f t="shared" si="5"/>
        <v>30580</v>
      </c>
    </row>
    <row r="130" spans="1:17" ht="12.75">
      <c r="A130" s="12" t="str">
        <f t="shared" si="6"/>
        <v>ECUBLENS ZI-SUD          </v>
      </c>
      <c r="B130" s="12">
        <f t="shared" si="6"/>
        <v>0</v>
      </c>
      <c r="C130" s="12">
        <f t="shared" si="5"/>
        <v>900</v>
      </c>
      <c r="D130" s="12">
        <f t="shared" si="5"/>
        <v>1960</v>
      </c>
      <c r="E130" s="12">
        <f t="shared" si="5"/>
        <v>3080</v>
      </c>
      <c r="F130" s="12">
        <f t="shared" si="5"/>
        <v>4050</v>
      </c>
      <c r="G130" s="12">
        <f t="shared" si="5"/>
        <v>5310</v>
      </c>
      <c r="H130" s="12">
        <f t="shared" si="5"/>
        <v>7130</v>
      </c>
      <c r="I130" s="12">
        <f t="shared" si="5"/>
        <v>8860</v>
      </c>
      <c r="J130" s="12">
        <f t="shared" si="5"/>
        <v>10780</v>
      </c>
      <c r="K130" s="12">
        <f t="shared" si="5"/>
        <v>12480</v>
      </c>
      <c r="L130" s="12">
        <f t="shared" si="5"/>
        <v>14780</v>
      </c>
      <c r="M130" s="12">
        <f t="shared" si="5"/>
        <v>17380</v>
      </c>
      <c r="N130" s="12">
        <f t="shared" si="5"/>
        <v>19400</v>
      </c>
      <c r="O130" s="12">
        <f t="shared" si="5"/>
        <v>21170</v>
      </c>
      <c r="P130" s="12">
        <f t="shared" si="5"/>
        <v>23080</v>
      </c>
      <c r="Q130" s="12">
        <f t="shared" si="5"/>
        <v>26780</v>
      </c>
    </row>
    <row r="131" spans="1:17" ht="12.75">
      <c r="A131" s="12" t="str">
        <f t="shared" si="6"/>
        <v>GLAND ZI-DULLY           </v>
      </c>
      <c r="B131" s="12">
        <f t="shared" si="6"/>
        <v>0</v>
      </c>
      <c r="C131" s="12">
        <f t="shared" si="5"/>
        <v>1000</v>
      </c>
      <c r="D131" s="12">
        <f t="shared" si="5"/>
        <v>2050</v>
      </c>
      <c r="E131" s="12">
        <f t="shared" si="5"/>
        <v>3270</v>
      </c>
      <c r="F131" s="12">
        <f t="shared" si="5"/>
        <v>4350</v>
      </c>
      <c r="G131" s="12">
        <f t="shared" si="5"/>
        <v>5650</v>
      </c>
      <c r="H131" s="12">
        <f t="shared" si="5"/>
        <v>7650</v>
      </c>
      <c r="I131" s="12">
        <f t="shared" si="5"/>
        <v>9280</v>
      </c>
      <c r="J131" s="12">
        <f t="shared" si="5"/>
        <v>11200</v>
      </c>
      <c r="K131" s="12">
        <f t="shared" si="5"/>
        <v>13020</v>
      </c>
      <c r="L131" s="12">
        <f t="shared" si="5"/>
        <v>15220</v>
      </c>
      <c r="M131" s="12">
        <f t="shared" si="5"/>
        <v>17650</v>
      </c>
      <c r="N131" s="12">
        <f t="shared" si="5"/>
        <v>19590</v>
      </c>
      <c r="O131" s="12">
        <f t="shared" si="5"/>
        <v>21420</v>
      </c>
      <c r="P131" s="12">
        <f t="shared" si="5"/>
        <v>23460</v>
      </c>
      <c r="Q131" s="12">
        <f t="shared" si="5"/>
        <v>26990</v>
      </c>
    </row>
    <row r="132" spans="1:17" ht="12.75">
      <c r="A132" s="12" t="str">
        <f t="shared" si="6"/>
        <v>GLION                    </v>
      </c>
      <c r="B132" s="12">
        <f t="shared" si="6"/>
        <v>0</v>
      </c>
      <c r="C132" s="12">
        <f t="shared" si="5"/>
        <v>940</v>
      </c>
      <c r="D132" s="12">
        <f t="shared" si="5"/>
        <v>2180</v>
      </c>
      <c r="E132" s="12">
        <f t="shared" si="5"/>
        <v>3410</v>
      </c>
      <c r="F132" s="12">
        <f t="shared" si="5"/>
        <v>4540</v>
      </c>
      <c r="G132" s="12">
        <f t="shared" si="5"/>
        <v>5850</v>
      </c>
      <c r="H132" s="12">
        <f t="shared" si="5"/>
        <v>7960</v>
      </c>
      <c r="I132" s="12">
        <f t="shared" si="5"/>
        <v>9750</v>
      </c>
      <c r="J132" s="12">
        <f t="shared" si="5"/>
        <v>11770</v>
      </c>
      <c r="K132" s="12">
        <f t="shared" si="5"/>
        <v>13610</v>
      </c>
      <c r="L132" s="12">
        <f t="shared" si="5"/>
        <v>16060</v>
      </c>
      <c r="M132" s="12">
        <f t="shared" si="5"/>
        <v>18590</v>
      </c>
      <c r="N132" s="12">
        <f t="shared" si="5"/>
        <v>20760</v>
      </c>
      <c r="O132" s="12">
        <f t="shared" si="5"/>
        <v>22620</v>
      </c>
      <c r="P132" s="12">
        <f t="shared" si="5"/>
        <v>24710</v>
      </c>
      <c r="Q132" s="12">
        <f t="shared" si="5"/>
        <v>28360</v>
      </c>
    </row>
    <row r="133" spans="1:17" ht="12.75">
      <c r="A133" s="12" t="str">
        <f t="shared" si="6"/>
        <v>GRANGE-VERNEY            </v>
      </c>
      <c r="B133" s="12">
        <f t="shared" si="6"/>
        <v>0</v>
      </c>
      <c r="C133" s="12">
        <f t="shared" si="5"/>
        <v>1050</v>
      </c>
      <c r="D133" s="12">
        <f t="shared" si="5"/>
        <v>2400</v>
      </c>
      <c r="E133" s="12">
        <f t="shared" si="5"/>
        <v>3730</v>
      </c>
      <c r="F133" s="12">
        <f t="shared" si="5"/>
        <v>4930</v>
      </c>
      <c r="G133" s="12">
        <f t="shared" si="5"/>
        <v>6310</v>
      </c>
      <c r="H133" s="12">
        <f t="shared" si="5"/>
        <v>8390</v>
      </c>
      <c r="I133" s="12">
        <f t="shared" si="5"/>
        <v>10340</v>
      </c>
      <c r="J133" s="12">
        <f t="shared" si="5"/>
        <v>12520</v>
      </c>
      <c r="K133" s="12">
        <f t="shared" si="5"/>
        <v>14510</v>
      </c>
      <c r="L133" s="12">
        <f t="shared" si="5"/>
        <v>17080</v>
      </c>
      <c r="M133" s="12">
        <f t="shared" si="5"/>
        <v>19950</v>
      </c>
      <c r="N133" s="12">
        <f t="shared" si="5"/>
        <v>22160</v>
      </c>
      <c r="O133" s="12">
        <f t="shared" si="5"/>
        <v>24170</v>
      </c>
      <c r="P133" s="12">
        <f t="shared" si="5"/>
        <v>26360</v>
      </c>
      <c r="Q133" s="12">
        <f t="shared" si="5"/>
        <v>30310</v>
      </c>
    </row>
    <row r="134" spans="1:17" ht="12.75">
      <c r="A134" s="12" t="str">
        <f t="shared" si="6"/>
        <v>LAUSANNE-BETHANIE        </v>
      </c>
      <c r="B134" s="12">
        <f t="shared" si="6"/>
        <v>0</v>
      </c>
      <c r="C134" s="12">
        <f aca="true" t="shared" si="7" ref="C134:Q135">IF(C26=0,"",B134+C26)</f>
        <v>740</v>
      </c>
      <c r="D134" s="12">
        <f t="shared" si="7"/>
        <v>1810</v>
      </c>
      <c r="E134" s="12">
        <f t="shared" si="7"/>
        <v>2980</v>
      </c>
      <c r="F134" s="12">
        <f t="shared" si="7"/>
        <v>4090</v>
      </c>
      <c r="G134" s="12">
        <f t="shared" si="7"/>
        <v>5150</v>
      </c>
      <c r="H134" s="12">
        <f t="shared" si="7"/>
        <v>7070</v>
      </c>
      <c r="I134" s="12">
        <f t="shared" si="7"/>
        <v>8750</v>
      </c>
      <c r="J134" s="12">
        <f t="shared" si="7"/>
        <v>10620</v>
      </c>
      <c r="K134" s="12">
        <f t="shared" si="7"/>
        <v>12400</v>
      </c>
      <c r="L134" s="12">
        <f t="shared" si="7"/>
        <v>14770</v>
      </c>
      <c r="M134" s="12">
        <f t="shared" si="7"/>
        <v>17270</v>
      </c>
      <c r="N134" s="12">
        <f t="shared" si="7"/>
        <v>19330</v>
      </c>
      <c r="O134" s="12">
        <f t="shared" si="7"/>
        <v>21120</v>
      </c>
      <c r="P134" s="12">
        <f t="shared" si="7"/>
        <v>23180</v>
      </c>
      <c r="Q134" s="12">
        <f t="shared" si="7"/>
        <v>26860</v>
      </c>
    </row>
    <row r="135" spans="1:17" ht="12.75">
      <c r="A135" s="12" t="str">
        <f t="shared" si="6"/>
        <v>LAUSANNE-CENTRE          </v>
      </c>
      <c r="B135" s="12">
        <f t="shared" si="6"/>
        <v>0</v>
      </c>
      <c r="C135" s="12">
        <f t="shared" si="7"/>
        <v>850</v>
      </c>
      <c r="D135" s="12">
        <f t="shared" si="7"/>
        <v>1890</v>
      </c>
      <c r="E135" s="12">
        <f t="shared" si="7"/>
        <v>2960</v>
      </c>
      <c r="F135" s="12">
        <f t="shared" si="7"/>
        <v>4030</v>
      </c>
      <c r="G135" s="12">
        <f t="shared" si="7"/>
        <v>5280</v>
      </c>
      <c r="H135" s="12">
        <f t="shared" si="7"/>
        <v>7170</v>
      </c>
      <c r="I135" s="12">
        <f t="shared" si="7"/>
        <v>8840</v>
      </c>
      <c r="J135" s="12">
        <f t="shared" si="7"/>
        <v>10710</v>
      </c>
      <c r="K135" s="12">
        <f t="shared" si="7"/>
        <v>12340</v>
      </c>
      <c r="L135" s="12">
        <f t="shared" si="7"/>
        <v>14650</v>
      </c>
      <c r="M135" s="12">
        <f t="shared" si="7"/>
        <v>17040</v>
      </c>
      <c r="N135" s="12">
        <f t="shared" si="7"/>
        <v>19280</v>
      </c>
      <c r="O135" s="12">
        <f t="shared" si="7"/>
        <v>20930</v>
      </c>
      <c r="P135" s="12">
        <f t="shared" si="7"/>
        <v>22790</v>
      </c>
      <c r="Q135" s="12">
        <f t="shared" si="7"/>
        <v>26480</v>
      </c>
    </row>
    <row r="136" spans="1:17" ht="12.75">
      <c r="A136" s="12" t="str">
        <f>A44</f>
        <v>PULLY-LAC</v>
      </c>
      <c r="B136" s="12">
        <f>B44</f>
        <v>0</v>
      </c>
      <c r="C136" s="12">
        <f aca="true" t="shared" si="8" ref="C136:Q136">IF(C44=0,"",B136+C44)</f>
        <v>800</v>
      </c>
      <c r="D136" s="12">
        <f t="shared" si="8"/>
        <v>1770</v>
      </c>
      <c r="E136" s="12">
        <f t="shared" si="8"/>
        <v>2860</v>
      </c>
      <c r="F136" s="12">
        <f t="shared" si="8"/>
        <v>3850</v>
      </c>
      <c r="G136" s="12">
        <f t="shared" si="8"/>
        <v>5120</v>
      </c>
      <c r="H136" s="12">
        <f t="shared" si="8"/>
        <v>6870</v>
      </c>
      <c r="I136" s="12">
        <f t="shared" si="8"/>
        <v>8560</v>
      </c>
      <c r="J136" s="12">
        <f t="shared" si="8"/>
        <v>10350</v>
      </c>
      <c r="K136" s="12">
        <f t="shared" si="8"/>
        <v>12020</v>
      </c>
      <c r="L136" s="12">
        <f t="shared" si="8"/>
        <v>14310</v>
      </c>
      <c r="M136" s="12">
        <f t="shared" si="8"/>
        <v>16680</v>
      </c>
      <c r="N136" s="12">
        <f t="shared" si="8"/>
        <v>18710</v>
      </c>
      <c r="O136" s="12">
        <f t="shared" si="8"/>
        <v>20500</v>
      </c>
      <c r="P136" s="12">
        <f t="shared" si="8"/>
        <v>22460</v>
      </c>
      <c r="Q136" s="12">
        <f t="shared" si="8"/>
        <v>26090</v>
      </c>
    </row>
    <row r="137" spans="1:17" ht="12.75">
      <c r="A137" s="12" t="str">
        <f aca="true" t="shared" si="9" ref="A137:B152">A28</f>
        <v>LAUSANNE-VENNES          </v>
      </c>
      <c r="B137" s="12">
        <f t="shared" si="9"/>
        <v>0</v>
      </c>
      <c r="C137" s="12">
        <f aca="true" t="shared" si="10" ref="C137:Q152">IF(C28=0,"",B137+C28)</f>
        <v>1130</v>
      </c>
      <c r="D137" s="12">
        <f t="shared" si="10"/>
        <v>2500</v>
      </c>
      <c r="E137" s="12">
        <f t="shared" si="10"/>
        <v>3940</v>
      </c>
      <c r="F137" s="12">
        <f t="shared" si="10"/>
        <v>5290</v>
      </c>
      <c r="G137" s="12">
        <f t="shared" si="10"/>
        <v>6840</v>
      </c>
      <c r="H137" s="12">
        <f t="shared" si="10"/>
        <v>9110</v>
      </c>
      <c r="I137" s="12">
        <f t="shared" si="10"/>
        <v>11170</v>
      </c>
      <c r="J137" s="12">
        <f t="shared" si="10"/>
        <v>13390</v>
      </c>
      <c r="K137" s="12">
        <f t="shared" si="10"/>
        <v>15480</v>
      </c>
      <c r="L137" s="12">
        <f t="shared" si="10"/>
        <v>18230</v>
      </c>
      <c r="M137" s="12">
        <f t="shared" si="10"/>
        <v>21000</v>
      </c>
      <c r="N137" s="12">
        <f t="shared" si="10"/>
        <v>23350</v>
      </c>
      <c r="O137" s="12">
        <f t="shared" si="10"/>
        <v>25310</v>
      </c>
      <c r="P137" s="12">
        <f t="shared" si="10"/>
        <v>27660</v>
      </c>
      <c r="Q137" s="12">
        <f t="shared" si="10"/>
        <v>31860</v>
      </c>
    </row>
    <row r="138" spans="1:17" ht="12.75">
      <c r="A138" s="12" t="str">
        <f t="shared" si="9"/>
        <v>LE LIEU                  </v>
      </c>
      <c r="B138" s="12">
        <f t="shared" si="9"/>
        <v>0</v>
      </c>
      <c r="C138" s="12">
        <f t="shared" si="10"/>
        <v>1700</v>
      </c>
      <c r="D138" s="12">
        <f t="shared" si="10"/>
        <v>3410</v>
      </c>
      <c r="E138" s="12">
        <f t="shared" si="10"/>
        <v>5130</v>
      </c>
      <c r="F138" s="12">
        <f t="shared" si="10"/>
        <v>6830</v>
      </c>
      <c r="G138" s="12">
        <f t="shared" si="10"/>
        <v>8780</v>
      </c>
      <c r="H138" s="12">
        <f t="shared" si="10"/>
        <v>11280</v>
      </c>
      <c r="I138" s="12">
        <f t="shared" si="10"/>
        <v>13630</v>
      </c>
      <c r="J138" s="12">
        <f t="shared" si="10"/>
        <v>16190</v>
      </c>
      <c r="K138" s="12">
        <f t="shared" si="10"/>
        <v>18690</v>
      </c>
      <c r="L138" s="12">
        <f t="shared" si="10"/>
        <v>21790</v>
      </c>
      <c r="M138" s="12">
        <f t="shared" si="10"/>
        <v>24740</v>
      </c>
      <c r="N138" s="12">
        <f t="shared" si="10"/>
        <v>27440</v>
      </c>
      <c r="O138" s="12">
        <f t="shared" si="10"/>
        <v>29770</v>
      </c>
      <c r="P138" s="12">
        <f t="shared" si="10"/>
        <v>32670</v>
      </c>
      <c r="Q138" s="12">
        <f t="shared" si="10"/>
        <v>37470</v>
      </c>
    </row>
    <row r="139" spans="1:17" ht="12.75">
      <c r="A139" s="12" t="str">
        <f t="shared" si="9"/>
        <v>LES DIABLERETS</v>
      </c>
      <c r="B139" s="12">
        <f t="shared" si="9"/>
        <v>0</v>
      </c>
      <c r="C139" s="12">
        <f t="shared" si="10"/>
        <v>1820</v>
      </c>
      <c r="D139" s="12">
        <f t="shared" si="10"/>
        <v>3690</v>
      </c>
      <c r="E139" s="12">
        <f t="shared" si="10"/>
        <v>5670</v>
      </c>
      <c r="F139" s="12">
        <f t="shared" si="10"/>
        <v>7710</v>
      </c>
      <c r="G139" s="12">
        <f t="shared" si="10"/>
        <v>10090</v>
      </c>
      <c r="H139" s="12">
        <f t="shared" si="10"/>
        <v>13040</v>
      </c>
      <c r="I139" s="12">
        <f t="shared" si="10"/>
        <v>15750</v>
      </c>
      <c r="J139" s="12">
        <f t="shared" si="10"/>
        <v>18230</v>
      </c>
      <c r="K139" s="12">
        <f t="shared" si="10"/>
        <v>21020</v>
      </c>
      <c r="L139" s="12">
        <f t="shared" si="10"/>
        <v>24490</v>
      </c>
      <c r="M139" s="12">
        <f t="shared" si="10"/>
        <v>27850</v>
      </c>
      <c r="N139" s="12">
        <f t="shared" si="10"/>
        <v>30940</v>
      </c>
      <c r="O139" s="12">
        <f t="shared" si="10"/>
        <v>33550</v>
      </c>
      <c r="P139" s="12">
        <f t="shared" si="10"/>
        <v>36540</v>
      </c>
      <c r="Q139" s="12">
        <f t="shared" si="10"/>
        <v>41310</v>
      </c>
    </row>
    <row r="140" spans="1:17" ht="12.75">
      <c r="A140" s="12" t="str">
        <f t="shared" si="9"/>
        <v>LONAY                    </v>
      </c>
      <c r="B140" s="12">
        <f t="shared" si="9"/>
        <v>0</v>
      </c>
      <c r="C140" s="12">
        <f t="shared" si="10"/>
        <v>1040</v>
      </c>
      <c r="D140" s="12">
        <f t="shared" si="10"/>
        <v>2290</v>
      </c>
      <c r="E140" s="12">
        <f t="shared" si="10"/>
        <v>3590</v>
      </c>
      <c r="F140" s="12">
        <f t="shared" si="10"/>
        <v>4660</v>
      </c>
      <c r="G140" s="12">
        <f t="shared" si="10"/>
        <v>5970</v>
      </c>
      <c r="H140" s="12">
        <f t="shared" si="10"/>
        <v>7980</v>
      </c>
      <c r="I140" s="12">
        <f t="shared" si="10"/>
        <v>9880</v>
      </c>
      <c r="J140" s="12">
        <f t="shared" si="10"/>
        <v>12000</v>
      </c>
      <c r="K140" s="12">
        <f t="shared" si="10"/>
        <v>13910</v>
      </c>
      <c r="L140" s="12">
        <f t="shared" si="10"/>
        <v>16420</v>
      </c>
      <c r="M140" s="12">
        <f t="shared" si="10"/>
        <v>19260</v>
      </c>
      <c r="N140" s="12">
        <f t="shared" si="10"/>
        <v>21510</v>
      </c>
      <c r="O140" s="12">
        <f t="shared" si="10"/>
        <v>23430</v>
      </c>
      <c r="P140" s="12">
        <f t="shared" si="10"/>
        <v>25490</v>
      </c>
      <c r="Q140" s="12">
        <f t="shared" si="10"/>
        <v>29410</v>
      </c>
    </row>
    <row r="141" spans="1:17" ht="12.75">
      <c r="A141" s="12" t="str">
        <f t="shared" si="9"/>
        <v>L'ORIENT</v>
      </c>
      <c r="B141" s="12">
        <f t="shared" si="9"/>
        <v>0</v>
      </c>
      <c r="C141" s="12">
        <f t="shared" si="10"/>
        <v>1660</v>
      </c>
      <c r="D141" s="12">
        <f t="shared" si="10"/>
        <v>3330</v>
      </c>
      <c r="E141" s="12">
        <f t="shared" si="10"/>
        <v>4990</v>
      </c>
      <c r="F141" s="12">
        <f t="shared" si="10"/>
        <v>6660</v>
      </c>
      <c r="G141" s="12">
        <f t="shared" si="10"/>
        <v>8550</v>
      </c>
      <c r="H141" s="12">
        <f t="shared" si="10"/>
        <v>11010</v>
      </c>
      <c r="I141" s="12">
        <f t="shared" si="10"/>
        <v>13320</v>
      </c>
      <c r="J141" s="12">
        <f t="shared" si="10"/>
        <v>15860</v>
      </c>
      <c r="K141" s="12">
        <f t="shared" si="10"/>
        <v>18310</v>
      </c>
      <c r="L141" s="12">
        <f t="shared" si="10"/>
        <v>21390</v>
      </c>
      <c r="M141" s="12">
        <f t="shared" si="10"/>
        <v>24300</v>
      </c>
      <c r="N141" s="12">
        <f t="shared" si="10"/>
        <v>26960</v>
      </c>
      <c r="O141" s="12">
        <f t="shared" si="10"/>
        <v>29260</v>
      </c>
      <c r="P141" s="12">
        <f t="shared" si="10"/>
        <v>32100</v>
      </c>
      <c r="Q141" s="12">
        <f t="shared" si="10"/>
        <v>36870</v>
      </c>
    </row>
    <row r="142" spans="1:17" ht="12.75">
      <c r="A142" s="12" t="str">
        <f t="shared" si="9"/>
        <v>MONTCHERAND              </v>
      </c>
      <c r="B142" s="12">
        <f t="shared" si="9"/>
        <v>0</v>
      </c>
      <c r="C142" s="12">
        <f t="shared" si="10"/>
        <v>1040</v>
      </c>
      <c r="D142" s="12">
        <f t="shared" si="10"/>
        <v>2390</v>
      </c>
      <c r="E142" s="12">
        <f t="shared" si="10"/>
        <v>3890</v>
      </c>
      <c r="F142" s="12">
        <f t="shared" si="10"/>
        <v>5250</v>
      </c>
      <c r="G142" s="12">
        <f t="shared" si="10"/>
        <v>6720</v>
      </c>
      <c r="H142" s="12">
        <f t="shared" si="10"/>
        <v>8970</v>
      </c>
      <c r="I142" s="12">
        <f t="shared" si="10"/>
        <v>11060</v>
      </c>
      <c r="J142" s="12">
        <f t="shared" si="10"/>
        <v>13360</v>
      </c>
      <c r="K142" s="12">
        <f t="shared" si="10"/>
        <v>15520</v>
      </c>
      <c r="L142" s="12">
        <f t="shared" si="10"/>
        <v>18260</v>
      </c>
      <c r="M142" s="12">
        <f t="shared" si="10"/>
        <v>21280</v>
      </c>
      <c r="N142" s="12">
        <f t="shared" si="10"/>
        <v>23710</v>
      </c>
      <c r="O142" s="12">
        <f t="shared" si="10"/>
        <v>25880</v>
      </c>
      <c r="P142" s="12">
        <f t="shared" si="10"/>
        <v>28180</v>
      </c>
      <c r="Q142" s="12">
        <f t="shared" si="10"/>
        <v>32210</v>
      </c>
    </row>
    <row r="143" spans="1:17" ht="12.75">
      <c r="A143" s="12" t="str">
        <f t="shared" si="9"/>
        <v>MONTHEY                  </v>
      </c>
      <c r="B143" s="12">
        <f t="shared" si="9"/>
        <v>0</v>
      </c>
      <c r="C143" s="12">
        <f t="shared" si="10"/>
        <v>890</v>
      </c>
      <c r="D143" s="12">
        <f t="shared" si="10"/>
        <v>2010</v>
      </c>
      <c r="E143" s="12">
        <f t="shared" si="10"/>
        <v>3200</v>
      </c>
      <c r="F143" s="12">
        <f t="shared" si="10"/>
        <v>4330</v>
      </c>
      <c r="G143" s="12">
        <f t="shared" si="10"/>
        <v>5710</v>
      </c>
      <c r="H143" s="12">
        <f t="shared" si="10"/>
        <v>7700</v>
      </c>
      <c r="I143" s="12">
        <f t="shared" si="10"/>
        <v>9330</v>
      </c>
      <c r="J143" s="12">
        <f t="shared" si="10"/>
        <v>11210</v>
      </c>
      <c r="K143" s="12">
        <f t="shared" si="10"/>
        <v>12970</v>
      </c>
      <c r="L143" s="12">
        <f t="shared" si="10"/>
        <v>15340</v>
      </c>
      <c r="M143" s="12">
        <f t="shared" si="10"/>
        <v>17730</v>
      </c>
      <c r="N143" s="12">
        <f t="shared" si="10"/>
        <v>19880</v>
      </c>
      <c r="O143" s="12">
        <f t="shared" si="10"/>
        <v>21580</v>
      </c>
      <c r="P143" s="12">
        <f t="shared" si="10"/>
        <v>23490</v>
      </c>
      <c r="Q143" s="12">
        <f t="shared" si="10"/>
        <v>26700</v>
      </c>
    </row>
    <row r="144" spans="1:17" ht="12.75">
      <c r="A144" s="12" t="str">
        <f t="shared" si="9"/>
        <v>MONTREUX-EST             </v>
      </c>
      <c r="B144" s="12">
        <f t="shared" si="9"/>
        <v>0</v>
      </c>
      <c r="C144" s="12">
        <f t="shared" si="10"/>
        <v>650</v>
      </c>
      <c r="D144" s="12">
        <f t="shared" si="10"/>
        <v>1490</v>
      </c>
      <c r="E144" s="12">
        <f t="shared" si="10"/>
        <v>2420</v>
      </c>
      <c r="F144" s="12">
        <f t="shared" si="10"/>
        <v>3220</v>
      </c>
      <c r="G144" s="12">
        <f t="shared" si="10"/>
        <v>4300</v>
      </c>
      <c r="H144" s="12">
        <f t="shared" si="10"/>
        <v>6010</v>
      </c>
      <c r="I144" s="12">
        <f t="shared" si="10"/>
        <v>7450</v>
      </c>
      <c r="J144" s="12">
        <f t="shared" si="10"/>
        <v>9090</v>
      </c>
      <c r="K144" s="12">
        <f t="shared" si="10"/>
        <v>10600</v>
      </c>
      <c r="L144" s="12">
        <f t="shared" si="10"/>
        <v>12630</v>
      </c>
      <c r="M144" s="12">
        <f t="shared" si="10"/>
        <v>14750</v>
      </c>
      <c r="N144" s="12">
        <f t="shared" si="10"/>
        <v>16610</v>
      </c>
      <c r="O144" s="12">
        <f t="shared" si="10"/>
        <v>18220</v>
      </c>
      <c r="P144" s="12">
        <f t="shared" si="10"/>
        <v>19990</v>
      </c>
      <c r="Q144" s="12">
        <f t="shared" si="10"/>
        <v>23140</v>
      </c>
    </row>
    <row r="145" spans="1:17" ht="12.75">
      <c r="A145" s="12" t="str">
        <f t="shared" si="9"/>
        <v>MORGES-CENTRE            </v>
      </c>
      <c r="B145" s="12">
        <f t="shared" si="9"/>
        <v>0</v>
      </c>
      <c r="C145" s="12">
        <f t="shared" si="10"/>
        <v>670</v>
      </c>
      <c r="D145" s="12">
        <f t="shared" si="10"/>
        <v>1600</v>
      </c>
      <c r="E145" s="12">
        <f t="shared" si="10"/>
        <v>2550</v>
      </c>
      <c r="F145" s="12">
        <f t="shared" si="10"/>
        <v>3350</v>
      </c>
      <c r="G145" s="12">
        <f t="shared" si="10"/>
        <v>4400</v>
      </c>
      <c r="H145" s="12">
        <f t="shared" si="10"/>
        <v>6040</v>
      </c>
      <c r="I145" s="12">
        <f t="shared" si="10"/>
        <v>7570</v>
      </c>
      <c r="J145" s="12">
        <f t="shared" si="10"/>
        <v>9320</v>
      </c>
      <c r="K145" s="12">
        <f t="shared" si="10"/>
        <v>10880</v>
      </c>
      <c r="L145" s="12">
        <f t="shared" si="10"/>
        <v>12930</v>
      </c>
      <c r="M145" s="12">
        <f t="shared" si="10"/>
        <v>15490</v>
      </c>
      <c r="N145" s="12">
        <f t="shared" si="10"/>
        <v>17270</v>
      </c>
      <c r="O145" s="12">
        <f t="shared" si="10"/>
        <v>18880</v>
      </c>
      <c r="P145" s="12">
        <f t="shared" si="10"/>
        <v>20700</v>
      </c>
      <c r="Q145" s="12">
        <f t="shared" si="10"/>
        <v>24220</v>
      </c>
    </row>
    <row r="146" spans="1:17" ht="12.75">
      <c r="A146" s="12" t="str">
        <f t="shared" si="9"/>
        <v>MORGES-LAC               </v>
      </c>
      <c r="B146" s="12">
        <f t="shared" si="9"/>
        <v>0</v>
      </c>
      <c r="C146" s="12">
        <f t="shared" si="10"/>
        <v>910</v>
      </c>
      <c r="D146" s="12">
        <f t="shared" si="10"/>
        <v>2110</v>
      </c>
      <c r="E146" s="12">
        <f t="shared" si="10"/>
        <v>3240</v>
      </c>
      <c r="F146" s="12">
        <f t="shared" si="10"/>
        <v>4240</v>
      </c>
      <c r="G146" s="12">
        <f t="shared" si="10"/>
        <v>5540</v>
      </c>
      <c r="H146" s="12">
        <f t="shared" si="10"/>
        <v>7430</v>
      </c>
      <c r="I146" s="12">
        <f t="shared" si="10"/>
        <v>9200</v>
      </c>
      <c r="J146" s="12">
        <f t="shared" si="10"/>
        <v>11200</v>
      </c>
      <c r="K146" s="12">
        <f t="shared" si="10"/>
        <v>12980</v>
      </c>
      <c r="L146" s="12">
        <f t="shared" si="10"/>
        <v>15360</v>
      </c>
      <c r="M146" s="12">
        <f t="shared" si="10"/>
        <v>18060</v>
      </c>
      <c r="N146" s="12">
        <f t="shared" si="10"/>
        <v>20120</v>
      </c>
      <c r="O146" s="12">
        <f t="shared" si="10"/>
        <v>21950</v>
      </c>
      <c r="P146" s="12">
        <f t="shared" si="10"/>
        <v>23940</v>
      </c>
      <c r="Q146" s="12">
        <f t="shared" si="10"/>
        <v>27740</v>
      </c>
    </row>
    <row r="147" spans="1:17" ht="12.75">
      <c r="A147" s="12" t="str">
        <f t="shared" si="9"/>
        <v>NYON                     </v>
      </c>
      <c r="B147" s="12">
        <f t="shared" si="9"/>
        <v>0</v>
      </c>
      <c r="C147" s="12">
        <f t="shared" si="10"/>
        <v>920</v>
      </c>
      <c r="D147" s="12">
        <f t="shared" si="10"/>
        <v>2000</v>
      </c>
      <c r="E147" s="12">
        <f t="shared" si="10"/>
        <v>3240</v>
      </c>
      <c r="F147" s="12">
        <f t="shared" si="10"/>
        <v>4270</v>
      </c>
      <c r="G147" s="12">
        <f t="shared" si="10"/>
        <v>5700</v>
      </c>
      <c r="H147" s="12">
        <f t="shared" si="10"/>
        <v>7690</v>
      </c>
      <c r="I147" s="12">
        <f t="shared" si="10"/>
        <v>9530</v>
      </c>
      <c r="J147" s="12">
        <f t="shared" si="10"/>
        <v>11490</v>
      </c>
      <c r="K147" s="12">
        <f t="shared" si="10"/>
        <v>13310</v>
      </c>
      <c r="L147" s="12">
        <f t="shared" si="10"/>
        <v>15600</v>
      </c>
      <c r="M147" s="12">
        <f t="shared" si="10"/>
        <v>18020</v>
      </c>
      <c r="N147" s="12">
        <f t="shared" si="10"/>
        <v>20060</v>
      </c>
      <c r="O147" s="12">
        <f t="shared" si="10"/>
        <v>21880</v>
      </c>
      <c r="P147" s="12">
        <f t="shared" si="10"/>
        <v>23890</v>
      </c>
      <c r="Q147" s="12">
        <f t="shared" si="10"/>
        <v>27530</v>
      </c>
    </row>
    <row r="148" spans="1:17" ht="12.75">
      <c r="A148" s="12" t="str">
        <f t="shared" si="9"/>
        <v>ORBE                     </v>
      </c>
      <c r="B148" s="12">
        <f t="shared" si="9"/>
        <v>0</v>
      </c>
      <c r="C148" s="12">
        <f t="shared" si="10"/>
        <v>990</v>
      </c>
      <c r="D148" s="12">
        <f t="shared" si="10"/>
        <v>2270</v>
      </c>
      <c r="E148" s="12">
        <f t="shared" si="10"/>
        <v>3570</v>
      </c>
      <c r="F148" s="12">
        <f t="shared" si="10"/>
        <v>4700</v>
      </c>
      <c r="G148" s="12">
        <f t="shared" si="10"/>
        <v>6060</v>
      </c>
      <c r="H148" s="12">
        <f t="shared" si="10"/>
        <v>8050</v>
      </c>
      <c r="I148" s="12">
        <f t="shared" si="10"/>
        <v>9920</v>
      </c>
      <c r="J148" s="12">
        <f t="shared" si="10"/>
        <v>11970</v>
      </c>
      <c r="K148" s="12">
        <f t="shared" si="10"/>
        <v>13930</v>
      </c>
      <c r="L148" s="12">
        <f t="shared" si="10"/>
        <v>16280</v>
      </c>
      <c r="M148" s="12">
        <f t="shared" si="10"/>
        <v>19030</v>
      </c>
      <c r="N148" s="12">
        <f t="shared" si="10"/>
        <v>21150</v>
      </c>
      <c r="O148" s="12">
        <f t="shared" si="10"/>
        <v>23050</v>
      </c>
      <c r="P148" s="12">
        <f t="shared" si="10"/>
        <v>25090</v>
      </c>
      <c r="Q148" s="12">
        <f t="shared" si="10"/>
        <v>28940</v>
      </c>
    </row>
    <row r="149" spans="1:17" ht="12.75">
      <c r="A149" s="12" t="str">
        <f t="shared" si="9"/>
        <v>PALEZIEUX</v>
      </c>
      <c r="B149" s="12">
        <f t="shared" si="9"/>
        <v>0</v>
      </c>
      <c r="C149" s="12">
        <f t="shared" si="10"/>
        <v>1470</v>
      </c>
      <c r="D149" s="12">
        <f t="shared" si="10"/>
        <v>3010</v>
      </c>
      <c r="E149" s="12">
        <f t="shared" si="10"/>
        <v>4570</v>
      </c>
      <c r="F149" s="12">
        <f t="shared" si="10"/>
        <v>5930</v>
      </c>
      <c r="G149" s="12">
        <f t="shared" si="10"/>
        <v>7590</v>
      </c>
      <c r="H149" s="12">
        <f t="shared" si="10"/>
        <v>10140</v>
      </c>
      <c r="I149" s="12">
        <f t="shared" si="10"/>
        <v>12540</v>
      </c>
      <c r="J149" s="12">
        <f t="shared" si="10"/>
        <v>14990</v>
      </c>
      <c r="K149" s="12">
        <f t="shared" si="10"/>
        <v>17240</v>
      </c>
      <c r="L149" s="12">
        <f t="shared" si="10"/>
        <v>19980</v>
      </c>
      <c r="M149" s="12">
        <f t="shared" si="10"/>
        <v>22870</v>
      </c>
      <c r="N149" s="12">
        <f t="shared" si="10"/>
        <v>25470</v>
      </c>
      <c r="O149" s="12">
        <f t="shared" si="10"/>
        <v>27780</v>
      </c>
      <c r="P149" s="12">
        <f t="shared" si="10"/>
        <v>30060</v>
      </c>
      <c r="Q149" s="12">
        <f t="shared" si="10"/>
        <v>34060</v>
      </c>
    </row>
    <row r="150" spans="1:17" ht="12.75">
      <c r="A150" s="12" t="str">
        <f t="shared" si="9"/>
        <v>PAYERNE                  </v>
      </c>
      <c r="B150" s="12">
        <f t="shared" si="9"/>
        <v>0</v>
      </c>
      <c r="C150" s="12">
        <f t="shared" si="10"/>
        <v>970</v>
      </c>
      <c r="D150" s="12">
        <f t="shared" si="10"/>
        <v>2280</v>
      </c>
      <c r="E150" s="12">
        <f t="shared" si="10"/>
        <v>3480</v>
      </c>
      <c r="F150" s="12">
        <f t="shared" si="10"/>
        <v>4440</v>
      </c>
      <c r="G150" s="12">
        <f t="shared" si="10"/>
        <v>5760</v>
      </c>
      <c r="H150" s="12">
        <f t="shared" si="10"/>
        <v>7690</v>
      </c>
      <c r="I150" s="12">
        <f t="shared" si="10"/>
        <v>9530</v>
      </c>
      <c r="J150" s="12">
        <f t="shared" si="10"/>
        <v>11610</v>
      </c>
      <c r="K150" s="12">
        <f t="shared" si="10"/>
        <v>13460</v>
      </c>
      <c r="L150" s="12">
        <f t="shared" si="10"/>
        <v>15990</v>
      </c>
      <c r="M150" s="12">
        <f t="shared" si="10"/>
        <v>18790</v>
      </c>
      <c r="N150" s="12">
        <f t="shared" si="10"/>
        <v>20850</v>
      </c>
      <c r="O150" s="12">
        <f t="shared" si="10"/>
        <v>22630</v>
      </c>
      <c r="P150" s="12">
        <f t="shared" si="10"/>
        <v>24530</v>
      </c>
      <c r="Q150" s="12">
        <f t="shared" si="10"/>
        <v>28410</v>
      </c>
    </row>
    <row r="151" spans="1:17" ht="12.75">
      <c r="A151" s="12" t="str">
        <f t="shared" si="9"/>
        <v>PREVERENGES              </v>
      </c>
      <c r="B151" s="12">
        <f t="shared" si="9"/>
        <v>0</v>
      </c>
      <c r="C151" s="12">
        <f t="shared" si="10"/>
        <v>1060</v>
      </c>
      <c r="D151" s="12">
        <f t="shared" si="10"/>
        <v>2290</v>
      </c>
      <c r="E151" s="12">
        <f t="shared" si="10"/>
        <v>3530</v>
      </c>
      <c r="F151" s="12">
        <f t="shared" si="10"/>
        <v>4650</v>
      </c>
      <c r="G151" s="12">
        <f t="shared" si="10"/>
        <v>6020</v>
      </c>
      <c r="H151" s="12">
        <f t="shared" si="10"/>
        <v>8070</v>
      </c>
      <c r="I151" s="12">
        <f t="shared" si="10"/>
        <v>9880</v>
      </c>
      <c r="J151" s="12">
        <f t="shared" si="10"/>
        <v>11950</v>
      </c>
      <c r="K151" s="12">
        <f t="shared" si="10"/>
        <v>13740</v>
      </c>
      <c r="L151" s="12">
        <f t="shared" si="10"/>
        <v>16160</v>
      </c>
      <c r="M151" s="12">
        <f t="shared" si="10"/>
        <v>18900</v>
      </c>
      <c r="N151" s="12">
        <f t="shared" si="10"/>
        <v>21030</v>
      </c>
      <c r="O151" s="12">
        <f t="shared" si="10"/>
        <v>22920</v>
      </c>
      <c r="P151" s="12">
        <f t="shared" si="10"/>
        <v>25010</v>
      </c>
      <c r="Q151" s="12">
        <f t="shared" si="10"/>
        <v>28780</v>
      </c>
    </row>
    <row r="152" spans="1:17" ht="12.75">
      <c r="A152" s="12" t="str">
        <f t="shared" si="9"/>
        <v>PRILLY                   </v>
      </c>
      <c r="B152" s="12">
        <f t="shared" si="9"/>
        <v>0</v>
      </c>
      <c r="C152" s="12">
        <f t="shared" si="10"/>
        <v>820</v>
      </c>
      <c r="D152" s="12">
        <f t="shared" si="10"/>
        <v>1850</v>
      </c>
      <c r="E152" s="12">
        <f t="shared" si="10"/>
        <v>2960</v>
      </c>
      <c r="F152" s="12">
        <f t="shared" si="10"/>
        <v>3970</v>
      </c>
      <c r="G152" s="12">
        <f t="shared" si="10"/>
        <v>5190</v>
      </c>
      <c r="H152" s="12">
        <f t="shared" si="10"/>
        <v>7070</v>
      </c>
      <c r="I152" s="12">
        <f t="shared" si="10"/>
        <v>8750</v>
      </c>
      <c r="J152" s="12">
        <f t="shared" si="10"/>
        <v>10610</v>
      </c>
      <c r="K152" s="12">
        <f t="shared" si="10"/>
        <v>12310</v>
      </c>
      <c r="L152" s="12">
        <f t="shared" si="10"/>
        <v>14610</v>
      </c>
      <c r="M152" s="12">
        <f t="shared" si="10"/>
        <v>17090</v>
      </c>
      <c r="N152" s="12">
        <f t="shared" si="10"/>
        <v>19070</v>
      </c>
      <c r="O152" s="12">
        <f t="shared" si="10"/>
        <v>20820</v>
      </c>
      <c r="P152" s="12">
        <f t="shared" si="10"/>
        <v>22780</v>
      </c>
      <c r="Q152" s="12">
        <f t="shared" si="10"/>
        <v>26500</v>
      </c>
    </row>
    <row r="153" spans="1:17" ht="12.75">
      <c r="A153" s="12" t="str">
        <f aca="true" t="shared" si="11" ref="A153:B162">A45</f>
        <v>RENENS                   </v>
      </c>
      <c r="B153" s="12">
        <f t="shared" si="11"/>
        <v>0</v>
      </c>
      <c r="C153" s="12">
        <f aca="true" t="shared" si="12" ref="C153:Q162">IF(C45=0,"",B153+C45)</f>
        <v>670</v>
      </c>
      <c r="D153" s="12">
        <f t="shared" si="12"/>
        <v>1540</v>
      </c>
      <c r="E153" s="12">
        <f t="shared" si="12"/>
        <v>2500</v>
      </c>
      <c r="F153" s="12">
        <f t="shared" si="12"/>
        <v>3340</v>
      </c>
      <c r="G153" s="12">
        <f t="shared" si="12"/>
        <v>4420</v>
      </c>
      <c r="H153" s="12">
        <f t="shared" si="12"/>
        <v>5970</v>
      </c>
      <c r="I153" s="12">
        <f t="shared" si="12"/>
        <v>7470</v>
      </c>
      <c r="J153" s="12">
        <f t="shared" si="12"/>
        <v>9120</v>
      </c>
      <c r="K153" s="12">
        <f t="shared" si="12"/>
        <v>10630</v>
      </c>
      <c r="L153" s="12">
        <f t="shared" si="12"/>
        <v>12750</v>
      </c>
      <c r="M153" s="12">
        <f t="shared" si="12"/>
        <v>15040</v>
      </c>
      <c r="N153" s="12">
        <f t="shared" si="12"/>
        <v>16900</v>
      </c>
      <c r="O153" s="12">
        <f t="shared" si="12"/>
        <v>18500</v>
      </c>
      <c r="P153" s="12">
        <f t="shared" si="12"/>
        <v>20310</v>
      </c>
      <c r="Q153" s="12">
        <f t="shared" si="12"/>
        <v>23840</v>
      </c>
    </row>
    <row r="154" spans="1:17" ht="12.75">
      <c r="A154" s="12" t="str">
        <f t="shared" si="11"/>
        <v>RIEX                     </v>
      </c>
      <c r="B154" s="12">
        <f t="shared" si="11"/>
        <v>0</v>
      </c>
      <c r="C154" s="12">
        <f t="shared" si="12"/>
        <v>520</v>
      </c>
      <c r="D154" s="12">
        <f t="shared" si="12"/>
        <v>1330</v>
      </c>
      <c r="E154" s="12">
        <f t="shared" si="12"/>
        <v>2210</v>
      </c>
      <c r="F154" s="12">
        <f t="shared" si="12"/>
        <v>2970</v>
      </c>
      <c r="G154" s="12">
        <f t="shared" si="12"/>
        <v>3980</v>
      </c>
      <c r="H154" s="12">
        <f t="shared" si="12"/>
        <v>5510</v>
      </c>
      <c r="I154" s="12">
        <f t="shared" si="12"/>
        <v>6910</v>
      </c>
      <c r="J154" s="12">
        <f t="shared" si="12"/>
        <v>8520</v>
      </c>
      <c r="K154" s="12">
        <f t="shared" si="12"/>
        <v>10040</v>
      </c>
      <c r="L154" s="12">
        <f t="shared" si="12"/>
        <v>12180</v>
      </c>
      <c r="M154" s="12">
        <f t="shared" si="12"/>
        <v>14400</v>
      </c>
      <c r="N154" s="12">
        <f t="shared" si="12"/>
        <v>16270</v>
      </c>
      <c r="O154" s="12">
        <f t="shared" si="12"/>
        <v>17910</v>
      </c>
      <c r="P154" s="12">
        <f t="shared" si="12"/>
        <v>19690</v>
      </c>
      <c r="Q154" s="12">
        <f t="shared" si="12"/>
        <v>23160</v>
      </c>
    </row>
    <row r="155" spans="1:17" ht="12.75">
      <c r="A155" s="12" t="str">
        <f t="shared" si="11"/>
        <v>ROLLE                    </v>
      </c>
      <c r="B155" s="12">
        <f t="shared" si="11"/>
        <v>0</v>
      </c>
      <c r="C155" s="12">
        <f t="shared" si="12"/>
        <v>820</v>
      </c>
      <c r="D155" s="12">
        <f t="shared" si="12"/>
        <v>1780</v>
      </c>
      <c r="E155" s="12">
        <f t="shared" si="12"/>
        <v>2860</v>
      </c>
      <c r="F155" s="12">
        <f t="shared" si="12"/>
        <v>3820</v>
      </c>
      <c r="G155" s="12">
        <f t="shared" si="12"/>
        <v>5040</v>
      </c>
      <c r="H155" s="12">
        <f t="shared" si="12"/>
        <v>6830</v>
      </c>
      <c r="I155" s="12">
        <f t="shared" si="12"/>
        <v>8430</v>
      </c>
      <c r="J155" s="12">
        <f t="shared" si="12"/>
        <v>10210</v>
      </c>
      <c r="K155" s="12">
        <f t="shared" si="12"/>
        <v>11870</v>
      </c>
      <c r="L155" s="12">
        <f t="shared" si="12"/>
        <v>14090</v>
      </c>
      <c r="M155" s="12">
        <f t="shared" si="12"/>
        <v>16450</v>
      </c>
      <c r="N155" s="12">
        <f t="shared" si="12"/>
        <v>18360</v>
      </c>
      <c r="O155" s="12">
        <f t="shared" si="12"/>
        <v>20020</v>
      </c>
      <c r="P155" s="12">
        <f t="shared" si="12"/>
        <v>21880</v>
      </c>
      <c r="Q155" s="12">
        <f t="shared" si="12"/>
        <v>25500</v>
      </c>
    </row>
    <row r="156" spans="1:17" ht="12.75">
      <c r="A156" s="12" t="str">
        <f t="shared" si="11"/>
        <v>ROMANEL / LAUSANNE       </v>
      </c>
      <c r="B156" s="12">
        <f t="shared" si="11"/>
        <v>0</v>
      </c>
      <c r="C156" s="12">
        <f t="shared" si="12"/>
        <v>900</v>
      </c>
      <c r="D156" s="12">
        <f t="shared" si="12"/>
        <v>1970</v>
      </c>
      <c r="E156" s="12">
        <f t="shared" si="12"/>
        <v>3160</v>
      </c>
      <c r="F156" s="12">
        <f t="shared" si="12"/>
        <v>4270</v>
      </c>
      <c r="G156" s="12">
        <f t="shared" si="12"/>
        <v>5560</v>
      </c>
      <c r="H156" s="12">
        <f t="shared" si="12"/>
        <v>7530</v>
      </c>
      <c r="I156" s="12">
        <f t="shared" si="12"/>
        <v>9310</v>
      </c>
      <c r="J156" s="12">
        <f t="shared" si="12"/>
        <v>11320</v>
      </c>
      <c r="K156" s="12">
        <f t="shared" si="12"/>
        <v>13100</v>
      </c>
      <c r="L156" s="12">
        <f t="shared" si="12"/>
        <v>15510</v>
      </c>
      <c r="M156" s="12">
        <f t="shared" si="12"/>
        <v>18120</v>
      </c>
      <c r="N156" s="12">
        <f t="shared" si="12"/>
        <v>20160</v>
      </c>
      <c r="O156" s="12">
        <f t="shared" si="12"/>
        <v>21910</v>
      </c>
      <c r="P156" s="12">
        <f t="shared" si="12"/>
        <v>23940</v>
      </c>
      <c r="Q156" s="12">
        <f t="shared" si="12"/>
        <v>27810</v>
      </c>
    </row>
    <row r="157" spans="1:17" ht="12.75">
      <c r="A157" s="12" t="str">
        <f t="shared" si="11"/>
        <v>SAINT-CERGUE</v>
      </c>
      <c r="B157" s="12">
        <f t="shared" si="11"/>
        <v>0</v>
      </c>
      <c r="C157" s="12">
        <f t="shared" si="12"/>
        <v>1610</v>
      </c>
      <c r="D157" s="12">
        <f t="shared" si="12"/>
        <v>3450</v>
      </c>
      <c r="E157" s="12">
        <f t="shared" si="12"/>
        <v>5260</v>
      </c>
      <c r="F157" s="12">
        <f t="shared" si="12"/>
        <v>7060</v>
      </c>
      <c r="G157" s="12">
        <f t="shared" si="12"/>
        <v>9110</v>
      </c>
      <c r="H157" s="12">
        <f t="shared" si="12"/>
        <v>11860</v>
      </c>
      <c r="I157" s="12">
        <f t="shared" si="12"/>
        <v>14180</v>
      </c>
      <c r="J157" s="12">
        <f t="shared" si="12"/>
        <v>16780</v>
      </c>
      <c r="K157" s="12">
        <f t="shared" si="12"/>
        <v>19560</v>
      </c>
      <c r="L157" s="12">
        <f t="shared" si="12"/>
        <v>22700</v>
      </c>
      <c r="M157" s="12">
        <f t="shared" si="12"/>
        <v>25750</v>
      </c>
      <c r="N157" s="12">
        <f t="shared" si="12"/>
        <v>28440</v>
      </c>
      <c r="O157" s="12">
        <f t="shared" si="12"/>
        <v>30710</v>
      </c>
      <c r="P157" s="12">
        <f t="shared" si="12"/>
        <v>33520</v>
      </c>
      <c r="Q157" s="12">
        <f t="shared" si="12"/>
        <v>37830</v>
      </c>
    </row>
    <row r="158" spans="1:17" ht="12.75">
      <c r="A158" s="12" t="str">
        <f t="shared" si="11"/>
        <v>SAINTE-CROIX                </v>
      </c>
      <c r="B158" s="12">
        <f t="shared" si="11"/>
        <v>0</v>
      </c>
      <c r="C158" s="12">
        <f t="shared" si="12"/>
        <v>1520</v>
      </c>
      <c r="D158" s="12">
        <f t="shared" si="12"/>
        <v>3290</v>
      </c>
      <c r="E158" s="12">
        <f t="shared" si="12"/>
        <v>5020</v>
      </c>
      <c r="F158" s="12">
        <f t="shared" si="12"/>
        <v>6650</v>
      </c>
      <c r="G158" s="12">
        <f t="shared" si="12"/>
        <v>8210</v>
      </c>
      <c r="H158" s="12">
        <f t="shared" si="12"/>
        <v>10840</v>
      </c>
      <c r="I158" s="12">
        <f t="shared" si="12"/>
        <v>13040</v>
      </c>
      <c r="J158" s="12">
        <f t="shared" si="12"/>
        <v>15430</v>
      </c>
      <c r="K158" s="12">
        <f t="shared" si="12"/>
        <v>17890</v>
      </c>
      <c r="L158" s="12">
        <f t="shared" si="12"/>
        <v>21010</v>
      </c>
      <c r="M158" s="12">
        <f t="shared" si="12"/>
        <v>23990</v>
      </c>
      <c r="N158" s="12">
        <f t="shared" si="12"/>
        <v>26570</v>
      </c>
      <c r="O158" s="12">
        <f t="shared" si="12"/>
        <v>29090</v>
      </c>
      <c r="P158" s="12">
        <f t="shared" si="12"/>
        <v>31680</v>
      </c>
      <c r="Q158" s="12">
        <f t="shared" si="12"/>
        <v>36200</v>
      </c>
    </row>
    <row r="159" spans="1:17" ht="12.75">
      <c r="A159" s="12" t="str">
        <f t="shared" si="11"/>
        <v>VALLORBE                 </v>
      </c>
      <c r="B159" s="12">
        <f t="shared" si="11"/>
        <v>0</v>
      </c>
      <c r="C159" s="12">
        <f t="shared" si="12"/>
        <v>1390</v>
      </c>
      <c r="D159" s="12">
        <f t="shared" si="12"/>
        <v>2950</v>
      </c>
      <c r="E159" s="12">
        <f t="shared" si="12"/>
        <v>4520</v>
      </c>
      <c r="F159" s="12">
        <f t="shared" si="12"/>
        <v>5980</v>
      </c>
      <c r="G159" s="12">
        <f t="shared" si="12"/>
        <v>7620</v>
      </c>
      <c r="H159" s="12">
        <f t="shared" si="12"/>
        <v>9930</v>
      </c>
      <c r="I159" s="12">
        <f t="shared" si="12"/>
        <v>12110</v>
      </c>
      <c r="J159" s="12">
        <f t="shared" si="12"/>
        <v>14390</v>
      </c>
      <c r="K159" s="12">
        <f t="shared" si="12"/>
        <v>16590</v>
      </c>
      <c r="L159" s="12">
        <f t="shared" si="12"/>
        <v>19370</v>
      </c>
      <c r="M159" s="12">
        <f t="shared" si="12"/>
        <v>22360</v>
      </c>
      <c r="N159" s="12">
        <f t="shared" si="12"/>
        <v>24790</v>
      </c>
      <c r="O159" s="12">
        <f t="shared" si="12"/>
        <v>26800</v>
      </c>
      <c r="P159" s="12">
        <f t="shared" si="12"/>
        <v>29130</v>
      </c>
      <c r="Q159" s="12">
        <f t="shared" si="12"/>
        <v>33330</v>
      </c>
    </row>
    <row r="160" spans="1:17" ht="12.75">
      <c r="A160" s="12" t="str">
        <f t="shared" si="11"/>
        <v>VEVEY                    </v>
      </c>
      <c r="B160" s="12">
        <f t="shared" si="11"/>
        <v>0</v>
      </c>
      <c r="C160" s="12">
        <f t="shared" si="12"/>
        <v>1010</v>
      </c>
      <c r="D160" s="12">
        <f t="shared" si="12"/>
        <v>2180</v>
      </c>
      <c r="E160" s="12">
        <f t="shared" si="12"/>
        <v>3430</v>
      </c>
      <c r="F160" s="12">
        <f t="shared" si="12"/>
        <v>4580</v>
      </c>
      <c r="G160" s="12">
        <f t="shared" si="12"/>
        <v>6060</v>
      </c>
      <c r="H160" s="12">
        <f t="shared" si="12"/>
        <v>8170</v>
      </c>
      <c r="I160" s="12">
        <f t="shared" si="12"/>
        <v>10030</v>
      </c>
      <c r="J160" s="12">
        <f t="shared" si="12"/>
        <v>12070</v>
      </c>
      <c r="K160" s="12">
        <f t="shared" si="12"/>
        <v>13950</v>
      </c>
      <c r="L160" s="12">
        <f t="shared" si="12"/>
        <v>16390</v>
      </c>
      <c r="M160" s="12">
        <f t="shared" si="12"/>
        <v>18960</v>
      </c>
      <c r="N160" s="12">
        <f t="shared" si="12"/>
        <v>21240</v>
      </c>
      <c r="O160" s="12">
        <f t="shared" si="12"/>
        <v>23220</v>
      </c>
      <c r="P160" s="12">
        <f t="shared" si="12"/>
        <v>25380</v>
      </c>
      <c r="Q160" s="12">
        <f t="shared" si="12"/>
        <v>29130</v>
      </c>
    </row>
    <row r="161" spans="1:17" ht="12.75">
      <c r="A161" s="12" t="str">
        <f t="shared" si="11"/>
        <v>VILLARS / OLLON</v>
      </c>
      <c r="B161" s="12">
        <f t="shared" si="11"/>
        <v>0</v>
      </c>
      <c r="C161" s="12">
        <f t="shared" si="12"/>
        <v>1570</v>
      </c>
      <c r="D161" s="12">
        <f t="shared" si="12"/>
        <v>3230</v>
      </c>
      <c r="E161" s="12">
        <f t="shared" si="12"/>
        <v>4990</v>
      </c>
      <c r="F161" s="12">
        <f t="shared" si="12"/>
        <v>6810</v>
      </c>
      <c r="G161" s="12">
        <f t="shared" si="12"/>
        <v>8590</v>
      </c>
      <c r="H161" s="12">
        <f t="shared" si="12"/>
        <v>11340</v>
      </c>
      <c r="I161" s="12">
        <f t="shared" si="12"/>
        <v>13660</v>
      </c>
      <c r="J161" s="12">
        <f t="shared" si="12"/>
        <v>16020</v>
      </c>
      <c r="K161" s="12">
        <f t="shared" si="12"/>
        <v>18470</v>
      </c>
      <c r="L161" s="12">
        <f t="shared" si="12"/>
        <v>21760</v>
      </c>
      <c r="M161" s="12">
        <f t="shared" si="12"/>
        <v>24570</v>
      </c>
      <c r="N161" s="12">
        <f t="shared" si="12"/>
        <v>27230</v>
      </c>
      <c r="O161" s="12">
        <f t="shared" si="12"/>
        <v>29510</v>
      </c>
      <c r="P161" s="12">
        <f t="shared" si="12"/>
        <v>32320</v>
      </c>
      <c r="Q161" s="12">
        <f t="shared" si="12"/>
        <v>36720</v>
      </c>
    </row>
    <row r="162" spans="1:17" ht="12.75">
      <c r="A162" s="12" t="str">
        <f t="shared" si="11"/>
        <v>YVERDON                  </v>
      </c>
      <c r="B162" s="12">
        <f t="shared" si="11"/>
        <v>0</v>
      </c>
      <c r="C162" s="12">
        <f t="shared" si="12"/>
        <v>900</v>
      </c>
      <c r="D162" s="12">
        <f t="shared" si="12"/>
        <v>2100</v>
      </c>
      <c r="E162" s="12">
        <f t="shared" si="12"/>
        <v>3320</v>
      </c>
      <c r="F162" s="12">
        <f t="shared" si="12"/>
        <v>4560</v>
      </c>
      <c r="G162" s="12">
        <f t="shared" si="12"/>
        <v>5710</v>
      </c>
      <c r="H162" s="12">
        <f t="shared" si="12"/>
        <v>7460</v>
      </c>
      <c r="I162" s="12">
        <f t="shared" si="12"/>
        <v>9090</v>
      </c>
      <c r="J162" s="12">
        <f t="shared" si="12"/>
        <v>10910</v>
      </c>
      <c r="K162" s="12">
        <f t="shared" si="12"/>
        <v>12570</v>
      </c>
      <c r="L162" s="12">
        <f t="shared" si="12"/>
        <v>14740</v>
      </c>
      <c r="M162" s="12">
        <f t="shared" si="12"/>
        <v>17290</v>
      </c>
      <c r="N162" s="12">
        <f t="shared" si="12"/>
        <v>19150</v>
      </c>
      <c r="O162" s="12">
        <f t="shared" si="12"/>
        <v>20780</v>
      </c>
      <c r="P162" s="12">
        <f t="shared" si="12"/>
        <v>22510</v>
      </c>
      <c r="Q162" s="12">
        <f t="shared" si="12"/>
        <v>26110</v>
      </c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23.25">
      <c r="A167" s="17" t="str">
        <f>A5</f>
        <v>SAISON 2002 - 2003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8" t="str">
        <f>Q113</f>
        <v>DEGRES-HEURES CUMULES</v>
      </c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8" t="s">
        <v>1</v>
      </c>
      <c r="B169" s="16">
        <f aca="true" t="shared" si="13" ref="B169:Q169">B61</f>
        <v>3</v>
      </c>
      <c r="C169" s="16">
        <f t="shared" si="13"/>
        <v>4</v>
      </c>
      <c r="D169" s="16">
        <f t="shared" si="13"/>
        <v>5</v>
      </c>
      <c r="E169" s="16">
        <f t="shared" si="13"/>
        <v>6</v>
      </c>
      <c r="F169" s="16">
        <f t="shared" si="13"/>
        <v>7</v>
      </c>
      <c r="G169" s="16">
        <f t="shared" si="13"/>
        <v>8</v>
      </c>
      <c r="H169" s="16">
        <f t="shared" si="13"/>
        <v>9</v>
      </c>
      <c r="I169" s="16">
        <f t="shared" si="13"/>
        <v>10</v>
      </c>
      <c r="J169" s="16">
        <f t="shared" si="13"/>
        <v>11</v>
      </c>
      <c r="K169" s="16">
        <f t="shared" si="13"/>
        <v>12</v>
      </c>
      <c r="L169" s="16">
        <f t="shared" si="13"/>
        <v>13</v>
      </c>
      <c r="M169" s="16">
        <f t="shared" si="13"/>
        <v>14</v>
      </c>
      <c r="N169" s="16">
        <f t="shared" si="13"/>
        <v>15</v>
      </c>
      <c r="O169" s="16">
        <f t="shared" si="13"/>
        <v>16</v>
      </c>
      <c r="P169" s="16">
        <f t="shared" si="13"/>
        <v>17</v>
      </c>
      <c r="Q169" s="16">
        <f t="shared" si="13"/>
        <v>18</v>
      </c>
    </row>
    <row r="170" spans="1:17" ht="12.75">
      <c r="A170" s="8" t="s">
        <v>2</v>
      </c>
      <c r="B170" s="10">
        <f>Q116+7</f>
        <v>37641</v>
      </c>
      <c r="C170" s="10">
        <f aca="true" t="shared" si="14" ref="C170:Q170">B170+7</f>
        <v>37648</v>
      </c>
      <c r="D170" s="10">
        <f t="shared" si="14"/>
        <v>37655</v>
      </c>
      <c r="E170" s="10">
        <f t="shared" si="14"/>
        <v>37662</v>
      </c>
      <c r="F170" s="10">
        <f t="shared" si="14"/>
        <v>37669</v>
      </c>
      <c r="G170" s="10">
        <f t="shared" si="14"/>
        <v>37676</v>
      </c>
      <c r="H170" s="10">
        <f t="shared" si="14"/>
        <v>37683</v>
      </c>
      <c r="I170" s="10">
        <f t="shared" si="14"/>
        <v>37690</v>
      </c>
      <c r="J170" s="10">
        <f t="shared" si="14"/>
        <v>37697</v>
      </c>
      <c r="K170" s="10">
        <f t="shared" si="14"/>
        <v>37704</v>
      </c>
      <c r="L170" s="10">
        <f t="shared" si="14"/>
        <v>37711</v>
      </c>
      <c r="M170" s="10">
        <f t="shared" si="14"/>
        <v>37718</v>
      </c>
      <c r="N170" s="10">
        <f t="shared" si="14"/>
        <v>37725</v>
      </c>
      <c r="O170" s="10">
        <f t="shared" si="14"/>
        <v>37732</v>
      </c>
      <c r="P170" s="10">
        <f t="shared" si="14"/>
        <v>37739</v>
      </c>
      <c r="Q170" s="10">
        <f t="shared" si="14"/>
        <v>37746</v>
      </c>
    </row>
    <row r="171" spans="1: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12" t="str">
        <f aca="true" t="shared" si="15" ref="A172:A189">A10</f>
        <v>ALPE DES CHAUX           </v>
      </c>
      <c r="B172" s="12">
        <f aca="true" t="shared" si="16" ref="B172:B189">IF(B64=0,"",Q118+B64)</f>
        <v>42770</v>
      </c>
      <c r="C172" s="12">
        <f aca="true" t="shared" si="17" ref="C172:Q187">IF(C64=0,"",B172+C64)</f>
        <v>46080</v>
      </c>
      <c r="D172" s="12">
        <f t="shared" si="17"/>
        <v>50180</v>
      </c>
      <c r="E172" s="12">
        <f t="shared" si="17"/>
        <v>54000</v>
      </c>
      <c r="F172" s="12">
        <f t="shared" si="17"/>
        <v>58260</v>
      </c>
      <c r="G172" s="12">
        <f t="shared" si="17"/>
        <v>61600</v>
      </c>
      <c r="H172" s="12">
        <f t="shared" si="17"/>
        <v>64410</v>
      </c>
      <c r="I172" s="12">
        <f t="shared" si="17"/>
        <v>67080</v>
      </c>
      <c r="J172" s="12">
        <f t="shared" si="17"/>
        <v>69710</v>
      </c>
      <c r="K172" s="12">
        <f t="shared" si="17"/>
        <v>72200</v>
      </c>
      <c r="L172" s="12">
        <f t="shared" si="17"/>
        <v>74200</v>
      </c>
      <c r="M172" s="12">
        <f t="shared" si="17"/>
        <v>77090</v>
      </c>
      <c r="N172" s="12">
        <f t="shared" si="17"/>
        <v>80110</v>
      </c>
      <c r="O172" s="12">
        <f t="shared" si="17"/>
        <v>81820</v>
      </c>
      <c r="P172" s="12">
        <f t="shared" si="17"/>
        <v>83440</v>
      </c>
      <c r="Q172" s="12">
        <f t="shared" si="17"/>
        <v>84640</v>
      </c>
    </row>
    <row r="173" spans="1:17" ht="12.75">
      <c r="A173" s="12" t="str">
        <f t="shared" si="15"/>
        <v>APPLES                   </v>
      </c>
      <c r="B173" s="12">
        <f t="shared" si="16"/>
        <v>33840</v>
      </c>
      <c r="C173" s="12">
        <f t="shared" si="17"/>
        <v>36530</v>
      </c>
      <c r="D173" s="12">
        <f t="shared" si="17"/>
        <v>39720</v>
      </c>
      <c r="E173" s="12">
        <f t="shared" si="17"/>
        <v>42850</v>
      </c>
      <c r="F173" s="12">
        <f t="shared" si="17"/>
        <v>46280</v>
      </c>
      <c r="G173" s="12">
        <f t="shared" si="17"/>
        <v>49740</v>
      </c>
      <c r="H173" s="12">
        <f t="shared" si="17"/>
        <v>51980</v>
      </c>
      <c r="I173" s="12">
        <f t="shared" si="17"/>
        <v>54130</v>
      </c>
      <c r="J173" s="12">
        <f t="shared" si="17"/>
        <v>56170</v>
      </c>
      <c r="K173" s="12">
        <f t="shared" si="17"/>
        <v>57980</v>
      </c>
      <c r="L173" s="12">
        <f t="shared" si="17"/>
        <v>59200</v>
      </c>
      <c r="M173" s="12">
        <f t="shared" si="17"/>
        <v>61100</v>
      </c>
      <c r="N173" s="12">
        <f t="shared" si="17"/>
        <v>63370</v>
      </c>
      <c r="O173" s="12">
        <f t="shared" si="17"/>
        <v>64310</v>
      </c>
      <c r="P173" s="12">
        <f t="shared" si="17"/>
        <v>65100</v>
      </c>
      <c r="Q173" s="12">
        <f t="shared" si="17"/>
        <v>65860</v>
      </c>
    </row>
    <row r="174" spans="1:17" ht="12.75">
      <c r="A174" s="12" t="str">
        <f t="shared" si="15"/>
        <v>AVENCHES</v>
      </c>
      <c r="B174" s="12">
        <f t="shared" si="16"/>
        <v>33270</v>
      </c>
      <c r="C174" s="12">
        <f t="shared" si="17"/>
        <v>35920</v>
      </c>
      <c r="D174" s="12">
        <f t="shared" si="17"/>
        <v>39080</v>
      </c>
      <c r="E174" s="12">
        <f t="shared" si="17"/>
        <v>42110</v>
      </c>
      <c r="F174" s="12">
        <f t="shared" si="17"/>
        <v>45510</v>
      </c>
      <c r="G174" s="12">
        <f t="shared" si="17"/>
        <v>48970</v>
      </c>
      <c r="H174" s="12">
        <f t="shared" si="17"/>
        <v>51210</v>
      </c>
      <c r="I174" s="12">
        <f t="shared" si="17"/>
        <v>53220</v>
      </c>
      <c r="J174" s="12">
        <f t="shared" si="17"/>
        <v>54990</v>
      </c>
      <c r="K174" s="12">
        <f t="shared" si="17"/>
        <v>56720</v>
      </c>
      <c r="L174" s="12">
        <f t="shared" si="17"/>
        <v>57670</v>
      </c>
      <c r="M174" s="12">
        <f t="shared" si="17"/>
        <v>59460</v>
      </c>
      <c r="N174" s="12">
        <f t="shared" si="17"/>
        <v>61590</v>
      </c>
      <c r="O174" s="12">
        <f t="shared" si="17"/>
        <v>62470</v>
      </c>
      <c r="P174" s="12">
        <f t="shared" si="17"/>
        <v>63060</v>
      </c>
      <c r="Q174" s="12">
        <f t="shared" si="17"/>
        <v>63730</v>
      </c>
    </row>
    <row r="175" spans="1:17" ht="12.75">
      <c r="A175" s="12" t="str">
        <f t="shared" si="15"/>
        <v>BAULMES                  </v>
      </c>
      <c r="B175" s="12">
        <f t="shared" si="16"/>
        <v>33210</v>
      </c>
      <c r="C175" s="12">
        <f t="shared" si="17"/>
        <v>35890</v>
      </c>
      <c r="D175" s="12">
        <f t="shared" si="17"/>
        <v>39080</v>
      </c>
      <c r="E175" s="12">
        <f>IF(E67=0,"",D175+E67)</f>
        <v>42190</v>
      </c>
      <c r="F175" s="12">
        <f t="shared" si="17"/>
        <v>45620</v>
      </c>
      <c r="G175" s="12">
        <f t="shared" si="17"/>
        <v>48980</v>
      </c>
      <c r="H175" s="12">
        <f t="shared" si="17"/>
        <v>51120</v>
      </c>
      <c r="I175" s="12">
        <f t="shared" si="17"/>
        <v>53110</v>
      </c>
      <c r="J175" s="12">
        <f t="shared" si="17"/>
        <v>55010</v>
      </c>
      <c r="K175" s="12">
        <f t="shared" si="17"/>
        <v>56710</v>
      </c>
      <c r="L175" s="12">
        <f t="shared" si="17"/>
        <v>57700</v>
      </c>
      <c r="M175" s="12">
        <f t="shared" si="17"/>
        <v>59560</v>
      </c>
      <c r="N175" s="12">
        <f t="shared" si="17"/>
        <v>61870</v>
      </c>
      <c r="O175" s="12">
        <f t="shared" si="17"/>
        <v>62750</v>
      </c>
      <c r="P175" s="12">
        <f t="shared" si="17"/>
        <v>63530</v>
      </c>
      <c r="Q175" s="12">
        <f t="shared" si="17"/>
        <v>64250</v>
      </c>
    </row>
    <row r="176" spans="1:17" ht="12.75">
      <c r="A176" s="12" t="str">
        <f t="shared" si="15"/>
        <v>BEX                      </v>
      </c>
      <c r="B176" s="12">
        <f t="shared" si="16"/>
        <v>29040</v>
      </c>
      <c r="C176" s="12">
        <f t="shared" si="17"/>
        <v>31400</v>
      </c>
      <c r="D176" s="12">
        <f t="shared" si="17"/>
        <v>34240</v>
      </c>
      <c r="E176" s="12">
        <f>IF(E68=0,"",D176+E68)</f>
        <v>37270</v>
      </c>
      <c r="F176" s="12">
        <f t="shared" si="17"/>
        <v>40180</v>
      </c>
      <c r="G176" s="12">
        <f t="shared" si="17"/>
        <v>43150</v>
      </c>
      <c r="H176" s="12">
        <f t="shared" si="17"/>
        <v>44980</v>
      </c>
      <c r="I176" s="12">
        <f t="shared" si="17"/>
        <v>46880</v>
      </c>
      <c r="J176" s="12">
        <f t="shared" si="17"/>
        <v>48510</v>
      </c>
      <c r="K176" s="12">
        <f t="shared" si="17"/>
        <v>50030</v>
      </c>
      <c r="L176" s="12">
        <f t="shared" si="17"/>
        <v>50980</v>
      </c>
      <c r="M176" s="12">
        <f t="shared" si="17"/>
        <v>52420</v>
      </c>
      <c r="N176" s="12">
        <f t="shared" si="17"/>
        <v>54160</v>
      </c>
      <c r="O176" s="12">
        <f t="shared" si="17"/>
        <v>54680</v>
      </c>
      <c r="P176" s="12">
        <f t="shared" si="17"/>
        <v>55280</v>
      </c>
      <c r="Q176" s="12">
        <f t="shared" si="17"/>
        <v>55630</v>
      </c>
    </row>
    <row r="177" spans="1:17" ht="12.75">
      <c r="A177" s="12" t="str">
        <f t="shared" si="15"/>
        <v>BIERE</v>
      </c>
      <c r="B177" s="12">
        <f t="shared" si="16"/>
        <v>33260</v>
      </c>
      <c r="C177" s="12">
        <f t="shared" si="17"/>
        <v>35960</v>
      </c>
      <c r="D177" s="12">
        <f t="shared" si="17"/>
        <v>39020</v>
      </c>
      <c r="E177" s="12">
        <f t="shared" si="17"/>
        <v>42220</v>
      </c>
      <c r="F177" s="12">
        <f t="shared" si="17"/>
        <v>45700</v>
      </c>
      <c r="G177" s="12">
        <f t="shared" si="17"/>
        <v>49160</v>
      </c>
      <c r="H177" s="12">
        <f t="shared" si="17"/>
        <v>51300</v>
      </c>
      <c r="I177" s="12">
        <f t="shared" si="17"/>
        <v>53270</v>
      </c>
      <c r="J177" s="12">
        <f t="shared" si="17"/>
        <v>55190</v>
      </c>
      <c r="K177" s="12">
        <f t="shared" si="17"/>
        <v>56840</v>
      </c>
      <c r="L177" s="12">
        <f t="shared" si="17"/>
        <v>57900</v>
      </c>
      <c r="M177" s="12">
        <f t="shared" si="17"/>
        <v>59650</v>
      </c>
      <c r="N177" s="12">
        <f t="shared" si="17"/>
        <v>61950</v>
      </c>
      <c r="O177" s="12">
        <f t="shared" si="17"/>
        <v>62870</v>
      </c>
      <c r="P177" s="12">
        <f t="shared" si="17"/>
        <v>63680</v>
      </c>
      <c r="Q177" s="12">
        <f t="shared" si="17"/>
        <v>64360</v>
      </c>
    </row>
    <row r="178" spans="1:17" ht="12.75">
      <c r="A178" s="12" t="str">
        <f t="shared" si="15"/>
        <v>CHATEAU-D'OEX            </v>
      </c>
      <c r="B178" s="12">
        <f t="shared" si="16"/>
        <v>35260</v>
      </c>
      <c r="C178" s="12">
        <f t="shared" si="17"/>
        <v>38020</v>
      </c>
      <c r="D178" s="12">
        <f t="shared" si="17"/>
        <v>41290</v>
      </c>
      <c r="E178" s="12">
        <f>IF(E70=0,"",D178+E70)</f>
        <v>44460</v>
      </c>
      <c r="F178" s="12">
        <f t="shared" si="17"/>
        <v>48020</v>
      </c>
      <c r="G178" s="12">
        <f t="shared" si="17"/>
        <v>51540</v>
      </c>
      <c r="H178" s="12">
        <f t="shared" si="17"/>
        <v>53920</v>
      </c>
      <c r="I178" s="12">
        <f t="shared" si="17"/>
        <v>56220</v>
      </c>
      <c r="J178" s="12">
        <f t="shared" si="17"/>
        <v>58320</v>
      </c>
      <c r="K178" s="12">
        <f t="shared" si="17"/>
        <v>60440</v>
      </c>
      <c r="L178" s="12">
        <f t="shared" si="17"/>
        <v>61920</v>
      </c>
      <c r="M178" s="12">
        <f t="shared" si="17"/>
        <v>63920</v>
      </c>
      <c r="N178" s="12">
        <f t="shared" si="17"/>
        <v>66170</v>
      </c>
      <c r="O178" s="12">
        <f t="shared" si="17"/>
        <v>67410</v>
      </c>
      <c r="P178" s="12">
        <f t="shared" si="17"/>
        <v>68610</v>
      </c>
      <c r="Q178" s="12">
        <f t="shared" si="17"/>
        <v>69440</v>
      </c>
    </row>
    <row r="179" spans="1:17" ht="12.75">
      <c r="A179" s="12" t="str">
        <f t="shared" si="15"/>
        <v>CHAVORNAY                </v>
      </c>
      <c r="B179" s="12">
        <f t="shared" si="16"/>
        <v>32630</v>
      </c>
      <c r="C179" s="12">
        <f t="shared" si="17"/>
        <v>35220</v>
      </c>
      <c r="D179" s="12">
        <f t="shared" si="17"/>
        <v>38200</v>
      </c>
      <c r="E179" s="12">
        <f>IF(E71=0,"",D179+E71)</f>
        <v>41240</v>
      </c>
      <c r="F179" s="12">
        <f t="shared" si="17"/>
        <v>44580</v>
      </c>
      <c r="G179" s="12">
        <f t="shared" si="17"/>
        <v>48130</v>
      </c>
      <c r="H179" s="12">
        <f t="shared" si="17"/>
        <v>50420</v>
      </c>
      <c r="I179" s="12">
        <f t="shared" si="17"/>
        <v>52570</v>
      </c>
      <c r="J179" s="12">
        <f t="shared" si="17"/>
        <v>54490</v>
      </c>
      <c r="K179" s="12">
        <f t="shared" si="17"/>
        <v>56470</v>
      </c>
      <c r="L179" s="12">
        <f t="shared" si="17"/>
        <v>57660</v>
      </c>
      <c r="M179" s="12">
        <f t="shared" si="17"/>
        <v>59440</v>
      </c>
      <c r="N179" s="12">
        <f t="shared" si="17"/>
        <v>61660</v>
      </c>
      <c r="O179" s="12">
        <f t="shared" si="17"/>
        <v>62610</v>
      </c>
      <c r="P179" s="12">
        <f t="shared" si="17"/>
        <v>63420</v>
      </c>
      <c r="Q179" s="12">
        <f t="shared" si="17"/>
        <v>64140</v>
      </c>
    </row>
    <row r="180" spans="1:17" ht="12.75">
      <c r="A180" s="12" t="str">
        <f t="shared" si="15"/>
        <v>CHESEAUX                 </v>
      </c>
      <c r="B180" s="12">
        <f t="shared" si="16"/>
        <v>33990</v>
      </c>
      <c r="C180" s="12">
        <f t="shared" si="17"/>
        <v>36680</v>
      </c>
      <c r="D180" s="12">
        <f t="shared" si="17"/>
        <v>39920</v>
      </c>
      <c r="E180" s="12">
        <f>IF(E72=0,"",D180+E72)</f>
        <v>43080</v>
      </c>
      <c r="F180" s="12">
        <f t="shared" si="17"/>
        <v>46740</v>
      </c>
      <c r="G180" s="12">
        <f t="shared" si="17"/>
        <v>50090</v>
      </c>
      <c r="H180" s="12">
        <f t="shared" si="17"/>
        <v>52230</v>
      </c>
      <c r="I180" s="12">
        <f t="shared" si="17"/>
        <v>54360</v>
      </c>
      <c r="J180" s="12">
        <f t="shared" si="17"/>
        <v>56440</v>
      </c>
      <c r="K180" s="12">
        <f t="shared" si="17"/>
        <v>58390</v>
      </c>
      <c r="L180" s="12">
        <f t="shared" si="17"/>
        <v>59500</v>
      </c>
      <c r="M180" s="12">
        <f t="shared" si="17"/>
        <v>61440</v>
      </c>
      <c r="N180" s="12">
        <f t="shared" si="17"/>
        <v>63690</v>
      </c>
      <c r="O180" s="12">
        <f t="shared" si="17"/>
        <v>64640</v>
      </c>
      <c r="P180" s="12">
        <f t="shared" si="17"/>
        <v>65440</v>
      </c>
      <c r="Q180" s="12">
        <f t="shared" si="17"/>
        <v>66040</v>
      </c>
    </row>
    <row r="181" spans="1:17" ht="12.75">
      <c r="A181" s="12" t="str">
        <f t="shared" si="15"/>
        <v>COLLOMBEY</v>
      </c>
      <c r="B181" s="12">
        <f t="shared" si="16"/>
        <v>30920</v>
      </c>
      <c r="C181" s="12">
        <f t="shared" si="17"/>
        <v>33420</v>
      </c>
      <c r="D181" s="12">
        <f t="shared" si="17"/>
        <v>36280</v>
      </c>
      <c r="E181" s="12">
        <f>IF(E73=0,"",D181+E73)</f>
        <v>39250</v>
      </c>
      <c r="F181" s="12">
        <f t="shared" si="17"/>
        <v>42270</v>
      </c>
      <c r="G181" s="12">
        <f t="shared" si="17"/>
        <v>45440</v>
      </c>
      <c r="H181" s="12">
        <f t="shared" si="17"/>
        <v>47410</v>
      </c>
      <c r="I181" s="12">
        <f t="shared" si="17"/>
        <v>49270</v>
      </c>
      <c r="J181" s="12">
        <f t="shared" si="17"/>
        <v>51040</v>
      </c>
      <c r="K181" s="12">
        <f t="shared" si="17"/>
        <v>52760</v>
      </c>
      <c r="L181" s="12">
        <f t="shared" si="17"/>
        <v>53680</v>
      </c>
      <c r="M181" s="12">
        <f t="shared" si="17"/>
        <v>55190</v>
      </c>
      <c r="N181" s="12">
        <f t="shared" si="17"/>
        <v>57050</v>
      </c>
      <c r="O181" s="12">
        <f t="shared" si="17"/>
        <v>57660</v>
      </c>
      <c r="P181" s="12">
        <f t="shared" si="17"/>
        <v>58200</v>
      </c>
      <c r="Q181" s="12">
        <f t="shared" si="17"/>
        <v>58580</v>
      </c>
    </row>
    <row r="182" spans="1:17" ht="12.75">
      <c r="A182" s="12" t="str">
        <f t="shared" si="15"/>
        <v>COSSONAY</v>
      </c>
      <c r="B182" s="12">
        <f t="shared" si="16"/>
        <v>33240</v>
      </c>
      <c r="C182" s="12">
        <f t="shared" si="17"/>
        <v>35890</v>
      </c>
      <c r="D182" s="12">
        <f t="shared" si="17"/>
        <v>39050</v>
      </c>
      <c r="E182" s="12">
        <f t="shared" si="17"/>
        <v>42090</v>
      </c>
      <c r="F182" s="12">
        <f t="shared" si="17"/>
        <v>45540</v>
      </c>
      <c r="G182" s="12">
        <f t="shared" si="17"/>
        <v>48960</v>
      </c>
      <c r="H182" s="12">
        <f t="shared" si="17"/>
        <v>51150</v>
      </c>
      <c r="I182" s="12">
        <f t="shared" si="17"/>
        <v>53240</v>
      </c>
      <c r="J182" s="12">
        <f t="shared" si="17"/>
        <v>55220</v>
      </c>
      <c r="K182" s="12">
        <f t="shared" si="17"/>
        <v>57010</v>
      </c>
      <c r="L182" s="12">
        <f t="shared" si="17"/>
        <v>58090</v>
      </c>
      <c r="M182" s="12">
        <f t="shared" si="17"/>
        <v>59950</v>
      </c>
      <c r="N182" s="12">
        <f t="shared" si="17"/>
        <v>62150</v>
      </c>
      <c r="O182" s="12">
        <f t="shared" si="17"/>
        <v>63050</v>
      </c>
      <c r="P182" s="12">
        <f t="shared" si="17"/>
        <v>63790</v>
      </c>
      <c r="Q182" s="12">
        <f t="shared" si="17"/>
        <v>64470</v>
      </c>
    </row>
    <row r="183" spans="1:17" ht="12.75">
      <c r="A183" s="12" t="str">
        <f t="shared" si="15"/>
        <v>ECHALLENS</v>
      </c>
      <c r="B183" s="12">
        <f t="shared" si="16"/>
        <v>33580</v>
      </c>
      <c r="C183" s="12">
        <f t="shared" si="17"/>
        <v>36280</v>
      </c>
      <c r="D183" s="12">
        <f t="shared" si="17"/>
        <v>39560</v>
      </c>
      <c r="E183" s="12">
        <f t="shared" si="17"/>
        <v>42800</v>
      </c>
      <c r="F183" s="12">
        <f t="shared" si="17"/>
        <v>46200</v>
      </c>
      <c r="G183" s="12">
        <f t="shared" si="17"/>
        <v>49700</v>
      </c>
      <c r="H183" s="12">
        <f t="shared" si="17"/>
        <v>51950</v>
      </c>
      <c r="I183" s="12">
        <f t="shared" si="17"/>
        <v>54040</v>
      </c>
      <c r="J183" s="12">
        <f t="shared" si="17"/>
        <v>56010</v>
      </c>
      <c r="K183" s="12">
        <f t="shared" si="17"/>
        <v>57850</v>
      </c>
      <c r="L183" s="12">
        <f t="shared" si="17"/>
        <v>58940</v>
      </c>
      <c r="M183" s="12">
        <f t="shared" si="17"/>
        <v>60790</v>
      </c>
      <c r="N183" s="12">
        <f t="shared" si="17"/>
        <v>63000</v>
      </c>
      <c r="O183" s="12">
        <f t="shared" si="17"/>
        <v>63900</v>
      </c>
      <c r="P183" s="12">
        <f t="shared" si="17"/>
        <v>64680</v>
      </c>
      <c r="Q183" s="12">
        <f t="shared" si="17"/>
        <v>65310</v>
      </c>
    </row>
    <row r="184" spans="1:17" ht="12.75">
      <c r="A184" s="12" t="str">
        <f t="shared" si="15"/>
        <v>ECUBLENS ZI-SUD          </v>
      </c>
      <c r="B184" s="12">
        <f t="shared" si="16"/>
        <v>29540</v>
      </c>
      <c r="C184" s="12">
        <f t="shared" si="17"/>
        <v>31930</v>
      </c>
      <c r="D184" s="12">
        <f t="shared" si="17"/>
        <v>34810</v>
      </c>
      <c r="E184" s="12">
        <f t="shared" si="17"/>
        <v>37610</v>
      </c>
      <c r="F184" s="12">
        <f t="shared" si="17"/>
        <v>40720</v>
      </c>
      <c r="G184" s="12">
        <f t="shared" si="17"/>
        <v>43900</v>
      </c>
      <c r="H184" s="12">
        <f t="shared" si="17"/>
        <v>45950</v>
      </c>
      <c r="I184" s="12">
        <f t="shared" si="17"/>
        <v>47880</v>
      </c>
      <c r="J184" s="12">
        <f t="shared" si="17"/>
        <v>49660</v>
      </c>
      <c r="K184" s="12">
        <f t="shared" si="17"/>
        <v>51290</v>
      </c>
      <c r="L184" s="12">
        <f t="shared" si="17"/>
        <v>52290</v>
      </c>
      <c r="M184" s="12">
        <f t="shared" si="17"/>
        <v>53740</v>
      </c>
      <c r="N184" s="12">
        <f t="shared" si="17"/>
        <v>55700</v>
      </c>
      <c r="O184" s="12">
        <f t="shared" si="17"/>
        <v>56380</v>
      </c>
      <c r="P184" s="12">
        <f t="shared" si="17"/>
        <v>56930</v>
      </c>
      <c r="Q184" s="12">
        <f t="shared" si="17"/>
        <v>57340</v>
      </c>
    </row>
    <row r="185" spans="1:17" ht="12.75">
      <c r="A185" s="12" t="str">
        <f t="shared" si="15"/>
        <v>GLAND ZI-DULLY           </v>
      </c>
      <c r="B185" s="12">
        <f t="shared" si="16"/>
        <v>29720</v>
      </c>
      <c r="C185" s="12">
        <f t="shared" si="17"/>
        <v>32200</v>
      </c>
      <c r="D185" s="12">
        <f t="shared" si="17"/>
        <v>34950</v>
      </c>
      <c r="E185" s="12">
        <f t="shared" si="17"/>
        <v>37830</v>
      </c>
      <c r="F185" s="12">
        <f t="shared" si="17"/>
        <v>40830</v>
      </c>
      <c r="G185" s="12">
        <f t="shared" si="17"/>
        <v>44170</v>
      </c>
      <c r="H185" s="12">
        <f t="shared" si="17"/>
        <v>46190</v>
      </c>
      <c r="I185" s="12">
        <f t="shared" si="17"/>
        <v>48070</v>
      </c>
      <c r="J185" s="12">
        <f t="shared" si="17"/>
        <v>49750</v>
      </c>
      <c r="K185" s="12">
        <f t="shared" si="17"/>
        <v>51410</v>
      </c>
      <c r="L185" s="12">
        <f t="shared" si="17"/>
        <v>52430</v>
      </c>
      <c r="M185" s="12">
        <f t="shared" si="17"/>
        <v>53950</v>
      </c>
      <c r="N185" s="12">
        <f t="shared" si="17"/>
        <v>55940</v>
      </c>
      <c r="O185" s="12">
        <f t="shared" si="17"/>
        <v>56600</v>
      </c>
      <c r="P185" s="12">
        <f t="shared" si="17"/>
        <v>57300</v>
      </c>
      <c r="Q185" s="12">
        <f t="shared" si="17"/>
        <v>57970</v>
      </c>
    </row>
    <row r="186" spans="1:17" ht="12.75">
      <c r="A186" s="12" t="str">
        <f t="shared" si="15"/>
        <v>GLION                    </v>
      </c>
      <c r="B186" s="12">
        <f t="shared" si="16"/>
        <v>31240</v>
      </c>
      <c r="C186" s="12">
        <f t="shared" si="17"/>
        <v>33790</v>
      </c>
      <c r="D186" s="12">
        <f t="shared" si="17"/>
        <v>36850</v>
      </c>
      <c r="E186" s="12">
        <f t="shared" si="17"/>
        <v>39870</v>
      </c>
      <c r="F186" s="12">
        <f t="shared" si="17"/>
        <v>43040</v>
      </c>
      <c r="G186" s="12">
        <f t="shared" si="17"/>
        <v>46230</v>
      </c>
      <c r="H186" s="12">
        <f t="shared" si="17"/>
        <v>48280</v>
      </c>
      <c r="I186" s="12">
        <f t="shared" si="17"/>
        <v>50130</v>
      </c>
      <c r="J186" s="12">
        <f t="shared" si="17"/>
        <v>51950</v>
      </c>
      <c r="K186" s="12">
        <f t="shared" si="17"/>
        <v>53640</v>
      </c>
      <c r="L186" s="12">
        <f t="shared" si="17"/>
        <v>54610</v>
      </c>
      <c r="M186" s="12">
        <f t="shared" si="17"/>
        <v>56370</v>
      </c>
      <c r="N186" s="12">
        <f t="shared" si="17"/>
        <v>58500</v>
      </c>
      <c r="O186" s="12">
        <f t="shared" si="17"/>
        <v>59220</v>
      </c>
      <c r="P186" s="12">
        <f t="shared" si="17"/>
        <v>59910</v>
      </c>
      <c r="Q186" s="12">
        <f t="shared" si="17"/>
        <v>60490</v>
      </c>
    </row>
    <row r="187" spans="1:17" ht="12.75">
      <c r="A187" s="12" t="str">
        <f t="shared" si="15"/>
        <v>GRANGE-VERNEY            </v>
      </c>
      <c r="B187" s="12">
        <f t="shared" si="16"/>
        <v>33270</v>
      </c>
      <c r="C187" s="12">
        <f t="shared" si="17"/>
        <v>35940</v>
      </c>
      <c r="D187" s="12">
        <f t="shared" si="17"/>
        <v>39040</v>
      </c>
      <c r="E187" s="12">
        <f t="shared" si="17"/>
        <v>42170</v>
      </c>
      <c r="F187" s="12">
        <f t="shared" si="17"/>
        <v>45580</v>
      </c>
      <c r="G187" s="12">
        <f t="shared" si="17"/>
        <v>49060</v>
      </c>
      <c r="H187" s="12">
        <f t="shared" si="17"/>
        <v>51260</v>
      </c>
      <c r="I187" s="12">
        <f t="shared" si="17"/>
        <v>53350</v>
      </c>
      <c r="J187" s="12">
        <f t="shared" si="17"/>
        <v>55310</v>
      </c>
      <c r="K187" s="12">
        <f t="shared" si="17"/>
        <v>57130</v>
      </c>
      <c r="L187" s="12">
        <f t="shared" si="17"/>
        <v>58290</v>
      </c>
      <c r="M187" s="12">
        <f t="shared" si="17"/>
        <v>60160</v>
      </c>
      <c r="N187" s="12">
        <f t="shared" si="17"/>
        <v>62400</v>
      </c>
      <c r="O187" s="12">
        <f t="shared" si="17"/>
        <v>63270</v>
      </c>
      <c r="P187" s="12">
        <f t="shared" si="17"/>
        <v>64380</v>
      </c>
      <c r="Q187" s="12">
        <f t="shared" si="17"/>
        <v>65090</v>
      </c>
    </row>
    <row r="188" spans="1:17" ht="12.75">
      <c r="A188" s="12" t="str">
        <f t="shared" si="15"/>
        <v>LAUSANNE-BETHANIE        </v>
      </c>
      <c r="B188" s="12">
        <f t="shared" si="16"/>
        <v>29490</v>
      </c>
      <c r="C188" s="12">
        <f aca="true" t="shared" si="18" ref="C188:Q189">IF(C80=0,"",B188+C80)</f>
        <v>31930</v>
      </c>
      <c r="D188" s="12">
        <f t="shared" si="18"/>
        <v>34910</v>
      </c>
      <c r="E188" s="12">
        <f t="shared" si="18"/>
        <v>37810</v>
      </c>
      <c r="F188" s="12">
        <f t="shared" si="18"/>
        <v>40960</v>
      </c>
      <c r="G188" s="12">
        <f t="shared" si="18"/>
        <v>43960</v>
      </c>
      <c r="H188" s="12">
        <f t="shared" si="18"/>
        <v>45830</v>
      </c>
      <c r="I188" s="12">
        <f t="shared" si="18"/>
        <v>47590</v>
      </c>
      <c r="J188" s="12">
        <f t="shared" si="18"/>
        <v>49290</v>
      </c>
      <c r="K188" s="12">
        <f t="shared" si="18"/>
        <v>50770</v>
      </c>
      <c r="L188" s="12">
        <f t="shared" si="18"/>
        <v>51590</v>
      </c>
      <c r="M188" s="12">
        <f t="shared" si="18"/>
        <v>53220</v>
      </c>
      <c r="N188" s="12">
        <f t="shared" si="18"/>
        <v>55190</v>
      </c>
      <c r="O188" s="12">
        <f t="shared" si="18"/>
        <v>55830</v>
      </c>
      <c r="P188" s="12">
        <f t="shared" si="18"/>
        <v>56430</v>
      </c>
      <c r="Q188" s="12">
        <f t="shared" si="18"/>
        <v>56880</v>
      </c>
    </row>
    <row r="189" spans="1:17" ht="12.75">
      <c r="A189" s="12" t="str">
        <f t="shared" si="15"/>
        <v>LAUSANNE-CENTRE          </v>
      </c>
      <c r="B189" s="12">
        <f t="shared" si="16"/>
        <v>29060</v>
      </c>
      <c r="C189" s="12">
        <f t="shared" si="18"/>
        <v>31480</v>
      </c>
      <c r="D189" s="12">
        <f t="shared" si="18"/>
        <v>34370</v>
      </c>
      <c r="E189" s="12">
        <f t="shared" si="18"/>
        <v>37170</v>
      </c>
      <c r="F189" s="12">
        <f t="shared" si="18"/>
        <v>40290</v>
      </c>
      <c r="G189" s="12">
        <f t="shared" si="18"/>
        <v>43360</v>
      </c>
      <c r="H189" s="12">
        <f t="shared" si="18"/>
        <v>45330</v>
      </c>
      <c r="I189" s="12">
        <f t="shared" si="18"/>
        <v>47220</v>
      </c>
      <c r="J189" s="12">
        <f t="shared" si="18"/>
        <v>49250</v>
      </c>
      <c r="K189" s="12">
        <f t="shared" si="18"/>
        <v>50860</v>
      </c>
      <c r="L189" s="12">
        <f t="shared" si="18"/>
        <v>51840</v>
      </c>
      <c r="M189" s="12">
        <f t="shared" si="18"/>
        <v>53530</v>
      </c>
      <c r="N189" s="12">
        <f t="shared" si="18"/>
        <v>55600</v>
      </c>
      <c r="O189" s="12">
        <f t="shared" si="18"/>
        <v>56260</v>
      </c>
      <c r="P189" s="12">
        <f t="shared" si="18"/>
        <v>56860</v>
      </c>
      <c r="Q189" s="12">
        <f t="shared" si="18"/>
        <v>57440</v>
      </c>
    </row>
    <row r="190" spans="1:17" ht="12.75">
      <c r="A190" s="12" t="str">
        <f>A44</f>
        <v>PULLY-LAC</v>
      </c>
      <c r="B190" s="12">
        <f>IF(B98=0,"",Q136+B98)</f>
        <v>28700</v>
      </c>
      <c r="C190" s="12">
        <f aca="true" t="shared" si="19" ref="C190:Q190">IF(C98=0,"",B190+C98)</f>
        <v>31050</v>
      </c>
      <c r="D190" s="12">
        <f t="shared" si="19"/>
        <v>33910</v>
      </c>
      <c r="E190" s="12">
        <f t="shared" si="19"/>
        <v>36710</v>
      </c>
      <c r="F190" s="12">
        <f t="shared" si="19"/>
        <v>39780</v>
      </c>
      <c r="G190" s="12">
        <f t="shared" si="19"/>
        <v>42800</v>
      </c>
      <c r="H190" s="12">
        <f t="shared" si="19"/>
        <v>44850</v>
      </c>
      <c r="I190" s="12">
        <f t="shared" si="19"/>
        <v>46800</v>
      </c>
      <c r="J190" s="12">
        <f t="shared" si="19"/>
        <v>48630</v>
      </c>
      <c r="K190" s="12">
        <f t="shared" si="19"/>
        <v>50340</v>
      </c>
      <c r="L190" s="12">
        <f t="shared" si="19"/>
        <v>51460</v>
      </c>
      <c r="M190" s="12">
        <f t="shared" si="19"/>
        <v>53110</v>
      </c>
      <c r="N190" s="12">
        <f t="shared" si="19"/>
        <v>55130</v>
      </c>
      <c r="O190" s="12">
        <f t="shared" si="19"/>
        <v>55950</v>
      </c>
      <c r="P190" s="12">
        <f t="shared" si="19"/>
        <v>56620</v>
      </c>
      <c r="Q190" s="12">
        <f t="shared" si="19"/>
        <v>57200</v>
      </c>
    </row>
    <row r="191" spans="1:17" ht="12.75">
      <c r="A191" s="12" t="str">
        <f aca="true" t="shared" si="20" ref="A191:A206">A28</f>
        <v>LAUSANNE-VENNES          </v>
      </c>
      <c r="B191" s="12">
        <f aca="true" t="shared" si="21" ref="B191:B206">IF(B82=0,"",Q137+B82)</f>
        <v>34850</v>
      </c>
      <c r="C191" s="12">
        <f aca="true" t="shared" si="22" ref="C191:Q206">IF(C82=0,"",B191+C82)</f>
        <v>37630</v>
      </c>
      <c r="D191" s="12">
        <f t="shared" si="22"/>
        <v>40940</v>
      </c>
      <c r="E191" s="12">
        <f t="shared" si="22"/>
        <v>44150</v>
      </c>
      <c r="F191" s="12">
        <f t="shared" si="22"/>
        <v>47860</v>
      </c>
      <c r="G191" s="12">
        <f t="shared" si="22"/>
        <v>51170</v>
      </c>
      <c r="H191" s="12">
        <f t="shared" si="22"/>
        <v>53370</v>
      </c>
      <c r="I191" s="12">
        <f t="shared" si="22"/>
        <v>55490</v>
      </c>
      <c r="J191" s="12">
        <f t="shared" si="22"/>
        <v>57610</v>
      </c>
      <c r="K191" s="12">
        <f t="shared" si="22"/>
        <v>59340</v>
      </c>
      <c r="L191" s="12">
        <f t="shared" si="22"/>
        <v>60410</v>
      </c>
      <c r="M191" s="12">
        <f t="shared" si="22"/>
        <v>62440</v>
      </c>
      <c r="N191" s="12">
        <f t="shared" si="22"/>
        <v>64660</v>
      </c>
      <c r="O191" s="12">
        <f t="shared" si="22"/>
        <v>65500</v>
      </c>
      <c r="P191" s="12">
        <f t="shared" si="22"/>
        <v>66240</v>
      </c>
      <c r="Q191" s="12">
        <f t="shared" si="22"/>
        <v>66950</v>
      </c>
    </row>
    <row r="192" spans="1:17" ht="12.75">
      <c r="A192" s="12" t="str">
        <f t="shared" si="20"/>
        <v>LE LIEU                  </v>
      </c>
      <c r="B192" s="12">
        <f t="shared" si="21"/>
        <v>40870</v>
      </c>
      <c r="C192" s="12">
        <f t="shared" si="22"/>
        <v>43910</v>
      </c>
      <c r="D192" s="12">
        <f t="shared" si="22"/>
        <v>47620</v>
      </c>
      <c r="E192" s="12">
        <f t="shared" si="22"/>
        <v>51350</v>
      </c>
      <c r="F192" s="12">
        <f t="shared" si="22"/>
        <v>55360</v>
      </c>
      <c r="G192" s="12">
        <f t="shared" si="22"/>
        <v>59760</v>
      </c>
      <c r="H192" s="12">
        <f t="shared" si="22"/>
        <v>62670</v>
      </c>
      <c r="I192" s="12">
        <f t="shared" si="22"/>
        <v>65320</v>
      </c>
      <c r="J192" s="12">
        <f t="shared" si="22"/>
        <v>68170</v>
      </c>
      <c r="K192" s="12">
        <f t="shared" si="22"/>
        <v>70770</v>
      </c>
      <c r="L192" s="12">
        <f t="shared" si="22"/>
        <v>72820</v>
      </c>
      <c r="M192" s="12">
        <f t="shared" si="22"/>
        <v>75410</v>
      </c>
      <c r="N192" s="12">
        <f t="shared" si="22"/>
        <v>78310</v>
      </c>
      <c r="O192" s="12">
        <f t="shared" si="22"/>
        <v>80090</v>
      </c>
      <c r="P192" s="12">
        <f t="shared" si="22"/>
        <v>81580</v>
      </c>
      <c r="Q192" s="12">
        <f t="shared" si="22"/>
        <v>82960</v>
      </c>
    </row>
    <row r="193" spans="1:17" ht="12.75">
      <c r="A193" s="12" t="str">
        <f t="shared" si="20"/>
        <v>LES DIABLERETS</v>
      </c>
      <c r="B193" s="12">
        <f t="shared" si="21"/>
        <v>45290</v>
      </c>
      <c r="C193" s="12">
        <f t="shared" si="22"/>
        <v>48530</v>
      </c>
      <c r="D193" s="12">
        <f t="shared" si="22"/>
        <v>52300</v>
      </c>
      <c r="E193" s="12">
        <f t="shared" si="22"/>
        <v>56140</v>
      </c>
      <c r="F193" s="12">
        <f t="shared" si="22"/>
        <v>60510</v>
      </c>
      <c r="G193" s="12">
        <f t="shared" si="22"/>
        <v>64760</v>
      </c>
      <c r="H193" s="12">
        <f t="shared" si="22"/>
        <v>67760</v>
      </c>
      <c r="I193" s="12">
        <f t="shared" si="22"/>
        <v>70720</v>
      </c>
      <c r="J193" s="12">
        <f t="shared" si="22"/>
        <v>73490</v>
      </c>
      <c r="K193" s="12">
        <f t="shared" si="22"/>
        <v>76310</v>
      </c>
      <c r="L193" s="12">
        <f t="shared" si="22"/>
        <v>78410</v>
      </c>
      <c r="M193" s="12">
        <f t="shared" si="22"/>
        <v>81110</v>
      </c>
      <c r="N193" s="12">
        <f t="shared" si="22"/>
        <v>83830</v>
      </c>
      <c r="O193" s="12">
        <f t="shared" si="22"/>
        <v>85360</v>
      </c>
      <c r="P193" s="12">
        <f t="shared" si="22"/>
        <v>86940</v>
      </c>
      <c r="Q193" s="12">
        <f t="shared" si="22"/>
        <v>88120</v>
      </c>
    </row>
    <row r="194" spans="1:17" ht="12.75">
      <c r="A194" s="12" t="str">
        <f t="shared" si="20"/>
        <v>LONAY                    </v>
      </c>
      <c r="B194" s="12">
        <f t="shared" si="21"/>
        <v>32340</v>
      </c>
      <c r="C194" s="12">
        <f t="shared" si="22"/>
        <v>34950</v>
      </c>
      <c r="D194" s="12">
        <f t="shared" si="22"/>
        <v>38000</v>
      </c>
      <c r="E194" s="12">
        <f t="shared" si="22"/>
        <v>40950</v>
      </c>
      <c r="F194" s="12">
        <f t="shared" si="22"/>
        <v>44240</v>
      </c>
      <c r="G194" s="12">
        <f t="shared" si="22"/>
        <v>47640</v>
      </c>
      <c r="H194" s="12">
        <f t="shared" si="22"/>
        <v>49760</v>
      </c>
      <c r="I194" s="12">
        <f t="shared" si="22"/>
        <v>51830</v>
      </c>
      <c r="J194" s="12">
        <f t="shared" si="22"/>
        <v>53760</v>
      </c>
      <c r="K194" s="12">
        <f t="shared" si="22"/>
        <v>55620</v>
      </c>
      <c r="L194" s="12">
        <f t="shared" si="22"/>
        <v>56830</v>
      </c>
      <c r="M194" s="12">
        <f t="shared" si="22"/>
        <v>58630</v>
      </c>
      <c r="N194" s="12">
        <f t="shared" si="22"/>
        <v>60810</v>
      </c>
      <c r="O194" s="12">
        <f t="shared" si="22"/>
        <v>61720</v>
      </c>
      <c r="P194" s="12">
        <f t="shared" si="22"/>
        <v>62530</v>
      </c>
      <c r="Q194" s="12">
        <f t="shared" si="22"/>
        <v>63210</v>
      </c>
    </row>
    <row r="195" spans="1:17" ht="12.75">
      <c r="A195" s="12" t="str">
        <f t="shared" si="20"/>
        <v>L'ORIENT</v>
      </c>
      <c r="B195" s="12">
        <f t="shared" si="21"/>
        <v>40250</v>
      </c>
      <c r="C195" s="12">
        <f t="shared" si="22"/>
        <v>43250</v>
      </c>
      <c r="D195" s="12">
        <f t="shared" si="22"/>
        <v>46940</v>
      </c>
      <c r="E195" s="12">
        <f t="shared" si="22"/>
        <v>50650</v>
      </c>
      <c r="F195" s="12">
        <f t="shared" si="22"/>
        <v>54620</v>
      </c>
      <c r="G195" s="12">
        <f t="shared" si="22"/>
        <v>58980</v>
      </c>
      <c r="H195" s="12">
        <f t="shared" si="22"/>
        <v>61820</v>
      </c>
      <c r="I195" s="12">
        <f t="shared" si="22"/>
        <v>64440</v>
      </c>
      <c r="J195" s="12">
        <f t="shared" si="22"/>
        <v>67240</v>
      </c>
      <c r="K195" s="12">
        <f t="shared" si="22"/>
        <v>69800</v>
      </c>
      <c r="L195" s="12">
        <f t="shared" si="22"/>
        <v>71810</v>
      </c>
      <c r="M195" s="12">
        <f t="shared" si="22"/>
        <v>74340</v>
      </c>
      <c r="N195" s="12">
        <f t="shared" si="22"/>
        <v>77150</v>
      </c>
      <c r="O195" s="12">
        <f t="shared" si="22"/>
        <v>78740</v>
      </c>
      <c r="P195" s="12">
        <f t="shared" si="22"/>
        <v>80230</v>
      </c>
      <c r="Q195" s="12">
        <f t="shared" si="22"/>
        <v>81450</v>
      </c>
    </row>
    <row r="196" spans="1:17" ht="12.75">
      <c r="A196" s="12" t="str">
        <f t="shared" si="20"/>
        <v>MONTCHERAND              </v>
      </c>
      <c r="B196" s="12">
        <f t="shared" si="21"/>
        <v>35400</v>
      </c>
      <c r="C196" s="12">
        <f t="shared" si="22"/>
        <v>38200</v>
      </c>
      <c r="D196" s="12">
        <f t="shared" si="22"/>
        <v>41480</v>
      </c>
      <c r="E196" s="12">
        <f t="shared" si="22"/>
        <v>44670</v>
      </c>
      <c r="F196" s="12">
        <f t="shared" si="22"/>
        <v>48170</v>
      </c>
      <c r="G196" s="12">
        <f t="shared" si="22"/>
        <v>51740</v>
      </c>
      <c r="H196" s="12">
        <f t="shared" si="22"/>
        <v>54010</v>
      </c>
      <c r="I196" s="12">
        <f t="shared" si="22"/>
        <v>56070</v>
      </c>
      <c r="J196" s="12">
        <f t="shared" si="22"/>
        <v>58110</v>
      </c>
      <c r="K196" s="12">
        <f t="shared" si="22"/>
        <v>60020</v>
      </c>
      <c r="L196" s="12">
        <f t="shared" si="22"/>
        <v>61080</v>
      </c>
      <c r="M196" s="12">
        <f t="shared" si="22"/>
        <v>62930</v>
      </c>
      <c r="N196" s="12">
        <f t="shared" si="22"/>
        <v>65190</v>
      </c>
      <c r="O196" s="12">
        <f t="shared" si="22"/>
        <v>66170</v>
      </c>
      <c r="P196" s="12">
        <f t="shared" si="22"/>
        <v>67030</v>
      </c>
      <c r="Q196" s="12">
        <f t="shared" si="22"/>
        <v>67820</v>
      </c>
    </row>
    <row r="197" spans="1:17" ht="12.75">
      <c r="A197" s="12" t="str">
        <f t="shared" si="20"/>
        <v>MONTHEY                  </v>
      </c>
      <c r="B197" s="12">
        <f t="shared" si="21"/>
        <v>29460</v>
      </c>
      <c r="C197" s="12">
        <f t="shared" si="22"/>
        <v>31900</v>
      </c>
      <c r="D197" s="12">
        <f t="shared" si="22"/>
        <v>34800</v>
      </c>
      <c r="E197" s="12">
        <f t="shared" si="22"/>
        <v>37570</v>
      </c>
      <c r="F197" s="12">
        <f t="shared" si="22"/>
        <v>40560</v>
      </c>
      <c r="G197" s="12">
        <f t="shared" si="22"/>
        <v>43570</v>
      </c>
      <c r="H197" s="12">
        <f t="shared" si="22"/>
        <v>45290</v>
      </c>
      <c r="I197" s="12">
        <f t="shared" si="22"/>
        <v>47110</v>
      </c>
      <c r="J197" s="12">
        <f t="shared" si="22"/>
        <v>48860</v>
      </c>
      <c r="K197" s="12">
        <f t="shared" si="22"/>
        <v>50490</v>
      </c>
      <c r="L197" s="12">
        <f t="shared" si="22"/>
        <v>51350</v>
      </c>
      <c r="M197" s="12">
        <f t="shared" si="22"/>
        <v>52960</v>
      </c>
      <c r="N197" s="12">
        <f t="shared" si="22"/>
        <v>54880</v>
      </c>
      <c r="O197" s="12">
        <f t="shared" si="22"/>
        <v>55440</v>
      </c>
      <c r="P197" s="12">
        <f t="shared" si="22"/>
        <v>56020</v>
      </c>
      <c r="Q197" s="12">
        <f t="shared" si="22"/>
        <v>56430</v>
      </c>
    </row>
    <row r="198" spans="1:17" ht="12.75">
      <c r="A198" s="12" t="str">
        <f t="shared" si="20"/>
        <v>MONTREUX-EST             </v>
      </c>
      <c r="B198" s="12">
        <f t="shared" si="21"/>
        <v>25650</v>
      </c>
      <c r="C198" s="12">
        <f t="shared" si="22"/>
        <v>27800</v>
      </c>
      <c r="D198" s="12">
        <f t="shared" si="22"/>
        <v>30460</v>
      </c>
      <c r="E198" s="12">
        <f t="shared" si="22"/>
        <v>33090</v>
      </c>
      <c r="F198" s="12">
        <f t="shared" si="22"/>
        <v>35830</v>
      </c>
      <c r="G198" s="12">
        <f t="shared" si="22"/>
        <v>38640</v>
      </c>
      <c r="H198" s="12">
        <f t="shared" si="22"/>
        <v>40450</v>
      </c>
      <c r="I198" s="12">
        <f t="shared" si="22"/>
        <v>42130</v>
      </c>
      <c r="J198" s="12">
        <f t="shared" si="22"/>
        <v>43650</v>
      </c>
      <c r="K198" s="12">
        <f t="shared" si="22"/>
        <v>45130</v>
      </c>
      <c r="L198" s="12">
        <f t="shared" si="22"/>
        <v>45940</v>
      </c>
      <c r="M198" s="12">
        <f t="shared" si="22"/>
        <v>47290</v>
      </c>
      <c r="N198" s="12">
        <f t="shared" si="22"/>
        <v>49070</v>
      </c>
      <c r="O198" s="12">
        <f t="shared" si="22"/>
        <v>49630</v>
      </c>
      <c r="P198" s="12">
        <f t="shared" si="22"/>
        <v>50040</v>
      </c>
      <c r="Q198" s="12">
        <f t="shared" si="22"/>
        <v>50340</v>
      </c>
    </row>
    <row r="199" spans="1:17" ht="12.75">
      <c r="A199" s="12" t="str">
        <f t="shared" si="20"/>
        <v>MORGES-CENTRE            </v>
      </c>
      <c r="B199" s="12">
        <f t="shared" si="21"/>
        <v>26840</v>
      </c>
      <c r="C199" s="12">
        <f t="shared" si="22"/>
        <v>29090</v>
      </c>
      <c r="D199" s="12">
        <f t="shared" si="22"/>
        <v>31880</v>
      </c>
      <c r="E199" s="12">
        <f t="shared" si="22"/>
        <v>34540</v>
      </c>
      <c r="F199" s="12">
        <f t="shared" si="22"/>
        <v>37590</v>
      </c>
      <c r="G199" s="12">
        <f t="shared" si="22"/>
        <v>40720</v>
      </c>
      <c r="H199" s="12">
        <f t="shared" si="22"/>
        <v>42490</v>
      </c>
      <c r="I199" s="12">
        <f t="shared" si="22"/>
        <v>44240</v>
      </c>
      <c r="J199" s="12">
        <f t="shared" si="22"/>
        <v>45920</v>
      </c>
      <c r="K199" s="12">
        <f t="shared" si="22"/>
        <v>47400</v>
      </c>
      <c r="L199" s="12">
        <f t="shared" si="22"/>
        <v>48330</v>
      </c>
      <c r="M199" s="12">
        <f t="shared" si="22"/>
        <v>49920</v>
      </c>
      <c r="N199" s="12">
        <f t="shared" si="22"/>
        <v>51620</v>
      </c>
      <c r="O199" s="12">
        <f t="shared" si="22"/>
        <v>52210</v>
      </c>
      <c r="P199" s="12">
        <f t="shared" si="22"/>
        <v>52650</v>
      </c>
      <c r="Q199" s="12">
        <f t="shared" si="22"/>
        <v>53040</v>
      </c>
    </row>
    <row r="200" spans="1:17" ht="12.75">
      <c r="A200" s="12" t="str">
        <f t="shared" si="20"/>
        <v>MORGES-LAC               </v>
      </c>
      <c r="B200" s="12">
        <f t="shared" si="21"/>
        <v>30560</v>
      </c>
      <c r="C200" s="12">
        <f t="shared" si="22"/>
        <v>33040</v>
      </c>
      <c r="D200" s="12">
        <f t="shared" si="22"/>
        <v>36030</v>
      </c>
      <c r="E200" s="12">
        <f t="shared" si="22"/>
        <v>38930</v>
      </c>
      <c r="F200" s="12">
        <f t="shared" si="22"/>
        <v>42170</v>
      </c>
      <c r="G200" s="12">
        <f t="shared" si="22"/>
        <v>45430</v>
      </c>
      <c r="H200" s="12">
        <f t="shared" si="22"/>
        <v>47570</v>
      </c>
      <c r="I200" s="12">
        <f t="shared" si="22"/>
        <v>49620</v>
      </c>
      <c r="J200" s="12">
        <f t="shared" si="22"/>
        <v>51500</v>
      </c>
      <c r="K200" s="12">
        <f t="shared" si="22"/>
        <v>53250</v>
      </c>
      <c r="L200" s="12">
        <f t="shared" si="22"/>
        <v>54440</v>
      </c>
      <c r="M200" s="12">
        <f t="shared" si="22"/>
        <v>56080</v>
      </c>
      <c r="N200" s="12">
        <f t="shared" si="22"/>
        <v>58140</v>
      </c>
      <c r="O200" s="12">
        <f t="shared" si="22"/>
        <v>58960</v>
      </c>
      <c r="P200" s="12">
        <f t="shared" si="22"/>
        <v>59690</v>
      </c>
      <c r="Q200" s="12">
        <f t="shared" si="22"/>
        <v>60340</v>
      </c>
    </row>
    <row r="201" spans="1:17" ht="12.75">
      <c r="A201" s="12" t="str">
        <f t="shared" si="20"/>
        <v>NYON                     </v>
      </c>
      <c r="B201" s="12">
        <f t="shared" si="21"/>
        <v>30320</v>
      </c>
      <c r="C201" s="12">
        <f t="shared" si="22"/>
        <v>32780</v>
      </c>
      <c r="D201" s="12">
        <f t="shared" si="22"/>
        <v>35720</v>
      </c>
      <c r="E201" s="12">
        <f t="shared" si="22"/>
        <v>38650</v>
      </c>
      <c r="F201" s="12">
        <f t="shared" si="22"/>
        <v>41600</v>
      </c>
      <c r="G201" s="12">
        <f t="shared" si="22"/>
        <v>44980</v>
      </c>
      <c r="H201" s="12">
        <f t="shared" si="22"/>
        <v>47140</v>
      </c>
      <c r="I201" s="12">
        <f t="shared" si="22"/>
        <v>49220</v>
      </c>
      <c r="J201" s="12">
        <f t="shared" si="22"/>
        <v>51030</v>
      </c>
      <c r="K201" s="12">
        <f t="shared" si="22"/>
        <v>52890</v>
      </c>
      <c r="L201" s="12">
        <f t="shared" si="22"/>
        <v>54030</v>
      </c>
      <c r="M201" s="12">
        <f t="shared" si="22"/>
        <v>55620</v>
      </c>
      <c r="N201" s="12">
        <f t="shared" si="22"/>
        <v>57680</v>
      </c>
      <c r="O201" s="12">
        <f t="shared" si="22"/>
        <v>58450</v>
      </c>
      <c r="P201" s="12">
        <f t="shared" si="22"/>
        <v>59080</v>
      </c>
      <c r="Q201" s="12">
        <f t="shared" si="22"/>
        <v>59760</v>
      </c>
    </row>
    <row r="202" spans="1:17" ht="12.75">
      <c r="A202" s="12" t="str">
        <f t="shared" si="20"/>
        <v>ORBE                     </v>
      </c>
      <c r="B202" s="12">
        <f t="shared" si="21"/>
        <v>32030</v>
      </c>
      <c r="C202" s="12">
        <f t="shared" si="22"/>
        <v>34690</v>
      </c>
      <c r="D202" s="12">
        <f t="shared" si="22"/>
        <v>37600</v>
      </c>
      <c r="E202" s="12">
        <f t="shared" si="22"/>
        <v>40550</v>
      </c>
      <c r="F202" s="12">
        <f t="shared" si="22"/>
        <v>43940</v>
      </c>
      <c r="G202" s="12">
        <f t="shared" si="22"/>
        <v>47430</v>
      </c>
      <c r="H202" s="12">
        <f t="shared" si="22"/>
        <v>49520</v>
      </c>
      <c r="I202" s="12">
        <f t="shared" si="22"/>
        <v>51510</v>
      </c>
      <c r="J202" s="12">
        <f t="shared" si="22"/>
        <v>53320</v>
      </c>
      <c r="K202" s="12">
        <f t="shared" si="22"/>
        <v>54970</v>
      </c>
      <c r="L202" s="12">
        <f t="shared" si="22"/>
        <v>55970</v>
      </c>
      <c r="M202" s="12">
        <f t="shared" si="22"/>
        <v>57590</v>
      </c>
      <c r="N202" s="12">
        <f t="shared" si="22"/>
        <v>59670</v>
      </c>
      <c r="O202" s="12">
        <f t="shared" si="22"/>
        <v>60450</v>
      </c>
      <c r="P202" s="12">
        <f t="shared" si="22"/>
        <v>61140</v>
      </c>
      <c r="Q202" s="12">
        <f t="shared" si="22"/>
        <v>61780</v>
      </c>
    </row>
    <row r="203" spans="1:17" ht="12.75">
      <c r="A203" s="12" t="str">
        <f t="shared" si="20"/>
        <v>PALEZIEUX</v>
      </c>
      <c r="B203" s="12">
        <f t="shared" si="21"/>
        <v>37180</v>
      </c>
      <c r="C203" s="12">
        <f t="shared" si="22"/>
        <v>39990</v>
      </c>
      <c r="D203" s="12">
        <f t="shared" si="22"/>
        <v>43400</v>
      </c>
      <c r="E203" s="12">
        <f t="shared" si="22"/>
        <v>47020</v>
      </c>
      <c r="F203" s="12">
        <f t="shared" si="22"/>
        <v>50980</v>
      </c>
      <c r="G203" s="12">
        <f t="shared" si="22"/>
        <v>54790</v>
      </c>
      <c r="H203" s="12">
        <f t="shared" si="22"/>
        <v>57300</v>
      </c>
      <c r="I203" s="12">
        <f t="shared" si="22"/>
        <v>59930</v>
      </c>
      <c r="J203" s="12">
        <f t="shared" si="22"/>
        <v>62100</v>
      </c>
      <c r="K203" s="12">
        <f t="shared" si="22"/>
        <v>64400</v>
      </c>
      <c r="L203" s="12">
        <f t="shared" si="22"/>
        <v>65850</v>
      </c>
      <c r="M203" s="12">
        <f t="shared" si="22"/>
        <v>67870</v>
      </c>
      <c r="N203" s="12">
        <f t="shared" si="22"/>
        <v>70230</v>
      </c>
      <c r="O203" s="12">
        <f t="shared" si="22"/>
        <v>71370</v>
      </c>
      <c r="P203" s="12">
        <f t="shared" si="22"/>
        <v>72310</v>
      </c>
      <c r="Q203" s="12">
        <f t="shared" si="22"/>
        <v>73190</v>
      </c>
    </row>
    <row r="204" spans="1:17" ht="12.75">
      <c r="A204" s="12" t="str">
        <f t="shared" si="20"/>
        <v>PAYERNE                  </v>
      </c>
      <c r="B204" s="12">
        <f t="shared" si="21"/>
        <v>31350</v>
      </c>
      <c r="C204" s="12">
        <f t="shared" si="22"/>
        <v>33880</v>
      </c>
      <c r="D204" s="12">
        <f t="shared" si="22"/>
        <v>36780</v>
      </c>
      <c r="E204" s="12">
        <f>IF(E95=0,"",D204+E95)</f>
        <v>39580</v>
      </c>
      <c r="F204" s="12">
        <f t="shared" si="22"/>
        <v>43040</v>
      </c>
      <c r="G204" s="12">
        <f t="shared" si="22"/>
        <v>46530</v>
      </c>
      <c r="H204" s="12">
        <f t="shared" si="22"/>
        <v>48500</v>
      </c>
      <c r="I204" s="12">
        <f t="shared" si="22"/>
        <v>50370</v>
      </c>
      <c r="J204" s="12">
        <f t="shared" si="22"/>
        <v>52280</v>
      </c>
      <c r="K204" s="12">
        <f t="shared" si="22"/>
        <v>54060</v>
      </c>
      <c r="L204" s="12">
        <f t="shared" si="22"/>
        <v>54960</v>
      </c>
      <c r="M204" s="12">
        <f t="shared" si="22"/>
        <v>56650</v>
      </c>
      <c r="N204" s="12">
        <f t="shared" si="22"/>
        <v>58650</v>
      </c>
      <c r="O204" s="12">
        <f t="shared" si="22"/>
        <v>59450</v>
      </c>
      <c r="P204" s="12">
        <f t="shared" si="22"/>
        <v>60020</v>
      </c>
      <c r="Q204" s="12">
        <f t="shared" si="22"/>
        <v>60580</v>
      </c>
    </row>
    <row r="205" spans="1:17" ht="12.75">
      <c r="A205" s="12" t="str">
        <f t="shared" si="20"/>
        <v>PREVERENGES              </v>
      </c>
      <c r="B205" s="12">
        <f t="shared" si="21"/>
        <v>31620</v>
      </c>
      <c r="C205" s="12">
        <f t="shared" si="22"/>
        <v>34160</v>
      </c>
      <c r="D205" s="12">
        <f t="shared" si="22"/>
        <v>37170</v>
      </c>
      <c r="E205" s="12">
        <f>IF(E96=0,"",D205+E96)</f>
        <v>40090</v>
      </c>
      <c r="F205" s="12">
        <f t="shared" si="22"/>
        <v>43250</v>
      </c>
      <c r="G205" s="12">
        <f t="shared" si="22"/>
        <v>46550</v>
      </c>
      <c r="H205" s="12">
        <f t="shared" si="22"/>
        <v>48740</v>
      </c>
      <c r="I205" s="12">
        <f t="shared" si="22"/>
        <v>50790</v>
      </c>
      <c r="J205" s="12">
        <f t="shared" si="22"/>
        <v>52790</v>
      </c>
      <c r="K205" s="12">
        <f t="shared" si="22"/>
        <v>54680</v>
      </c>
      <c r="L205" s="12">
        <f t="shared" si="22"/>
        <v>56000</v>
      </c>
      <c r="M205" s="12">
        <f t="shared" si="22"/>
        <v>57850</v>
      </c>
      <c r="N205" s="12">
        <f t="shared" si="22"/>
        <v>59910</v>
      </c>
      <c r="O205" s="12">
        <f t="shared" si="22"/>
        <v>60890</v>
      </c>
      <c r="P205" s="12">
        <f t="shared" si="22"/>
        <v>61740</v>
      </c>
      <c r="Q205" s="12">
        <f t="shared" si="22"/>
        <v>62450</v>
      </c>
    </row>
    <row r="206" spans="1:17" ht="12.75">
      <c r="A206" s="12" t="str">
        <f t="shared" si="20"/>
        <v>PRILLY                   </v>
      </c>
      <c r="B206" s="12">
        <f t="shared" si="21"/>
        <v>29140</v>
      </c>
      <c r="C206" s="12">
        <f t="shared" si="22"/>
        <v>31500</v>
      </c>
      <c r="D206" s="12">
        <f t="shared" si="22"/>
        <v>34400</v>
      </c>
      <c r="E206" s="12">
        <f>IF(E97=0,"",D206+E97)</f>
        <v>37220</v>
      </c>
      <c r="F206" s="12">
        <f t="shared" si="22"/>
        <v>40390</v>
      </c>
      <c r="G206" s="12">
        <f t="shared" si="22"/>
        <v>43480</v>
      </c>
      <c r="H206" s="12">
        <f t="shared" si="22"/>
        <v>45390</v>
      </c>
      <c r="I206" s="12">
        <f t="shared" si="22"/>
        <v>47220</v>
      </c>
      <c r="J206" s="12">
        <f t="shared" si="22"/>
        <v>48980</v>
      </c>
      <c r="K206" s="12">
        <f t="shared" si="22"/>
        <v>50550</v>
      </c>
      <c r="L206" s="12">
        <f t="shared" si="22"/>
        <v>51420</v>
      </c>
      <c r="M206" s="12">
        <f t="shared" si="22"/>
        <v>53060</v>
      </c>
      <c r="N206" s="12">
        <f t="shared" si="22"/>
        <v>54970</v>
      </c>
      <c r="O206" s="12">
        <f t="shared" si="22"/>
        <v>55650</v>
      </c>
      <c r="P206" s="12">
        <f t="shared" si="22"/>
        <v>56110</v>
      </c>
      <c r="Q206" s="12">
        <f t="shared" si="22"/>
        <v>56610</v>
      </c>
    </row>
    <row r="207" spans="1:17" ht="12.75">
      <c r="A207" s="12" t="str">
        <f aca="true" t="shared" si="23" ref="A207:A216">A45</f>
        <v>RENENS                   </v>
      </c>
      <c r="B207" s="12">
        <f aca="true" t="shared" si="24" ref="B207:B216">IF(B99=0,"",Q153+B99)</f>
        <v>26300</v>
      </c>
      <c r="C207" s="12">
        <f aca="true" t="shared" si="25" ref="C207:Q216">IF(C99=0,"",B207+C99)</f>
        <v>28460</v>
      </c>
      <c r="D207" s="12">
        <f t="shared" si="25"/>
        <v>31130</v>
      </c>
      <c r="E207" s="12">
        <f t="shared" si="25"/>
        <v>33660</v>
      </c>
      <c r="F207" s="12">
        <f t="shared" si="25"/>
        <v>36610</v>
      </c>
      <c r="G207" s="12">
        <f t="shared" si="25"/>
        <v>39480</v>
      </c>
      <c r="H207" s="12">
        <f t="shared" si="25"/>
        <v>41180</v>
      </c>
      <c r="I207" s="12">
        <f t="shared" si="25"/>
        <v>42690</v>
      </c>
      <c r="J207" s="12">
        <f t="shared" si="25"/>
        <v>44300</v>
      </c>
      <c r="K207" s="12">
        <f t="shared" si="25"/>
        <v>45640</v>
      </c>
      <c r="L207" s="12">
        <f t="shared" si="25"/>
        <v>46360</v>
      </c>
      <c r="M207" s="12">
        <f t="shared" si="25"/>
        <v>47800</v>
      </c>
      <c r="N207" s="12">
        <f t="shared" si="25"/>
        <v>49510</v>
      </c>
      <c r="O207" s="12">
        <f t="shared" si="25"/>
        <v>50000</v>
      </c>
      <c r="P207" s="12">
        <f t="shared" si="25"/>
        <v>50370</v>
      </c>
      <c r="Q207" s="12">
        <f t="shared" si="25"/>
        <v>50700</v>
      </c>
    </row>
    <row r="208" spans="1:17" ht="12.75">
      <c r="A208" s="12" t="str">
        <f t="shared" si="23"/>
        <v>RIEX                     </v>
      </c>
      <c r="B208" s="12">
        <f t="shared" si="24"/>
        <v>25540</v>
      </c>
      <c r="C208" s="12">
        <f t="shared" si="25"/>
        <v>27740</v>
      </c>
      <c r="D208" s="12">
        <f t="shared" si="25"/>
        <v>30440</v>
      </c>
      <c r="E208" s="12">
        <f t="shared" si="25"/>
        <v>33050</v>
      </c>
      <c r="F208" s="12">
        <f t="shared" si="25"/>
        <v>35910</v>
      </c>
      <c r="G208" s="12">
        <f t="shared" si="25"/>
        <v>38520</v>
      </c>
      <c r="H208" s="12">
        <f t="shared" si="25"/>
        <v>40150</v>
      </c>
      <c r="I208" s="12">
        <f t="shared" si="25"/>
        <v>41600</v>
      </c>
      <c r="J208" s="12">
        <f t="shared" si="25"/>
        <v>42990</v>
      </c>
      <c r="K208" s="12">
        <f t="shared" si="25"/>
        <v>44150</v>
      </c>
      <c r="L208" s="12">
        <f t="shared" si="25"/>
        <v>44760</v>
      </c>
      <c r="M208" s="12">
        <f t="shared" si="25"/>
        <v>46000</v>
      </c>
      <c r="N208" s="12">
        <f t="shared" si="25"/>
        <v>47640</v>
      </c>
      <c r="O208" s="12">
        <f t="shared" si="25"/>
        <v>48100</v>
      </c>
      <c r="P208" s="12">
        <f t="shared" si="25"/>
        <v>48450</v>
      </c>
      <c r="Q208" s="12">
        <f t="shared" si="25"/>
        <v>48770</v>
      </c>
    </row>
    <row r="209" spans="1:17" ht="12.75">
      <c r="A209" s="12" t="str">
        <f t="shared" si="23"/>
        <v>ROLLE                    </v>
      </c>
      <c r="B209" s="12">
        <f t="shared" si="24"/>
        <v>28100</v>
      </c>
      <c r="C209" s="12">
        <f t="shared" si="25"/>
        <v>30390</v>
      </c>
      <c r="D209" s="12">
        <f t="shared" si="25"/>
        <v>33160</v>
      </c>
      <c r="E209" s="12">
        <f t="shared" si="25"/>
        <v>35950</v>
      </c>
      <c r="F209" s="12">
        <f t="shared" si="25"/>
        <v>39000</v>
      </c>
      <c r="G209" s="12">
        <f t="shared" si="25"/>
        <v>42170</v>
      </c>
      <c r="H209" s="12">
        <f t="shared" si="25"/>
        <v>44170</v>
      </c>
      <c r="I209" s="12">
        <f t="shared" si="25"/>
        <v>46000</v>
      </c>
      <c r="J209" s="12">
        <f t="shared" si="25"/>
        <v>47710</v>
      </c>
      <c r="K209" s="12">
        <f t="shared" si="25"/>
        <v>49210</v>
      </c>
      <c r="L209" s="12">
        <f t="shared" si="25"/>
        <v>50200</v>
      </c>
      <c r="M209" s="12">
        <f t="shared" si="25"/>
        <v>51700</v>
      </c>
      <c r="N209" s="12">
        <f t="shared" si="25"/>
        <v>53620</v>
      </c>
      <c r="O209" s="12">
        <f t="shared" si="25"/>
        <v>54280</v>
      </c>
      <c r="P209" s="12">
        <f t="shared" si="25"/>
        <v>54840</v>
      </c>
      <c r="Q209" s="12">
        <f t="shared" si="25"/>
        <v>55380</v>
      </c>
    </row>
    <row r="210" spans="1:17" ht="12.75">
      <c r="A210" s="12" t="str">
        <f t="shared" si="23"/>
        <v>ROMANEL / LAUSANNE       </v>
      </c>
      <c r="B210" s="12">
        <f t="shared" si="24"/>
        <v>30580</v>
      </c>
      <c r="C210" s="12">
        <f t="shared" si="25"/>
        <v>33080</v>
      </c>
      <c r="D210" s="12">
        <f t="shared" si="25"/>
        <v>36080</v>
      </c>
      <c r="E210" s="12">
        <f t="shared" si="25"/>
        <v>39030</v>
      </c>
      <c r="F210" s="12">
        <f t="shared" si="25"/>
        <v>42300</v>
      </c>
      <c r="G210" s="12">
        <f t="shared" si="25"/>
        <v>45540</v>
      </c>
      <c r="H210" s="12">
        <f t="shared" si="25"/>
        <v>47520</v>
      </c>
      <c r="I210" s="12">
        <f t="shared" si="25"/>
        <v>49410</v>
      </c>
      <c r="J210" s="12">
        <f t="shared" si="25"/>
        <v>51300</v>
      </c>
      <c r="K210" s="12">
        <f t="shared" si="25"/>
        <v>52950</v>
      </c>
      <c r="L210" s="12">
        <f t="shared" si="25"/>
        <v>53870</v>
      </c>
      <c r="M210" s="12">
        <f t="shared" si="25"/>
        <v>55630</v>
      </c>
      <c r="N210" s="12">
        <f t="shared" si="25"/>
        <v>57700</v>
      </c>
      <c r="O210" s="12">
        <f t="shared" si="25"/>
        <v>58400</v>
      </c>
      <c r="P210" s="12">
        <f t="shared" si="25"/>
        <v>58980</v>
      </c>
      <c r="Q210" s="12">
        <f t="shared" si="25"/>
        <v>59540</v>
      </c>
    </row>
    <row r="211" spans="1:17" ht="12.75">
      <c r="A211" s="12" t="str">
        <f t="shared" si="23"/>
        <v>SAINT-CERGUE</v>
      </c>
      <c r="B211" s="12">
        <f t="shared" si="24"/>
        <v>40950</v>
      </c>
      <c r="C211" s="12">
        <f t="shared" si="25"/>
        <v>43760</v>
      </c>
      <c r="D211" s="12">
        <f t="shared" si="25"/>
        <v>47370</v>
      </c>
      <c r="E211" s="12">
        <f t="shared" si="25"/>
        <v>50970</v>
      </c>
      <c r="F211" s="12">
        <f t="shared" si="25"/>
        <v>55100</v>
      </c>
      <c r="G211" s="12">
        <f t="shared" si="25"/>
        <v>58910</v>
      </c>
      <c r="H211" s="12">
        <f t="shared" si="25"/>
        <v>61610</v>
      </c>
      <c r="I211" s="12">
        <f t="shared" si="25"/>
        <v>63960</v>
      </c>
      <c r="J211" s="12">
        <f t="shared" si="25"/>
        <v>66460</v>
      </c>
      <c r="K211" s="12">
        <f t="shared" si="25"/>
        <v>68910</v>
      </c>
      <c r="L211" s="12">
        <f t="shared" si="25"/>
        <v>70710</v>
      </c>
      <c r="M211" s="12">
        <f t="shared" si="25"/>
        <v>72980</v>
      </c>
      <c r="N211" s="12">
        <f t="shared" si="25"/>
        <v>75860</v>
      </c>
      <c r="O211" s="12">
        <f t="shared" si="25"/>
        <v>77610</v>
      </c>
      <c r="P211" s="12">
        <f t="shared" si="25"/>
        <v>79090</v>
      </c>
      <c r="Q211" s="12">
        <f t="shared" si="25"/>
        <v>80390</v>
      </c>
    </row>
    <row r="212" spans="1:17" ht="12.75">
      <c r="A212" s="12" t="str">
        <f t="shared" si="23"/>
        <v>SAINTE-CROIX                </v>
      </c>
      <c r="B212" s="12">
        <f t="shared" si="24"/>
        <v>39250</v>
      </c>
      <c r="C212" s="12">
        <f t="shared" si="25"/>
        <v>42230</v>
      </c>
      <c r="D212" s="12">
        <f t="shared" si="25"/>
        <v>45830</v>
      </c>
      <c r="E212" s="12">
        <f t="shared" si="25"/>
        <v>49350</v>
      </c>
      <c r="F212" s="12">
        <f t="shared" si="25"/>
        <v>53350</v>
      </c>
      <c r="G212" s="12">
        <f t="shared" si="25"/>
        <v>57930</v>
      </c>
      <c r="H212" s="12">
        <f t="shared" si="25"/>
        <v>60310</v>
      </c>
      <c r="I212" s="12">
        <f t="shared" si="25"/>
        <v>62810</v>
      </c>
      <c r="J212" s="12">
        <f t="shared" si="25"/>
        <v>65250</v>
      </c>
      <c r="K212" s="12">
        <f t="shared" si="25"/>
        <v>67480</v>
      </c>
      <c r="L212" s="12">
        <f t="shared" si="25"/>
        <v>69050</v>
      </c>
      <c r="M212" s="12">
        <f t="shared" si="25"/>
        <v>71620</v>
      </c>
      <c r="N212" s="12">
        <f t="shared" si="25"/>
        <v>74460</v>
      </c>
      <c r="O212" s="12">
        <f t="shared" si="25"/>
        <v>75870</v>
      </c>
      <c r="P212" s="12">
        <f t="shared" si="25"/>
        <v>77130</v>
      </c>
      <c r="Q212" s="12">
        <f t="shared" si="25"/>
        <v>78260</v>
      </c>
    </row>
    <row r="213" spans="1:17" ht="12.75">
      <c r="A213" s="12" t="str">
        <f t="shared" si="23"/>
        <v>VALLORBE                 </v>
      </c>
      <c r="B213" s="12">
        <f t="shared" si="24"/>
        <v>36300</v>
      </c>
      <c r="C213" s="12">
        <f t="shared" si="25"/>
        <v>39030</v>
      </c>
      <c r="D213" s="12">
        <f t="shared" si="25"/>
        <v>42280</v>
      </c>
      <c r="E213" s="12">
        <f t="shared" si="25"/>
        <v>45590</v>
      </c>
      <c r="F213" s="12">
        <f t="shared" si="25"/>
        <v>49220</v>
      </c>
      <c r="G213" s="12">
        <f t="shared" si="25"/>
        <v>52930</v>
      </c>
      <c r="H213" s="12">
        <f t="shared" si="25"/>
        <v>55400</v>
      </c>
      <c r="I213" s="12">
        <f t="shared" si="25"/>
        <v>57740</v>
      </c>
      <c r="J213" s="12">
        <f t="shared" si="25"/>
        <v>59930</v>
      </c>
      <c r="K213" s="12">
        <f t="shared" si="25"/>
        <v>62190</v>
      </c>
      <c r="L213" s="12">
        <f t="shared" si="25"/>
        <v>63650</v>
      </c>
      <c r="M213" s="12">
        <f t="shared" si="25"/>
        <v>65780</v>
      </c>
      <c r="N213" s="12">
        <f t="shared" si="25"/>
        <v>68360</v>
      </c>
      <c r="O213" s="12">
        <f t="shared" si="25"/>
        <v>69640</v>
      </c>
      <c r="P213" s="12">
        <f t="shared" si="25"/>
        <v>70870</v>
      </c>
      <c r="Q213" s="12">
        <f t="shared" si="25"/>
        <v>71950</v>
      </c>
    </row>
    <row r="214" spans="1:17" ht="12.75">
      <c r="A214" s="12" t="str">
        <f t="shared" si="23"/>
        <v>VEVEY                    </v>
      </c>
      <c r="B214" s="12">
        <f t="shared" si="24"/>
        <v>32030</v>
      </c>
      <c r="C214" s="12">
        <f t="shared" si="25"/>
        <v>34590</v>
      </c>
      <c r="D214" s="12">
        <f t="shared" si="25"/>
        <v>37660</v>
      </c>
      <c r="E214" s="12">
        <f t="shared" si="25"/>
        <v>40680</v>
      </c>
      <c r="F214" s="12">
        <f t="shared" si="25"/>
        <v>43920</v>
      </c>
      <c r="G214" s="12">
        <f t="shared" si="25"/>
        <v>47230</v>
      </c>
      <c r="H214" s="12">
        <f t="shared" si="25"/>
        <v>49490</v>
      </c>
      <c r="I214" s="12">
        <f t="shared" si="25"/>
        <v>51610</v>
      </c>
      <c r="J214" s="12">
        <f t="shared" si="25"/>
        <v>53620</v>
      </c>
      <c r="K214" s="12">
        <f t="shared" si="25"/>
        <v>55560</v>
      </c>
      <c r="L214" s="12">
        <f t="shared" si="25"/>
        <v>56840</v>
      </c>
      <c r="M214" s="12">
        <f t="shared" si="25"/>
        <v>58750</v>
      </c>
      <c r="N214" s="12">
        <f t="shared" si="25"/>
        <v>61020</v>
      </c>
      <c r="O214" s="12">
        <f t="shared" si="25"/>
        <v>62010</v>
      </c>
      <c r="P214" s="12">
        <f t="shared" si="25"/>
        <v>62880</v>
      </c>
      <c r="Q214" s="12">
        <f t="shared" si="25"/>
        <v>63660</v>
      </c>
    </row>
    <row r="215" spans="1:17" ht="12.75">
      <c r="A215" s="12" t="str">
        <f t="shared" si="23"/>
        <v>VILLARS / OLLON</v>
      </c>
      <c r="B215" s="12">
        <f t="shared" si="24"/>
        <v>39920</v>
      </c>
      <c r="C215" s="12">
        <f t="shared" si="25"/>
        <v>43040</v>
      </c>
      <c r="D215" s="12">
        <f t="shared" si="25"/>
        <v>46740</v>
      </c>
      <c r="E215" s="12">
        <f t="shared" si="25"/>
        <v>50440</v>
      </c>
      <c r="F215" s="12">
        <f t="shared" si="25"/>
        <v>54530</v>
      </c>
      <c r="G215" s="12">
        <f t="shared" si="25"/>
        <v>58070</v>
      </c>
      <c r="H215" s="12">
        <f t="shared" si="25"/>
        <v>60640</v>
      </c>
      <c r="I215" s="12">
        <f t="shared" si="25"/>
        <v>63270</v>
      </c>
      <c r="J215" s="12">
        <f t="shared" si="25"/>
        <v>65630</v>
      </c>
      <c r="K215" s="12">
        <f t="shared" si="25"/>
        <v>67990</v>
      </c>
      <c r="L215" s="12">
        <f t="shared" si="25"/>
        <v>69690</v>
      </c>
      <c r="M215" s="12">
        <f t="shared" si="25"/>
        <v>72270</v>
      </c>
      <c r="N215" s="12">
        <f t="shared" si="25"/>
        <v>75060</v>
      </c>
      <c r="O215" s="12">
        <f t="shared" si="25"/>
        <v>76440</v>
      </c>
      <c r="P215" s="12">
        <f t="shared" si="25"/>
        <v>77860</v>
      </c>
      <c r="Q215" s="12">
        <f t="shared" si="25"/>
        <v>78890</v>
      </c>
    </row>
    <row r="216" spans="1:17" ht="12.75">
      <c r="A216" s="12" t="str">
        <f t="shared" si="23"/>
        <v>YVERDON                  </v>
      </c>
      <c r="B216" s="12">
        <f t="shared" si="24"/>
        <v>28870</v>
      </c>
      <c r="C216" s="12">
        <f t="shared" si="25"/>
        <v>31110</v>
      </c>
      <c r="D216" s="12">
        <f t="shared" si="25"/>
        <v>33890</v>
      </c>
      <c r="E216" s="12">
        <f t="shared" si="25"/>
        <v>36620</v>
      </c>
      <c r="F216" s="12">
        <f t="shared" si="25"/>
        <v>39700</v>
      </c>
      <c r="G216" s="12">
        <f t="shared" si="25"/>
        <v>43000</v>
      </c>
      <c r="H216" s="12">
        <f t="shared" si="25"/>
        <v>45130</v>
      </c>
      <c r="I216" s="12">
        <f t="shared" si="25"/>
        <v>46980</v>
      </c>
      <c r="J216" s="12">
        <f t="shared" si="25"/>
        <v>48640</v>
      </c>
      <c r="K216" s="12">
        <f t="shared" si="25"/>
        <v>50390</v>
      </c>
      <c r="L216" s="12">
        <f t="shared" si="25"/>
        <v>51490</v>
      </c>
      <c r="M216" s="12">
        <f t="shared" si="25"/>
        <v>53000</v>
      </c>
      <c r="N216" s="12">
        <f t="shared" si="25"/>
        <v>54980</v>
      </c>
      <c r="O216" s="12">
        <f t="shared" si="25"/>
        <v>55760</v>
      </c>
      <c r="P216" s="12">
        <f t="shared" si="25"/>
        <v>56330</v>
      </c>
      <c r="Q216" s="12">
        <f t="shared" si="25"/>
        <v>56840</v>
      </c>
    </row>
  </sheetData>
  <sheetProtection password="DC19" sheet="1" objects="1" scenarios="1"/>
  <printOptions horizontalCentered="1"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75" r:id="rId6"/>
  <headerFooter alignWithMargins="0">
    <oddHeader xml:space="preserve">&amp;L&amp;12 
                                                             Rue du Valentin 27, 1014 LAUSANNE, Tél : 021/316.95.55, Fax : 021/316.50.51, Internet : http: //www.info-energie.ch </oddHeader>
    <oddFooter>&amp;L&amp;6&amp;F&amp;R&amp;6
</oddFooter>
  </headerFooter>
  <rowBreaks count="3" manualBreakCount="3">
    <brk id="54" max="255" man="1"/>
    <brk id="108" max="255" man="1"/>
    <brk id="162" max="255" man="1"/>
  </rowBreaks>
  <legacyDrawing r:id="rId5"/>
  <oleObjects>
    <oleObject progId="Document" shapeId="522122" r:id="rId1"/>
    <oleObject progId="Document" shapeId="522123" r:id="rId2"/>
    <oleObject progId="Document" shapeId="522124" r:id="rId3"/>
    <oleObject progId="Document" shapeId="5221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showGridLines="0" showZeros="0" zoomScale="70" zoomScaleNormal="70" workbookViewId="0" topLeftCell="A1">
      <selection activeCell="H39" sqref="H39"/>
    </sheetView>
  </sheetViews>
  <sheetFormatPr defaultColWidth="9.140625" defaultRowHeight="12.75"/>
  <cols>
    <col min="1" max="1" width="22.7109375" style="0" customWidth="1"/>
    <col min="2" max="17" width="8.00390625" style="0" customWidth="1"/>
    <col min="18" max="16384" width="11.42187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3.25">
      <c r="A5" s="5" t="s">
        <v>78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 t="s">
        <v>0</v>
      </c>
    </row>
    <row r="6" spans="1:17" ht="12.75">
      <c r="A6" s="2"/>
      <c r="B6" s="2"/>
      <c r="C6" s="2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" t="s">
        <v>1</v>
      </c>
      <c r="B7" s="9">
        <v>39</v>
      </c>
      <c r="C7" s="9">
        <v>40</v>
      </c>
      <c r="D7" s="9">
        <v>41</v>
      </c>
      <c r="E7" s="9">
        <v>42</v>
      </c>
      <c r="F7" s="9">
        <v>43</v>
      </c>
      <c r="G7" s="9">
        <v>44</v>
      </c>
      <c r="H7" s="9">
        <v>45</v>
      </c>
      <c r="I7" s="9">
        <v>46</v>
      </c>
      <c r="J7" s="9">
        <v>47</v>
      </c>
      <c r="K7" s="9">
        <v>48</v>
      </c>
      <c r="L7" s="9">
        <v>49</v>
      </c>
      <c r="M7" s="9">
        <v>50</v>
      </c>
      <c r="N7" s="9">
        <v>51</v>
      </c>
      <c r="O7" s="9">
        <v>52</v>
      </c>
      <c r="P7" s="9">
        <v>1</v>
      </c>
      <c r="Q7" s="9">
        <v>2</v>
      </c>
    </row>
    <row r="8" spans="1:17" ht="12.75">
      <c r="A8" s="8" t="s">
        <v>2</v>
      </c>
      <c r="B8" s="10">
        <v>37529</v>
      </c>
      <c r="C8" s="10">
        <v>37536</v>
      </c>
      <c r="D8" s="10">
        <f aca="true" t="shared" si="0" ref="D8:Q8">C8+7</f>
        <v>37543</v>
      </c>
      <c r="E8" s="10">
        <f t="shared" si="0"/>
        <v>37550</v>
      </c>
      <c r="F8" s="10">
        <f t="shared" si="0"/>
        <v>37557</v>
      </c>
      <c r="G8" s="10">
        <f t="shared" si="0"/>
        <v>37564</v>
      </c>
      <c r="H8" s="10">
        <f t="shared" si="0"/>
        <v>37571</v>
      </c>
      <c r="I8" s="10">
        <f t="shared" si="0"/>
        <v>37578</v>
      </c>
      <c r="J8" s="10">
        <f t="shared" si="0"/>
        <v>37585</v>
      </c>
      <c r="K8" s="10">
        <f t="shared" si="0"/>
        <v>37592</v>
      </c>
      <c r="L8" s="10">
        <f t="shared" si="0"/>
        <v>37599</v>
      </c>
      <c r="M8" s="10">
        <f t="shared" si="0"/>
        <v>37606</v>
      </c>
      <c r="N8" s="10">
        <f t="shared" si="0"/>
        <v>37613</v>
      </c>
      <c r="O8" s="10">
        <f t="shared" si="0"/>
        <v>37620</v>
      </c>
      <c r="P8" s="10">
        <f t="shared" si="0"/>
        <v>37627</v>
      </c>
      <c r="Q8" s="10">
        <f t="shared" si="0"/>
        <v>37634</v>
      </c>
    </row>
    <row r="9" spans="1:17" ht="12.75">
      <c r="A9" s="2"/>
      <c r="B9" s="2"/>
      <c r="C9" s="44"/>
      <c r="D9" s="44"/>
      <c r="E9" s="44"/>
      <c r="F9" s="44"/>
      <c r="G9" s="44" t="s">
        <v>79</v>
      </c>
      <c r="H9" s="44" t="s">
        <v>79</v>
      </c>
      <c r="I9" s="44" t="s">
        <v>79</v>
      </c>
      <c r="J9" s="44" t="s">
        <v>79</v>
      </c>
      <c r="K9" s="44" t="s">
        <v>79</v>
      </c>
      <c r="L9" s="44" t="s">
        <v>79</v>
      </c>
      <c r="M9" s="44" t="s">
        <v>79</v>
      </c>
      <c r="N9" s="44" t="s">
        <v>79</v>
      </c>
      <c r="O9" s="44" t="s">
        <v>79</v>
      </c>
      <c r="P9" s="44" t="s">
        <v>79</v>
      </c>
      <c r="Q9" s="44" t="s">
        <v>79</v>
      </c>
    </row>
    <row r="10" spans="1:17" ht="12.75">
      <c r="A10" s="12" t="s">
        <v>19</v>
      </c>
      <c r="B10" s="12"/>
      <c r="C10" s="46">
        <v>740</v>
      </c>
      <c r="D10" s="46">
        <v>1070</v>
      </c>
      <c r="E10" s="46">
        <v>1170</v>
      </c>
      <c r="F10" s="45">
        <v>1110</v>
      </c>
      <c r="G10" s="45">
        <v>1060</v>
      </c>
      <c r="H10" s="45">
        <v>1920</v>
      </c>
      <c r="I10" s="45">
        <v>1680</v>
      </c>
      <c r="J10" s="45">
        <v>1870</v>
      </c>
      <c r="K10" s="45">
        <v>1780</v>
      </c>
      <c r="L10" s="45">
        <v>2370</v>
      </c>
      <c r="M10" s="45">
        <v>2500</v>
      </c>
      <c r="N10" s="45">
        <v>2060</v>
      </c>
      <c r="O10" s="45">
        <v>1790</v>
      </c>
      <c r="P10" s="45">
        <v>2060</v>
      </c>
      <c r="Q10" s="45">
        <v>3680</v>
      </c>
    </row>
    <row r="11" spans="1:17" ht="12.75">
      <c r="A11" s="12" t="s">
        <v>11</v>
      </c>
      <c r="B11" s="12"/>
      <c r="C11" s="46">
        <v>850</v>
      </c>
      <c r="D11" s="46">
        <v>1040</v>
      </c>
      <c r="E11" s="46">
        <v>1070</v>
      </c>
      <c r="F11" s="45">
        <v>1070</v>
      </c>
      <c r="G11" s="45">
        <v>1250</v>
      </c>
      <c r="H11" s="45">
        <v>1890</v>
      </c>
      <c r="I11" s="45">
        <v>1670</v>
      </c>
      <c r="J11" s="45">
        <v>1870</v>
      </c>
      <c r="K11" s="45">
        <v>1630</v>
      </c>
      <c r="L11" s="45">
        <v>2310</v>
      </c>
      <c r="M11" s="45">
        <v>2390</v>
      </c>
      <c r="N11" s="45">
        <v>2240</v>
      </c>
      <c r="O11" s="45">
        <v>1650</v>
      </c>
      <c r="P11" s="45">
        <v>1860</v>
      </c>
      <c r="Q11" s="45">
        <v>3690</v>
      </c>
    </row>
    <row r="12" spans="1:17" ht="12.75">
      <c r="A12" s="12" t="s">
        <v>38</v>
      </c>
      <c r="B12" s="12"/>
      <c r="C12" s="46">
        <v>800</v>
      </c>
      <c r="D12" s="46">
        <v>970</v>
      </c>
      <c r="E12" s="46">
        <v>1090</v>
      </c>
      <c r="F12" s="45">
        <v>990</v>
      </c>
      <c r="G12" s="45">
        <v>1270</v>
      </c>
      <c r="H12" s="45">
        <v>1750</v>
      </c>
      <c r="I12" s="45">
        <v>1690</v>
      </c>
      <c r="J12" s="45">
        <v>1790</v>
      </c>
      <c r="K12" s="45">
        <v>1670</v>
      </c>
      <c r="L12" s="45">
        <v>2290</v>
      </c>
      <c r="M12" s="45">
        <v>2370</v>
      </c>
      <c r="N12" s="45">
        <v>2030</v>
      </c>
      <c r="O12" s="45">
        <v>1790</v>
      </c>
      <c r="P12" s="45">
        <v>1960</v>
      </c>
      <c r="Q12" s="45">
        <v>3630</v>
      </c>
    </row>
    <row r="13" spans="1:17" ht="12.75">
      <c r="A13" s="12" t="s">
        <v>25</v>
      </c>
      <c r="B13" s="12"/>
      <c r="C13" s="46">
        <v>820</v>
      </c>
      <c r="D13" s="46">
        <v>1030</v>
      </c>
      <c r="E13" s="46">
        <v>1110</v>
      </c>
      <c r="F13" s="45">
        <v>1010</v>
      </c>
      <c r="G13" s="45">
        <v>1220</v>
      </c>
      <c r="H13" s="45">
        <v>1880</v>
      </c>
      <c r="I13" s="45">
        <v>1680</v>
      </c>
      <c r="J13" s="45">
        <v>1860</v>
      </c>
      <c r="K13" s="45">
        <v>1700</v>
      </c>
      <c r="L13" s="45">
        <v>2300</v>
      </c>
      <c r="M13" s="45">
        <v>2480</v>
      </c>
      <c r="N13" s="45">
        <v>1980</v>
      </c>
      <c r="O13" s="45">
        <v>1750</v>
      </c>
      <c r="P13" s="45">
        <v>1960</v>
      </c>
      <c r="Q13" s="45">
        <v>3720</v>
      </c>
    </row>
    <row r="14" spans="1:17" ht="12.75">
      <c r="A14" s="12" t="s">
        <v>20</v>
      </c>
      <c r="B14" s="12"/>
      <c r="C14" s="46">
        <v>1130</v>
      </c>
      <c r="D14" s="46">
        <v>1370</v>
      </c>
      <c r="E14" s="46">
        <v>1440</v>
      </c>
      <c r="F14" s="45">
        <v>1350</v>
      </c>
      <c r="G14" s="45">
        <v>1550</v>
      </c>
      <c r="H14" s="45">
        <v>2270</v>
      </c>
      <c r="I14" s="45">
        <v>2060</v>
      </c>
      <c r="J14" s="45">
        <v>2220</v>
      </c>
      <c r="K14" s="45">
        <v>2090</v>
      </c>
      <c r="L14" s="45">
        <v>2750</v>
      </c>
      <c r="M14" s="45">
        <v>2770</v>
      </c>
      <c r="N14" s="45">
        <v>2350</v>
      </c>
      <c r="O14" s="45">
        <v>1960</v>
      </c>
      <c r="P14" s="45">
        <v>2350</v>
      </c>
      <c r="Q14" s="45">
        <v>4200</v>
      </c>
    </row>
    <row r="15" spans="1:17" ht="12.75">
      <c r="A15" s="12" t="s">
        <v>26</v>
      </c>
      <c r="B15" s="12"/>
      <c r="C15" s="46">
        <v>670</v>
      </c>
      <c r="D15" s="46">
        <v>870</v>
      </c>
      <c r="E15" s="46">
        <v>960</v>
      </c>
      <c r="F15" s="45">
        <v>840</v>
      </c>
      <c r="G15" s="45">
        <v>1080</v>
      </c>
      <c r="H15" s="45">
        <v>1550</v>
      </c>
      <c r="I15" s="45">
        <v>1500</v>
      </c>
      <c r="J15" s="45">
        <v>1650</v>
      </c>
      <c r="K15" s="45">
        <v>1510</v>
      </c>
      <c r="L15" s="45">
        <v>2120</v>
      </c>
      <c r="M15" s="45">
        <v>2290</v>
      </c>
      <c r="N15" s="45">
        <v>1860</v>
      </c>
      <c r="O15" s="45">
        <v>1600</v>
      </c>
      <c r="P15" s="45">
        <v>1810</v>
      </c>
      <c r="Q15" s="45">
        <v>3530</v>
      </c>
    </row>
    <row r="16" spans="1:17" ht="12.75">
      <c r="A16" s="12" t="s">
        <v>3</v>
      </c>
      <c r="B16" s="12"/>
      <c r="C16" s="46">
        <v>900</v>
      </c>
      <c r="D16" s="46">
        <v>1060</v>
      </c>
      <c r="E16" s="46">
        <v>1120</v>
      </c>
      <c r="F16" s="45">
        <v>970</v>
      </c>
      <c r="G16" s="45">
        <v>1260</v>
      </c>
      <c r="H16" s="45">
        <v>1820</v>
      </c>
      <c r="I16" s="45">
        <v>1730</v>
      </c>
      <c r="J16" s="45">
        <v>1920</v>
      </c>
      <c r="K16" s="45">
        <v>1700</v>
      </c>
      <c r="L16" s="45">
        <v>2300</v>
      </c>
      <c r="M16" s="45">
        <v>2600</v>
      </c>
      <c r="N16" s="45">
        <v>2020</v>
      </c>
      <c r="O16" s="45">
        <v>1770</v>
      </c>
      <c r="P16" s="45">
        <v>1910</v>
      </c>
      <c r="Q16" s="45">
        <v>3700</v>
      </c>
    </row>
    <row r="17" spans="1:17" ht="12.75">
      <c r="A17" s="12" t="s">
        <v>4</v>
      </c>
      <c r="B17" s="12"/>
      <c r="C17" s="46">
        <v>1040</v>
      </c>
      <c r="D17" s="46">
        <v>1250</v>
      </c>
      <c r="E17" s="46">
        <v>1300</v>
      </c>
      <c r="F17" s="45">
        <v>1070</v>
      </c>
      <c r="G17" s="45">
        <v>1310</v>
      </c>
      <c r="H17" s="45">
        <v>2010</v>
      </c>
      <c r="I17" s="45">
        <v>1900</v>
      </c>
      <c r="J17" s="45">
        <v>2120</v>
      </c>
      <c r="K17" s="45">
        <v>1910</v>
      </c>
      <c r="L17" s="45">
        <v>2510</v>
      </c>
      <c r="M17" s="45">
        <v>2840</v>
      </c>
      <c r="N17" s="45">
        <v>2250</v>
      </c>
      <c r="O17" s="45">
        <v>1920</v>
      </c>
      <c r="P17" s="45">
        <v>2060</v>
      </c>
      <c r="Q17" s="45">
        <v>3920</v>
      </c>
    </row>
    <row r="18" spans="1:17" ht="12.75">
      <c r="A18" s="12" t="s">
        <v>13</v>
      </c>
      <c r="B18" s="12"/>
      <c r="C18" s="46">
        <v>1060</v>
      </c>
      <c r="D18" s="46">
        <v>1230</v>
      </c>
      <c r="E18" s="46">
        <v>1240</v>
      </c>
      <c r="F18" s="45">
        <v>1120</v>
      </c>
      <c r="G18" s="45">
        <v>1370</v>
      </c>
      <c r="H18" s="45">
        <v>2050</v>
      </c>
      <c r="I18" s="45">
        <v>1810</v>
      </c>
      <c r="J18" s="45">
        <v>2070</v>
      </c>
      <c r="K18" s="45">
        <v>1790</v>
      </c>
      <c r="L18" s="45">
        <v>2420</v>
      </c>
      <c r="M18" s="45">
        <v>2740</v>
      </c>
      <c r="N18" s="45">
        <v>2130</v>
      </c>
      <c r="O18" s="45">
        <v>1890</v>
      </c>
      <c r="P18" s="45">
        <v>2090</v>
      </c>
      <c r="Q18" s="45">
        <v>3770</v>
      </c>
    </row>
    <row r="19" spans="1:17" ht="12.75">
      <c r="A19" s="12" t="s">
        <v>17</v>
      </c>
      <c r="B19" s="12"/>
      <c r="C19" s="46">
        <v>1080</v>
      </c>
      <c r="D19" s="46">
        <v>1130</v>
      </c>
      <c r="E19" s="46">
        <v>1500</v>
      </c>
      <c r="F19" s="45">
        <v>1400</v>
      </c>
      <c r="G19" s="45">
        <v>1490</v>
      </c>
      <c r="H19" s="45">
        <v>2160</v>
      </c>
      <c r="I19" s="45">
        <v>1990</v>
      </c>
      <c r="J19" s="45">
        <v>2220</v>
      </c>
      <c r="K19" s="45">
        <v>2000</v>
      </c>
      <c r="L19" s="45">
        <v>2640</v>
      </c>
      <c r="M19" s="45">
        <v>2900</v>
      </c>
      <c r="N19" s="45">
        <v>2160</v>
      </c>
      <c r="O19" s="45">
        <v>1980</v>
      </c>
      <c r="P19" s="45">
        <v>2260</v>
      </c>
      <c r="Q19" s="45">
        <v>4080</v>
      </c>
    </row>
    <row r="20" spans="1:17" ht="12.75">
      <c r="A20" s="12" t="s">
        <v>22</v>
      </c>
      <c r="B20" s="12"/>
      <c r="C20" s="46">
        <v>670</v>
      </c>
      <c r="D20" s="46">
        <v>930</v>
      </c>
      <c r="E20" s="46">
        <v>950</v>
      </c>
      <c r="F20" s="45">
        <v>800</v>
      </c>
      <c r="G20" s="45">
        <v>1050</v>
      </c>
      <c r="H20" s="45">
        <v>1640</v>
      </c>
      <c r="I20" s="45">
        <v>1530</v>
      </c>
      <c r="J20" s="45">
        <v>1750</v>
      </c>
      <c r="K20" s="45">
        <v>1560</v>
      </c>
      <c r="L20" s="45">
        <v>2050</v>
      </c>
      <c r="M20" s="45">
        <v>2560</v>
      </c>
      <c r="N20" s="45">
        <v>1780</v>
      </c>
      <c r="O20" s="45">
        <v>1610</v>
      </c>
      <c r="P20" s="45">
        <v>1820</v>
      </c>
      <c r="Q20" s="45">
        <v>3520</v>
      </c>
    </row>
    <row r="21" spans="1:17" ht="12.75">
      <c r="A21" s="12" t="s">
        <v>12</v>
      </c>
      <c r="B21" s="12"/>
      <c r="C21" s="46">
        <v>910</v>
      </c>
      <c r="D21" s="46">
        <v>1200</v>
      </c>
      <c r="E21" s="46">
        <v>1130</v>
      </c>
      <c r="F21" s="45">
        <v>1000</v>
      </c>
      <c r="G21" s="45">
        <v>1300</v>
      </c>
      <c r="H21" s="45">
        <v>1890</v>
      </c>
      <c r="I21" s="45">
        <v>1770</v>
      </c>
      <c r="J21" s="45">
        <v>2000</v>
      </c>
      <c r="K21" s="45">
        <v>1780</v>
      </c>
      <c r="L21" s="45">
        <v>2380</v>
      </c>
      <c r="M21" s="45">
        <v>2700</v>
      </c>
      <c r="N21" s="45">
        <v>2060</v>
      </c>
      <c r="O21" s="45">
        <v>1830</v>
      </c>
      <c r="P21" s="45">
        <v>1990</v>
      </c>
      <c r="Q21" s="45">
        <v>3800</v>
      </c>
    </row>
    <row r="22" spans="1:17" ht="12.75">
      <c r="A22" s="12" t="s">
        <v>15</v>
      </c>
      <c r="B22" s="12"/>
      <c r="C22" s="46">
        <v>1160</v>
      </c>
      <c r="D22" s="46">
        <v>1400</v>
      </c>
      <c r="E22" s="46">
        <v>1390</v>
      </c>
      <c r="F22" s="45">
        <v>1270</v>
      </c>
      <c r="G22" s="45">
        <v>1460</v>
      </c>
      <c r="H22" s="45">
        <v>2030</v>
      </c>
      <c r="I22" s="45">
        <v>1980</v>
      </c>
      <c r="J22" s="45">
        <v>2200</v>
      </c>
      <c r="K22" s="45">
        <v>1940</v>
      </c>
      <c r="L22" s="45">
        <v>2630</v>
      </c>
      <c r="M22" s="45">
        <v>2890</v>
      </c>
      <c r="N22" s="45">
        <v>2300</v>
      </c>
      <c r="O22" s="45">
        <v>1980</v>
      </c>
      <c r="P22" s="45">
        <v>2180</v>
      </c>
      <c r="Q22" s="45">
        <v>4040</v>
      </c>
    </row>
    <row r="23" spans="1:17" ht="12.75">
      <c r="A23" s="12" t="s">
        <v>18</v>
      </c>
      <c r="B23" s="12"/>
      <c r="C23" s="46">
        <v>1000</v>
      </c>
      <c r="D23" s="46">
        <v>1050</v>
      </c>
      <c r="E23" s="46">
        <v>1220</v>
      </c>
      <c r="F23" s="45">
        <v>1080</v>
      </c>
      <c r="G23" s="45">
        <v>1300</v>
      </c>
      <c r="H23" s="45">
        <v>2000</v>
      </c>
      <c r="I23" s="45">
        <v>1630</v>
      </c>
      <c r="J23" s="45">
        <v>1920</v>
      </c>
      <c r="K23" s="45">
        <v>1820</v>
      </c>
      <c r="L23" s="45">
        <v>2200</v>
      </c>
      <c r="M23" s="45">
        <v>2430</v>
      </c>
      <c r="N23" s="45">
        <v>1940</v>
      </c>
      <c r="O23" s="45">
        <v>1830</v>
      </c>
      <c r="P23" s="45">
        <v>2040</v>
      </c>
      <c r="Q23" s="45">
        <v>3530</v>
      </c>
    </row>
    <row r="24" spans="1:17" ht="12.75">
      <c r="A24" s="12" t="s">
        <v>23</v>
      </c>
      <c r="B24" s="12"/>
      <c r="C24" s="46">
        <v>920</v>
      </c>
      <c r="D24" s="46">
        <v>1080</v>
      </c>
      <c r="E24" s="46">
        <v>1240</v>
      </c>
      <c r="F24" s="45">
        <v>1030</v>
      </c>
      <c r="G24" s="45">
        <v>1430</v>
      </c>
      <c r="H24" s="45">
        <v>1990</v>
      </c>
      <c r="I24" s="45">
        <v>1840</v>
      </c>
      <c r="J24" s="45">
        <v>1960</v>
      </c>
      <c r="K24" s="45">
        <v>1820</v>
      </c>
      <c r="L24" s="45">
        <v>2290</v>
      </c>
      <c r="M24" s="45">
        <v>2420</v>
      </c>
      <c r="N24" s="45">
        <v>2040</v>
      </c>
      <c r="O24" s="45">
        <v>1820</v>
      </c>
      <c r="P24" s="45">
        <v>2010</v>
      </c>
      <c r="Q24" s="45">
        <v>3640</v>
      </c>
    </row>
    <row r="25" spans="1:17" ht="12.75">
      <c r="A25" s="12" t="s">
        <v>9</v>
      </c>
      <c r="B25" s="12"/>
      <c r="C25" s="46">
        <v>1390</v>
      </c>
      <c r="D25" s="46">
        <v>1560</v>
      </c>
      <c r="E25" s="46">
        <v>1570</v>
      </c>
      <c r="F25" s="45">
        <v>1460</v>
      </c>
      <c r="G25" s="45">
        <v>1640</v>
      </c>
      <c r="H25" s="45">
        <v>2310</v>
      </c>
      <c r="I25" s="45">
        <v>2180</v>
      </c>
      <c r="J25" s="45">
        <v>2280</v>
      </c>
      <c r="K25" s="45">
        <v>2200</v>
      </c>
      <c r="L25" s="45">
        <v>2780</v>
      </c>
      <c r="M25" s="45">
        <v>2990</v>
      </c>
      <c r="N25" s="45">
        <v>2430</v>
      </c>
      <c r="O25" s="45">
        <v>2010</v>
      </c>
      <c r="P25" s="45">
        <v>2330</v>
      </c>
      <c r="Q25" s="45">
        <v>4200</v>
      </c>
    </row>
    <row r="26" spans="1:17" ht="12.75">
      <c r="A26" s="12" t="s">
        <v>21</v>
      </c>
      <c r="B26" s="12"/>
      <c r="C26" s="46">
        <v>1700</v>
      </c>
      <c r="D26" s="46">
        <v>1710</v>
      </c>
      <c r="E26" s="46">
        <v>1720</v>
      </c>
      <c r="F26" s="45">
        <v>1700</v>
      </c>
      <c r="G26" s="45">
        <v>1950</v>
      </c>
      <c r="H26" s="45">
        <v>2500</v>
      </c>
      <c r="I26" s="45">
        <v>2350</v>
      </c>
      <c r="J26" s="45">
        <v>2560</v>
      </c>
      <c r="K26" s="45">
        <v>2500</v>
      </c>
      <c r="L26" s="45">
        <v>3100</v>
      </c>
      <c r="M26" s="45">
        <v>2950</v>
      </c>
      <c r="N26" s="45">
        <v>2700</v>
      </c>
      <c r="O26" s="45">
        <v>2330</v>
      </c>
      <c r="P26" s="45">
        <v>2900</v>
      </c>
      <c r="Q26" s="45">
        <v>4800</v>
      </c>
    </row>
    <row r="27" spans="1:17" ht="12.75">
      <c r="A27" s="12" t="s">
        <v>8</v>
      </c>
      <c r="B27" s="12"/>
      <c r="C27" s="46">
        <v>990</v>
      </c>
      <c r="D27" s="46">
        <v>1280</v>
      </c>
      <c r="E27" s="46">
        <v>1300</v>
      </c>
      <c r="F27" s="45">
        <v>1130</v>
      </c>
      <c r="G27" s="45">
        <v>1360</v>
      </c>
      <c r="H27" s="45">
        <v>1990</v>
      </c>
      <c r="I27" s="45">
        <v>1870</v>
      </c>
      <c r="J27" s="45">
        <v>2050</v>
      </c>
      <c r="K27" s="45">
        <v>1960</v>
      </c>
      <c r="L27" s="45">
        <v>2350</v>
      </c>
      <c r="M27" s="45">
        <v>2750</v>
      </c>
      <c r="N27" s="45">
        <v>2120</v>
      </c>
      <c r="O27" s="45">
        <v>1900</v>
      </c>
      <c r="P27" s="45">
        <v>2040</v>
      </c>
      <c r="Q27" s="45">
        <v>3850</v>
      </c>
    </row>
    <row r="28" spans="1:17" ht="12.75">
      <c r="A28" s="12" t="s">
        <v>7</v>
      </c>
      <c r="B28" s="12"/>
      <c r="C28" s="46">
        <v>1010</v>
      </c>
      <c r="D28" s="46">
        <v>1460</v>
      </c>
      <c r="E28" s="46">
        <v>1350</v>
      </c>
      <c r="F28" s="45">
        <v>1190</v>
      </c>
      <c r="G28" s="45">
        <v>1490</v>
      </c>
      <c r="H28" s="45">
        <v>2050</v>
      </c>
      <c r="I28" s="45">
        <v>1830</v>
      </c>
      <c r="J28" s="45">
        <v>2120</v>
      </c>
      <c r="K28" s="45">
        <v>1930</v>
      </c>
      <c r="L28" s="45">
        <v>2380</v>
      </c>
      <c r="M28" s="45">
        <v>2800</v>
      </c>
      <c r="N28" s="45">
        <v>2150</v>
      </c>
      <c r="O28" s="45">
        <v>1940</v>
      </c>
      <c r="P28" s="45">
        <v>2070</v>
      </c>
      <c r="Q28" s="45">
        <v>3890</v>
      </c>
    </row>
    <row r="29" spans="1:17" ht="12.75">
      <c r="A29" s="12" t="s">
        <v>10</v>
      </c>
      <c r="B29" s="12"/>
      <c r="C29" s="46">
        <v>900</v>
      </c>
      <c r="D29" s="46">
        <v>1200</v>
      </c>
      <c r="E29" s="46">
        <v>1220</v>
      </c>
      <c r="F29" s="45">
        <v>1240</v>
      </c>
      <c r="G29" s="45">
        <v>1150</v>
      </c>
      <c r="H29" s="45">
        <v>1750</v>
      </c>
      <c r="I29" s="45">
        <v>1630</v>
      </c>
      <c r="J29" s="45">
        <v>1820</v>
      </c>
      <c r="K29" s="45">
        <v>1660</v>
      </c>
      <c r="L29" s="45">
        <v>2170</v>
      </c>
      <c r="M29" s="45">
        <v>2550</v>
      </c>
      <c r="N29" s="45">
        <v>1860</v>
      </c>
      <c r="O29" s="45">
        <v>1630</v>
      </c>
      <c r="P29" s="45">
        <v>1730</v>
      </c>
      <c r="Q29" s="45">
        <v>3600</v>
      </c>
    </row>
    <row r="30" spans="1:17" ht="12.75">
      <c r="A30" s="12" t="s">
        <v>6</v>
      </c>
      <c r="B30" s="12"/>
      <c r="C30" s="46">
        <v>1040</v>
      </c>
      <c r="D30" s="46">
        <v>1410</v>
      </c>
      <c r="E30" s="46">
        <v>1410</v>
      </c>
      <c r="F30" s="45">
        <v>1170</v>
      </c>
      <c r="G30" s="45">
        <v>1350</v>
      </c>
      <c r="H30" s="45">
        <v>2050</v>
      </c>
      <c r="I30" s="45">
        <v>1920</v>
      </c>
      <c r="J30" s="45">
        <v>2140</v>
      </c>
      <c r="K30" s="45">
        <v>2010</v>
      </c>
      <c r="L30" s="45">
        <v>2590</v>
      </c>
      <c r="M30" s="45">
        <v>2760</v>
      </c>
      <c r="N30" s="45">
        <v>2300</v>
      </c>
      <c r="O30" s="45">
        <v>1980</v>
      </c>
      <c r="P30" s="45">
        <v>2180</v>
      </c>
      <c r="Q30" s="45">
        <v>3940</v>
      </c>
    </row>
    <row r="31" spans="1:17" ht="12.75">
      <c r="A31" s="12" t="s">
        <v>69</v>
      </c>
      <c r="B31" s="12"/>
      <c r="C31" s="46">
        <v>1520</v>
      </c>
      <c r="D31" s="46">
        <v>1770</v>
      </c>
      <c r="E31" s="46">
        <v>1730</v>
      </c>
      <c r="F31" s="45">
        <v>1630</v>
      </c>
      <c r="G31" s="45">
        <v>1560</v>
      </c>
      <c r="H31" s="45">
        <v>2630</v>
      </c>
      <c r="I31" s="45">
        <v>2200</v>
      </c>
      <c r="J31" s="45">
        <v>2390</v>
      </c>
      <c r="K31" s="45">
        <v>2460</v>
      </c>
      <c r="L31" s="45">
        <v>3120</v>
      </c>
      <c r="M31" s="45">
        <v>2980</v>
      </c>
      <c r="N31" s="45">
        <v>2580</v>
      </c>
      <c r="O31" s="45">
        <v>2520</v>
      </c>
      <c r="P31" s="45">
        <v>2590</v>
      </c>
      <c r="Q31" s="45">
        <v>4520</v>
      </c>
    </row>
    <row r="32" spans="1:17" ht="12.75">
      <c r="A32" s="12" t="s">
        <v>24</v>
      </c>
      <c r="B32" s="12"/>
      <c r="C32" s="46">
        <v>970</v>
      </c>
      <c r="D32" s="46">
        <v>1310</v>
      </c>
      <c r="E32" s="46">
        <v>1200</v>
      </c>
      <c r="F32" s="45">
        <v>960</v>
      </c>
      <c r="G32" s="45">
        <v>1320</v>
      </c>
      <c r="H32" s="45">
        <v>1930</v>
      </c>
      <c r="I32" s="45">
        <v>1840</v>
      </c>
      <c r="J32" s="45">
        <v>2080</v>
      </c>
      <c r="K32" s="45">
        <v>1850</v>
      </c>
      <c r="L32" s="45">
        <v>2530</v>
      </c>
      <c r="M32" s="45">
        <v>2800</v>
      </c>
      <c r="N32" s="45">
        <v>2060</v>
      </c>
      <c r="O32" s="45">
        <v>1780</v>
      </c>
      <c r="P32" s="45">
        <v>1900</v>
      </c>
      <c r="Q32" s="45">
        <v>3880</v>
      </c>
    </row>
    <row r="33" spans="1:17" ht="12.75">
      <c r="A33" s="12" t="s">
        <v>16</v>
      </c>
      <c r="B33" s="12"/>
      <c r="C33" s="46">
        <v>860</v>
      </c>
      <c r="D33" s="46">
        <v>1010</v>
      </c>
      <c r="E33" s="46">
        <v>1070</v>
      </c>
      <c r="F33" s="45">
        <v>1070</v>
      </c>
      <c r="G33" s="45">
        <v>1230</v>
      </c>
      <c r="H33" s="45">
        <v>1920</v>
      </c>
      <c r="I33" s="45">
        <v>1560</v>
      </c>
      <c r="J33" s="45">
        <v>1740</v>
      </c>
      <c r="K33" s="45">
        <v>1680</v>
      </c>
      <c r="L33" s="45">
        <v>2380</v>
      </c>
      <c r="M33" s="45">
        <v>2330</v>
      </c>
      <c r="N33" s="45">
        <v>2180</v>
      </c>
      <c r="O33" s="45">
        <v>1850</v>
      </c>
      <c r="P33" s="45">
        <v>2000</v>
      </c>
      <c r="Q33" s="45">
        <v>3380</v>
      </c>
    </row>
    <row r="34" spans="1:17" ht="12.75">
      <c r="A34" s="12" t="s">
        <v>14</v>
      </c>
      <c r="B34" s="12"/>
      <c r="C34" s="46">
        <v>1780</v>
      </c>
      <c r="D34" s="46">
        <v>1760</v>
      </c>
      <c r="E34" s="46">
        <v>1930</v>
      </c>
      <c r="F34" s="45">
        <v>2130</v>
      </c>
      <c r="G34" s="45">
        <v>1960</v>
      </c>
      <c r="H34" s="45">
        <v>3090</v>
      </c>
      <c r="I34" s="45">
        <v>2540</v>
      </c>
      <c r="J34" s="45">
        <v>2380</v>
      </c>
      <c r="K34" s="45">
        <v>2510</v>
      </c>
      <c r="L34" s="45">
        <v>3570</v>
      </c>
      <c r="M34" s="45">
        <v>2840</v>
      </c>
      <c r="N34" s="45">
        <v>2880</v>
      </c>
      <c r="O34" s="45">
        <v>2560</v>
      </c>
      <c r="P34" s="45">
        <v>3090</v>
      </c>
      <c r="Q34" s="45">
        <v>4550</v>
      </c>
    </row>
    <row r="35" spans="1:17" ht="12.75">
      <c r="A35" s="12" t="s">
        <v>27</v>
      </c>
      <c r="B35" s="12"/>
      <c r="C35" s="46">
        <v>900</v>
      </c>
      <c r="D35" s="46">
        <v>1070</v>
      </c>
      <c r="E35" s="46">
        <v>1190</v>
      </c>
      <c r="F35" s="45">
        <v>1110</v>
      </c>
      <c r="G35" s="45">
        <v>1290</v>
      </c>
      <c r="H35" s="45">
        <v>1970</v>
      </c>
      <c r="I35" s="45">
        <v>1780</v>
      </c>
      <c r="J35" s="45">
        <v>2010</v>
      </c>
      <c r="K35" s="45">
        <v>1780</v>
      </c>
      <c r="L35" s="45">
        <v>2410</v>
      </c>
      <c r="M35" s="45">
        <v>2610</v>
      </c>
      <c r="N35" s="45">
        <v>2040</v>
      </c>
      <c r="O35" s="45">
        <v>1750</v>
      </c>
      <c r="P35" s="45">
        <v>2030</v>
      </c>
      <c r="Q35" s="45">
        <v>3870</v>
      </c>
    </row>
    <row r="36" spans="1:17" ht="12.75">
      <c r="A36" s="12" t="s">
        <v>32</v>
      </c>
      <c r="B36" s="12"/>
      <c r="C36" s="46">
        <v>520</v>
      </c>
      <c r="D36" s="46">
        <v>810</v>
      </c>
      <c r="E36" s="46">
        <v>880</v>
      </c>
      <c r="F36" s="45">
        <v>760</v>
      </c>
      <c r="G36" s="45">
        <v>1010</v>
      </c>
      <c r="H36" s="45">
        <v>1530</v>
      </c>
      <c r="I36" s="45">
        <v>1400</v>
      </c>
      <c r="J36" s="45">
        <v>1610</v>
      </c>
      <c r="K36" s="45">
        <v>1520</v>
      </c>
      <c r="L36" s="45">
        <v>2140</v>
      </c>
      <c r="M36" s="45">
        <v>2220</v>
      </c>
      <c r="N36" s="45">
        <v>1870</v>
      </c>
      <c r="O36" s="45">
        <v>1640</v>
      </c>
      <c r="P36" s="45">
        <v>1780</v>
      </c>
      <c r="Q36" s="45">
        <v>3470</v>
      </c>
    </row>
    <row r="37" spans="1:17" ht="12.75">
      <c r="A37" s="12" t="s">
        <v>30</v>
      </c>
      <c r="B37" s="12"/>
      <c r="C37" s="46">
        <v>1050</v>
      </c>
      <c r="D37" s="46">
        <v>1350</v>
      </c>
      <c r="E37" s="46">
        <v>1330</v>
      </c>
      <c r="F37" s="45">
        <v>1200</v>
      </c>
      <c r="G37" s="45">
        <v>1380</v>
      </c>
      <c r="H37" s="45">
        <v>2080</v>
      </c>
      <c r="I37" s="45">
        <v>1950</v>
      </c>
      <c r="J37" s="45">
        <v>2180</v>
      </c>
      <c r="K37" s="45">
        <v>1990</v>
      </c>
      <c r="L37" s="45">
        <v>2570</v>
      </c>
      <c r="M37" s="45">
        <v>2870</v>
      </c>
      <c r="N37" s="45">
        <v>2210</v>
      </c>
      <c r="O37" s="45">
        <v>2010</v>
      </c>
      <c r="P37" s="45">
        <v>2190</v>
      </c>
      <c r="Q37" s="45">
        <v>3950</v>
      </c>
    </row>
    <row r="38" spans="1:17" ht="12.75">
      <c r="A38" s="12" t="s">
        <v>33</v>
      </c>
      <c r="B38" s="12"/>
      <c r="C38" s="46">
        <v>1010</v>
      </c>
      <c r="D38" s="46">
        <v>1170</v>
      </c>
      <c r="E38" s="46">
        <v>1250</v>
      </c>
      <c r="F38" s="45">
        <v>1150</v>
      </c>
      <c r="G38" s="45">
        <v>1480</v>
      </c>
      <c r="H38" s="45">
        <v>2110</v>
      </c>
      <c r="I38" s="45">
        <v>1860</v>
      </c>
      <c r="J38" s="45">
        <v>2040</v>
      </c>
      <c r="K38" s="45">
        <v>1880</v>
      </c>
      <c r="L38" s="45">
        <v>2440</v>
      </c>
      <c r="M38" s="45">
        <v>2570</v>
      </c>
      <c r="N38" s="45">
        <v>2280</v>
      </c>
      <c r="O38" s="45">
        <v>1980</v>
      </c>
      <c r="P38" s="45">
        <v>2160</v>
      </c>
      <c r="Q38" s="45">
        <v>3750</v>
      </c>
    </row>
    <row r="39" spans="1:17" ht="12.75">
      <c r="A39" s="12" t="s">
        <v>28</v>
      </c>
      <c r="B39" s="12"/>
      <c r="C39" s="46">
        <v>1210</v>
      </c>
      <c r="D39" s="46">
        <v>1210</v>
      </c>
      <c r="E39" s="46">
        <v>1470</v>
      </c>
      <c r="F39" s="45">
        <v>1450</v>
      </c>
      <c r="G39" s="45">
        <v>1730</v>
      </c>
      <c r="H39" s="45">
        <v>2400</v>
      </c>
      <c r="I39" s="45">
        <v>2110</v>
      </c>
      <c r="J39" s="45">
        <v>2130</v>
      </c>
      <c r="K39" s="45">
        <v>2080</v>
      </c>
      <c r="L39" s="45">
        <v>2730</v>
      </c>
      <c r="M39" s="45">
        <v>2690</v>
      </c>
      <c r="N39" s="45">
        <v>2410</v>
      </c>
      <c r="O39" s="45">
        <v>2110</v>
      </c>
      <c r="P39" s="45">
        <v>2340</v>
      </c>
      <c r="Q39" s="45">
        <v>4050</v>
      </c>
    </row>
    <row r="40" spans="1:17" ht="12.75">
      <c r="A40" s="12" t="s">
        <v>29</v>
      </c>
      <c r="B40" s="12"/>
      <c r="C40" s="46">
        <v>940</v>
      </c>
      <c r="D40" s="46">
        <v>1240</v>
      </c>
      <c r="E40" s="46">
        <v>1230</v>
      </c>
      <c r="F40" s="45">
        <v>1130</v>
      </c>
      <c r="G40" s="45">
        <v>1310</v>
      </c>
      <c r="H40" s="45">
        <v>2110</v>
      </c>
      <c r="I40" s="45">
        <v>1790</v>
      </c>
      <c r="J40" s="45">
        <v>2020</v>
      </c>
      <c r="K40" s="45">
        <v>1840</v>
      </c>
      <c r="L40" s="45">
        <v>2450</v>
      </c>
      <c r="M40" s="45">
        <v>2530</v>
      </c>
      <c r="N40" s="45">
        <v>2170</v>
      </c>
      <c r="O40" s="45">
        <v>1860</v>
      </c>
      <c r="P40" s="45">
        <v>2090</v>
      </c>
      <c r="Q40" s="45">
        <v>3650</v>
      </c>
    </row>
    <row r="41" spans="1:17" ht="12.75">
      <c r="A41" s="12" t="s">
        <v>31</v>
      </c>
      <c r="B41" s="12"/>
      <c r="C41" s="46">
        <v>650</v>
      </c>
      <c r="D41" s="46">
        <v>840</v>
      </c>
      <c r="E41" s="46">
        <v>930</v>
      </c>
      <c r="F41" s="45">
        <v>800</v>
      </c>
      <c r="G41" s="45">
        <v>1080</v>
      </c>
      <c r="H41" s="45">
        <v>1710</v>
      </c>
      <c r="I41" s="45">
        <v>1440</v>
      </c>
      <c r="J41" s="45">
        <v>1640</v>
      </c>
      <c r="K41" s="45">
        <v>1510</v>
      </c>
      <c r="L41" s="45">
        <v>2030</v>
      </c>
      <c r="M41" s="45">
        <v>2120</v>
      </c>
      <c r="N41" s="45">
        <v>1860</v>
      </c>
      <c r="O41" s="45">
        <v>1610</v>
      </c>
      <c r="P41" s="45">
        <v>1770</v>
      </c>
      <c r="Q41" s="45">
        <v>3150</v>
      </c>
    </row>
    <row r="42" spans="1:17" ht="12.75">
      <c r="A42" s="12" t="s">
        <v>36</v>
      </c>
      <c r="B42" s="12"/>
      <c r="C42" s="46">
        <v>820</v>
      </c>
      <c r="D42" s="46">
        <v>960</v>
      </c>
      <c r="E42" s="46">
        <v>1080</v>
      </c>
      <c r="F42" s="45">
        <v>960</v>
      </c>
      <c r="G42" s="45">
        <v>1220</v>
      </c>
      <c r="H42" s="45">
        <v>1790</v>
      </c>
      <c r="I42" s="45">
        <v>1600</v>
      </c>
      <c r="J42" s="45">
        <v>1780</v>
      </c>
      <c r="K42" s="45">
        <v>1660</v>
      </c>
      <c r="L42" s="45">
        <v>2220</v>
      </c>
      <c r="M42" s="45">
        <v>2360</v>
      </c>
      <c r="N42" s="45">
        <v>1910</v>
      </c>
      <c r="O42" s="45">
        <v>1660</v>
      </c>
      <c r="P42" s="45">
        <v>1860</v>
      </c>
      <c r="Q42" s="45">
        <v>3620</v>
      </c>
    </row>
    <row r="43" spans="1:17" ht="12.75">
      <c r="A43" s="12" t="s">
        <v>35</v>
      </c>
      <c r="B43" s="12"/>
      <c r="C43" s="46">
        <v>1040</v>
      </c>
      <c r="D43" s="46">
        <v>1350</v>
      </c>
      <c r="E43" s="46">
        <v>1500</v>
      </c>
      <c r="F43" s="45">
        <v>1360</v>
      </c>
      <c r="G43" s="45">
        <v>1470</v>
      </c>
      <c r="H43" s="45">
        <v>2250</v>
      </c>
      <c r="I43" s="45">
        <v>2090</v>
      </c>
      <c r="J43" s="45">
        <v>2300</v>
      </c>
      <c r="K43" s="45">
        <v>2160</v>
      </c>
      <c r="L43" s="45">
        <v>2740</v>
      </c>
      <c r="M43" s="45">
        <v>3020</v>
      </c>
      <c r="N43" s="45">
        <v>2430</v>
      </c>
      <c r="O43" s="45">
        <v>2170</v>
      </c>
      <c r="P43" s="45">
        <v>2300</v>
      </c>
      <c r="Q43" s="45">
        <v>4030</v>
      </c>
    </row>
    <row r="44" spans="1:17" ht="12.75">
      <c r="A44" s="12" t="s">
        <v>37</v>
      </c>
      <c r="B44" s="12"/>
      <c r="C44" s="46">
        <v>890</v>
      </c>
      <c r="D44" s="46">
        <v>1120</v>
      </c>
      <c r="E44" s="46">
        <v>1190</v>
      </c>
      <c r="F44" s="45">
        <v>1130</v>
      </c>
      <c r="G44" s="45">
        <v>1380</v>
      </c>
      <c r="H44" s="45">
        <v>1990</v>
      </c>
      <c r="I44" s="45">
        <v>1630</v>
      </c>
      <c r="J44" s="45">
        <v>1880</v>
      </c>
      <c r="K44" s="45">
        <v>1760</v>
      </c>
      <c r="L44" s="45">
        <v>2370</v>
      </c>
      <c r="M44" s="45">
        <v>2390</v>
      </c>
      <c r="N44" s="45">
        <v>2150</v>
      </c>
      <c r="O44" s="45">
        <v>1700</v>
      </c>
      <c r="P44" s="45">
        <v>1910</v>
      </c>
      <c r="Q44" s="45">
        <v>3210</v>
      </c>
    </row>
    <row r="45" spans="1:17" ht="12.75">
      <c r="A45" s="12" t="s">
        <v>40</v>
      </c>
      <c r="B45" s="12"/>
      <c r="C45" s="46">
        <v>1660</v>
      </c>
      <c r="D45" s="46">
        <v>1670</v>
      </c>
      <c r="E45" s="46">
        <v>1660</v>
      </c>
      <c r="F45" s="45">
        <v>1670</v>
      </c>
      <c r="G45" s="45">
        <v>1890</v>
      </c>
      <c r="H45" s="45">
        <v>2460</v>
      </c>
      <c r="I45" s="45">
        <v>2310</v>
      </c>
      <c r="J45" s="45">
        <v>2540</v>
      </c>
      <c r="K45" s="45">
        <v>2450</v>
      </c>
      <c r="L45" s="45">
        <v>3080</v>
      </c>
      <c r="M45" s="45">
        <v>2910</v>
      </c>
      <c r="N45" s="45">
        <v>2660</v>
      </c>
      <c r="O45" s="45">
        <v>2300</v>
      </c>
      <c r="P45" s="45">
        <v>2840</v>
      </c>
      <c r="Q45" s="45">
        <v>4770</v>
      </c>
    </row>
    <row r="46" spans="1:17" ht="12.75">
      <c r="A46" s="14" t="s">
        <v>59</v>
      </c>
      <c r="B46" s="14"/>
      <c r="C46" s="46">
        <v>950</v>
      </c>
      <c r="D46" s="46">
        <v>1060</v>
      </c>
      <c r="E46" s="46">
        <v>1200</v>
      </c>
      <c r="F46" s="45">
        <v>1190</v>
      </c>
      <c r="G46" s="45">
        <v>1490</v>
      </c>
      <c r="H46" s="45">
        <v>2020</v>
      </c>
      <c r="I46" s="45">
        <v>1750</v>
      </c>
      <c r="J46" s="45">
        <v>1990</v>
      </c>
      <c r="K46" s="45">
        <v>1820</v>
      </c>
      <c r="L46" s="45">
        <v>2400</v>
      </c>
      <c r="M46" s="45">
        <v>2490</v>
      </c>
      <c r="N46" s="45">
        <v>2200</v>
      </c>
      <c r="O46" s="45">
        <v>1870</v>
      </c>
      <c r="P46" s="45">
        <v>2080</v>
      </c>
      <c r="Q46" s="45">
        <v>3410</v>
      </c>
    </row>
    <row r="47" spans="1:17" ht="12.75">
      <c r="A47" s="12" t="s">
        <v>61</v>
      </c>
      <c r="B47" s="12"/>
      <c r="C47" s="46">
        <v>1050</v>
      </c>
      <c r="D47" s="46">
        <v>1340</v>
      </c>
      <c r="E47" s="46">
        <v>1370</v>
      </c>
      <c r="F47" s="45">
        <v>1280</v>
      </c>
      <c r="G47" s="45">
        <v>1330</v>
      </c>
      <c r="H47" s="45">
        <v>2130</v>
      </c>
      <c r="I47" s="45">
        <v>1950</v>
      </c>
      <c r="J47" s="45">
        <v>2170</v>
      </c>
      <c r="K47" s="45">
        <v>1990</v>
      </c>
      <c r="L47" s="45">
        <v>2570</v>
      </c>
      <c r="M47" s="45">
        <v>2850</v>
      </c>
      <c r="N47" s="45">
        <v>2270</v>
      </c>
      <c r="O47" s="45">
        <v>2040</v>
      </c>
      <c r="P47" s="45">
        <v>2260</v>
      </c>
      <c r="Q47" s="45">
        <v>3980</v>
      </c>
    </row>
    <row r="48" spans="1:17" ht="12.75">
      <c r="A48" s="12" t="s">
        <v>62</v>
      </c>
      <c r="B48" s="12"/>
      <c r="C48" s="46">
        <v>1040</v>
      </c>
      <c r="D48" s="46">
        <v>1420</v>
      </c>
      <c r="E48" s="46">
        <v>1450</v>
      </c>
      <c r="F48" s="45">
        <v>1200</v>
      </c>
      <c r="G48" s="45">
        <v>1340</v>
      </c>
      <c r="H48" s="45">
        <v>2070</v>
      </c>
      <c r="I48" s="45">
        <v>1920</v>
      </c>
      <c r="J48" s="45">
        <v>2180</v>
      </c>
      <c r="K48" s="45">
        <v>2010</v>
      </c>
      <c r="L48" s="45">
        <v>2530</v>
      </c>
      <c r="M48" s="45">
        <v>2800</v>
      </c>
      <c r="N48" s="45">
        <v>2200</v>
      </c>
      <c r="O48" s="45">
        <v>1980</v>
      </c>
      <c r="P48" s="45">
        <v>2180</v>
      </c>
      <c r="Q48" s="45">
        <v>4190</v>
      </c>
    </row>
    <row r="49" spans="1:17" ht="12.75">
      <c r="A49" s="12" t="s">
        <v>63</v>
      </c>
      <c r="B49" s="12"/>
      <c r="C49" s="46">
        <v>1610</v>
      </c>
      <c r="D49" s="46">
        <v>1840</v>
      </c>
      <c r="E49" s="46">
        <v>1810</v>
      </c>
      <c r="F49" s="45">
        <v>1800</v>
      </c>
      <c r="G49" s="45">
        <v>2050</v>
      </c>
      <c r="H49" s="45">
        <v>2750</v>
      </c>
      <c r="I49" s="45">
        <v>2320</v>
      </c>
      <c r="J49" s="45">
        <v>2600</v>
      </c>
      <c r="K49" s="45">
        <v>2780</v>
      </c>
      <c r="L49" s="45">
        <v>3140</v>
      </c>
      <c r="M49" s="45">
        <v>3050</v>
      </c>
      <c r="N49" s="45">
        <v>2690</v>
      </c>
      <c r="O49" s="45">
        <v>2270</v>
      </c>
      <c r="P49" s="45">
        <v>2810</v>
      </c>
      <c r="Q49" s="45">
        <v>4310</v>
      </c>
    </row>
    <row r="50" spans="1:17" ht="12.75">
      <c r="A50" s="12" t="s">
        <v>64</v>
      </c>
      <c r="B50" s="12"/>
      <c r="C50" s="46">
        <v>1050</v>
      </c>
      <c r="D50" s="46">
        <v>1380</v>
      </c>
      <c r="E50" s="46">
        <v>1330</v>
      </c>
      <c r="F50" s="45">
        <v>1190</v>
      </c>
      <c r="G50" s="45">
        <v>1420</v>
      </c>
      <c r="H50" s="45">
        <v>2060</v>
      </c>
      <c r="I50" s="45">
        <v>1940</v>
      </c>
      <c r="J50" s="45">
        <v>2190</v>
      </c>
      <c r="K50" s="45">
        <v>1980</v>
      </c>
      <c r="L50" s="45">
        <v>2580</v>
      </c>
      <c r="M50" s="45">
        <v>2890</v>
      </c>
      <c r="N50" s="45">
        <v>2240</v>
      </c>
      <c r="O50" s="45">
        <v>1970</v>
      </c>
      <c r="P50" s="45">
        <v>2050</v>
      </c>
      <c r="Q50" s="45">
        <v>4010</v>
      </c>
    </row>
    <row r="51" spans="1:17" ht="12.75">
      <c r="A51" s="12" t="s">
        <v>65</v>
      </c>
      <c r="B51" s="12"/>
      <c r="C51" s="46">
        <v>1060</v>
      </c>
      <c r="D51" s="46">
        <v>1320</v>
      </c>
      <c r="E51" s="46">
        <v>1410</v>
      </c>
      <c r="F51" s="45">
        <v>1180</v>
      </c>
      <c r="G51" s="45">
        <v>1450</v>
      </c>
      <c r="H51" s="45">
        <v>2110</v>
      </c>
      <c r="I51" s="45">
        <v>1980</v>
      </c>
      <c r="J51" s="45">
        <v>2170</v>
      </c>
      <c r="K51" s="45">
        <v>1980</v>
      </c>
      <c r="L51" s="45">
        <v>2580</v>
      </c>
      <c r="M51" s="45">
        <v>2920</v>
      </c>
      <c r="N51" s="45">
        <v>2200</v>
      </c>
      <c r="O51" s="45">
        <v>1960</v>
      </c>
      <c r="P51" s="45">
        <v>2060</v>
      </c>
      <c r="Q51" s="45">
        <v>3950</v>
      </c>
    </row>
    <row r="52" spans="1:17" ht="12.75">
      <c r="A52" s="12" t="s">
        <v>66</v>
      </c>
      <c r="B52" s="12"/>
      <c r="C52" s="46">
        <v>1470</v>
      </c>
      <c r="D52" s="46">
        <v>1540</v>
      </c>
      <c r="E52" s="46">
        <v>1560</v>
      </c>
      <c r="F52" s="45">
        <v>1360</v>
      </c>
      <c r="G52" s="45">
        <v>1660</v>
      </c>
      <c r="H52" s="45">
        <v>2550</v>
      </c>
      <c r="I52" s="45">
        <v>2400</v>
      </c>
      <c r="J52" s="45">
        <v>2450</v>
      </c>
      <c r="K52" s="45">
        <v>2250</v>
      </c>
      <c r="L52" s="45">
        <v>2740</v>
      </c>
      <c r="M52" s="45">
        <v>2890</v>
      </c>
      <c r="N52" s="45">
        <v>2600</v>
      </c>
      <c r="O52" s="45">
        <v>2310</v>
      </c>
      <c r="P52" s="45">
        <v>2280</v>
      </c>
      <c r="Q52" s="45">
        <v>4000</v>
      </c>
    </row>
    <row r="53" spans="1:17" ht="12.75">
      <c r="A53" s="12" t="s">
        <v>67</v>
      </c>
      <c r="B53" s="12"/>
      <c r="C53" s="46">
        <v>1820</v>
      </c>
      <c r="D53" s="46">
        <v>1870</v>
      </c>
      <c r="E53" s="46">
        <v>1980</v>
      </c>
      <c r="F53" s="45">
        <v>2040</v>
      </c>
      <c r="G53" s="45">
        <v>2380</v>
      </c>
      <c r="H53" s="45">
        <v>2950</v>
      </c>
      <c r="I53" s="45">
        <v>2710</v>
      </c>
      <c r="J53" s="45">
        <v>2480</v>
      </c>
      <c r="K53" s="45">
        <v>2790</v>
      </c>
      <c r="L53" s="45">
        <v>3470</v>
      </c>
      <c r="M53" s="45">
        <v>3360</v>
      </c>
      <c r="N53" s="45">
        <v>3090</v>
      </c>
      <c r="O53" s="45">
        <v>2610</v>
      </c>
      <c r="P53" s="45">
        <v>2990</v>
      </c>
      <c r="Q53" s="45">
        <v>4770</v>
      </c>
    </row>
    <row r="54" spans="1:17" ht="12.75">
      <c r="A54" s="12" t="s">
        <v>68</v>
      </c>
      <c r="B54" s="12"/>
      <c r="C54" s="46">
        <v>1570</v>
      </c>
      <c r="D54" s="46">
        <v>1660</v>
      </c>
      <c r="E54" s="46">
        <v>1760</v>
      </c>
      <c r="F54" s="45">
        <v>1820</v>
      </c>
      <c r="G54" s="45">
        <v>1780</v>
      </c>
      <c r="H54" s="45">
        <v>2750</v>
      </c>
      <c r="I54" s="45">
        <v>2320</v>
      </c>
      <c r="J54" s="45">
        <v>2360</v>
      </c>
      <c r="K54" s="45">
        <v>2450</v>
      </c>
      <c r="L54" s="45">
        <v>3290</v>
      </c>
      <c r="M54" s="45">
        <v>2810</v>
      </c>
      <c r="N54" s="45">
        <v>2660</v>
      </c>
      <c r="O54" s="45">
        <v>2280</v>
      </c>
      <c r="P54" s="45">
        <v>2810</v>
      </c>
      <c r="Q54" s="45">
        <v>4400</v>
      </c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3.25">
      <c r="A59" s="5" t="s">
        <v>78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 t="s">
        <v>0</v>
      </c>
    </row>
    <row r="60" spans="1:17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8" t="s">
        <v>1</v>
      </c>
      <c r="B61" s="16">
        <v>3</v>
      </c>
      <c r="C61" s="16">
        <v>4</v>
      </c>
      <c r="D61" s="16">
        <v>5</v>
      </c>
      <c r="E61" s="16">
        <v>6</v>
      </c>
      <c r="F61" s="16">
        <v>7</v>
      </c>
      <c r="G61" s="16">
        <v>8</v>
      </c>
      <c r="H61" s="16">
        <v>9</v>
      </c>
      <c r="I61" s="16">
        <v>10</v>
      </c>
      <c r="J61" s="16">
        <v>11</v>
      </c>
      <c r="K61" s="16">
        <v>12</v>
      </c>
      <c r="L61" s="16">
        <v>13</v>
      </c>
      <c r="M61" s="16">
        <v>14</v>
      </c>
      <c r="N61" s="16">
        <v>15</v>
      </c>
      <c r="O61" s="16">
        <v>16</v>
      </c>
      <c r="P61" s="16">
        <v>17</v>
      </c>
      <c r="Q61" s="16">
        <v>18</v>
      </c>
    </row>
    <row r="62" spans="1:17" ht="12.75">
      <c r="A62" s="8" t="s">
        <v>2</v>
      </c>
      <c r="B62" s="10">
        <f>Q8+7</f>
        <v>37641</v>
      </c>
      <c r="C62" s="10">
        <f aca="true" t="shared" si="1" ref="C62:Q62">B62+7</f>
        <v>37648</v>
      </c>
      <c r="D62" s="10">
        <f t="shared" si="1"/>
        <v>37655</v>
      </c>
      <c r="E62" s="10">
        <f t="shared" si="1"/>
        <v>37662</v>
      </c>
      <c r="F62" s="10">
        <f t="shared" si="1"/>
        <v>37669</v>
      </c>
      <c r="G62" s="10">
        <f t="shared" si="1"/>
        <v>37676</v>
      </c>
      <c r="H62" s="10">
        <f t="shared" si="1"/>
        <v>37683</v>
      </c>
      <c r="I62" s="10">
        <f t="shared" si="1"/>
        <v>37690</v>
      </c>
      <c r="J62" s="10">
        <f t="shared" si="1"/>
        <v>37697</v>
      </c>
      <c r="K62" s="10">
        <f t="shared" si="1"/>
        <v>37704</v>
      </c>
      <c r="L62" s="10">
        <f t="shared" si="1"/>
        <v>37711</v>
      </c>
      <c r="M62" s="10">
        <f t="shared" si="1"/>
        <v>37718</v>
      </c>
      <c r="N62" s="10">
        <f t="shared" si="1"/>
        <v>37725</v>
      </c>
      <c r="O62" s="10">
        <f t="shared" si="1"/>
        <v>37732</v>
      </c>
      <c r="P62" s="10">
        <f t="shared" si="1"/>
        <v>37739</v>
      </c>
      <c r="Q62" s="10">
        <f t="shared" si="1"/>
        <v>37746</v>
      </c>
    </row>
    <row r="63" spans="1:17" ht="12.75">
      <c r="A63" s="2"/>
      <c r="B63" s="44" t="s">
        <v>79</v>
      </c>
      <c r="C63" s="44" t="s">
        <v>79</v>
      </c>
      <c r="D63" s="44" t="s">
        <v>79</v>
      </c>
      <c r="E63" s="44" t="s">
        <v>79</v>
      </c>
      <c r="F63" s="44" t="s">
        <v>79</v>
      </c>
      <c r="G63" s="44" t="s">
        <v>79</v>
      </c>
      <c r="H63" s="44" t="s">
        <v>79</v>
      </c>
      <c r="I63" s="44" t="s">
        <v>79</v>
      </c>
      <c r="J63" s="44" t="s">
        <v>79</v>
      </c>
      <c r="K63" s="44" t="s">
        <v>79</v>
      </c>
      <c r="L63" s="44" t="s">
        <v>79</v>
      </c>
      <c r="M63" s="44" t="s">
        <v>79</v>
      </c>
      <c r="N63" s="44" t="s">
        <v>79</v>
      </c>
      <c r="O63" s="44" t="s">
        <v>79</v>
      </c>
      <c r="P63" s="44" t="s">
        <v>79</v>
      </c>
      <c r="Q63" s="44" t="s">
        <v>79</v>
      </c>
    </row>
    <row r="64" spans="1:17" ht="12.75">
      <c r="A64" s="12" t="str">
        <f aca="true" t="shared" si="2" ref="A64:A108">A10</f>
        <v>LAUSANNE-BETHANIE        </v>
      </c>
      <c r="B64" s="45">
        <v>2630</v>
      </c>
      <c r="C64" s="45">
        <v>2440</v>
      </c>
      <c r="D64" s="45">
        <v>2980</v>
      </c>
      <c r="E64" s="45">
        <v>2900</v>
      </c>
      <c r="F64" s="45">
        <v>3150</v>
      </c>
      <c r="G64" s="45">
        <v>3000</v>
      </c>
      <c r="H64" s="45">
        <v>1870</v>
      </c>
      <c r="I64" s="45">
        <v>1760</v>
      </c>
      <c r="J64" s="45">
        <v>1700</v>
      </c>
      <c r="K64" s="45">
        <v>1480</v>
      </c>
      <c r="L64" s="45">
        <v>820</v>
      </c>
      <c r="M64" s="45">
        <v>1630</v>
      </c>
      <c r="N64" s="45">
        <v>1970</v>
      </c>
      <c r="O64" s="45">
        <v>640</v>
      </c>
      <c r="P64" s="45">
        <v>600</v>
      </c>
      <c r="Q64" s="45">
        <v>450</v>
      </c>
    </row>
    <row r="65" spans="1:17" ht="12.75">
      <c r="A65" s="12" t="str">
        <f t="shared" si="2"/>
        <v>LAUSANNE-CENTRE          </v>
      </c>
      <c r="B65" s="45">
        <v>2580</v>
      </c>
      <c r="C65" s="45">
        <v>2420</v>
      </c>
      <c r="D65" s="45">
        <v>2890</v>
      </c>
      <c r="E65" s="45">
        <v>2800</v>
      </c>
      <c r="F65" s="45">
        <v>3120</v>
      </c>
      <c r="G65" s="45">
        <v>3070</v>
      </c>
      <c r="H65" s="45">
        <v>1970</v>
      </c>
      <c r="I65" s="45">
        <v>1890</v>
      </c>
      <c r="J65" s="45">
        <v>2030</v>
      </c>
      <c r="K65" s="45">
        <v>1610</v>
      </c>
      <c r="L65" s="45">
        <v>980</v>
      </c>
      <c r="M65" s="45">
        <v>1690</v>
      </c>
      <c r="N65" s="45">
        <v>2070</v>
      </c>
      <c r="O65" s="45">
        <v>660</v>
      </c>
      <c r="P65" s="45">
        <v>600</v>
      </c>
      <c r="Q65" s="45">
        <v>580</v>
      </c>
    </row>
    <row r="66" spans="1:17" ht="12.75">
      <c r="A66" s="12" t="str">
        <f t="shared" si="2"/>
        <v>PULLY-LAC</v>
      </c>
      <c r="B66" s="45">
        <v>2610</v>
      </c>
      <c r="C66" s="45">
        <v>2350</v>
      </c>
      <c r="D66" s="45">
        <v>2860</v>
      </c>
      <c r="E66" s="45">
        <v>2800</v>
      </c>
      <c r="F66" s="45">
        <v>3070</v>
      </c>
      <c r="G66" s="45">
        <v>3020</v>
      </c>
      <c r="H66" s="45">
        <v>2050</v>
      </c>
      <c r="I66" s="45">
        <v>1950</v>
      </c>
      <c r="J66" s="45">
        <v>1830</v>
      </c>
      <c r="K66" s="45">
        <v>1710</v>
      </c>
      <c r="L66" s="45">
        <v>1120</v>
      </c>
      <c r="M66" s="45">
        <v>1650</v>
      </c>
      <c r="N66" s="45">
        <v>2020</v>
      </c>
      <c r="O66" s="45">
        <v>820</v>
      </c>
      <c r="P66" s="45">
        <v>670</v>
      </c>
      <c r="Q66" s="45">
        <v>580</v>
      </c>
    </row>
    <row r="67" spans="1:17" ht="12.75">
      <c r="A67" s="12" t="str">
        <f t="shared" si="2"/>
        <v>PRILLY                   </v>
      </c>
      <c r="B67" s="45">
        <v>2640</v>
      </c>
      <c r="C67" s="45">
        <v>2360</v>
      </c>
      <c r="D67" s="45">
        <v>2900</v>
      </c>
      <c r="E67" s="45">
        <v>2820</v>
      </c>
      <c r="F67" s="45">
        <v>3170</v>
      </c>
      <c r="G67" s="45">
        <v>3090</v>
      </c>
      <c r="H67" s="45">
        <v>1910</v>
      </c>
      <c r="I67" s="45">
        <v>1830</v>
      </c>
      <c r="J67" s="45">
        <v>1760</v>
      </c>
      <c r="K67" s="45">
        <v>1570</v>
      </c>
      <c r="L67" s="45">
        <v>870</v>
      </c>
      <c r="M67" s="45">
        <v>1640</v>
      </c>
      <c r="N67" s="45">
        <v>1910</v>
      </c>
      <c r="O67" s="45">
        <v>680</v>
      </c>
      <c r="P67" s="45">
        <v>460</v>
      </c>
      <c r="Q67" s="45">
        <v>500</v>
      </c>
    </row>
    <row r="68" spans="1:17" ht="12.75">
      <c r="A68" s="12" t="str">
        <f t="shared" si="2"/>
        <v>LAUSANNE-VENNES          </v>
      </c>
      <c r="B68" s="45">
        <v>2990</v>
      </c>
      <c r="C68" s="45">
        <v>2780</v>
      </c>
      <c r="D68" s="45">
        <v>3310</v>
      </c>
      <c r="E68" s="45">
        <v>3210</v>
      </c>
      <c r="F68" s="45">
        <v>3710</v>
      </c>
      <c r="G68" s="45">
        <v>3310</v>
      </c>
      <c r="H68" s="45">
        <v>2200</v>
      </c>
      <c r="I68" s="45">
        <v>2120</v>
      </c>
      <c r="J68" s="45">
        <v>2120</v>
      </c>
      <c r="K68" s="45">
        <v>1730</v>
      </c>
      <c r="L68" s="45">
        <v>1070</v>
      </c>
      <c r="M68" s="45">
        <v>2030</v>
      </c>
      <c r="N68" s="45">
        <v>2220</v>
      </c>
      <c r="O68" s="45">
        <v>840</v>
      </c>
      <c r="P68" s="45">
        <v>740</v>
      </c>
      <c r="Q68" s="45">
        <v>710</v>
      </c>
    </row>
    <row r="69" spans="1:17" ht="12.75">
      <c r="A69" s="12" t="str">
        <f t="shared" si="2"/>
        <v>RENENS                   </v>
      </c>
      <c r="B69" s="45">
        <v>2460</v>
      </c>
      <c r="C69" s="45">
        <v>2160</v>
      </c>
      <c r="D69" s="45">
        <v>2670</v>
      </c>
      <c r="E69" s="45">
        <v>2530</v>
      </c>
      <c r="F69" s="45">
        <v>2950</v>
      </c>
      <c r="G69" s="45">
        <v>2870</v>
      </c>
      <c r="H69" s="45">
        <v>1700</v>
      </c>
      <c r="I69" s="45">
        <v>1510</v>
      </c>
      <c r="J69" s="45">
        <v>1610</v>
      </c>
      <c r="K69" s="45">
        <v>1340</v>
      </c>
      <c r="L69" s="45">
        <v>720</v>
      </c>
      <c r="M69" s="45">
        <v>1440</v>
      </c>
      <c r="N69" s="45">
        <v>1710</v>
      </c>
      <c r="O69" s="45">
        <v>490</v>
      </c>
      <c r="P69" s="45">
        <v>370</v>
      </c>
      <c r="Q69" s="45">
        <v>330</v>
      </c>
    </row>
    <row r="70" spans="1:17" ht="12.75">
      <c r="A70" s="12" t="str">
        <f t="shared" si="2"/>
        <v>ECUBLENS ZI-SUD          </v>
      </c>
      <c r="B70" s="45">
        <v>2760</v>
      </c>
      <c r="C70" s="45">
        <v>2390</v>
      </c>
      <c r="D70" s="45">
        <v>2880</v>
      </c>
      <c r="E70" s="45">
        <v>2800</v>
      </c>
      <c r="F70" s="45">
        <v>3110</v>
      </c>
      <c r="G70" s="45">
        <v>3180</v>
      </c>
      <c r="H70" s="45">
        <v>2050</v>
      </c>
      <c r="I70" s="45">
        <v>1930</v>
      </c>
      <c r="J70" s="45">
        <v>1780</v>
      </c>
      <c r="K70" s="45">
        <v>1630</v>
      </c>
      <c r="L70" s="45">
        <v>1000</v>
      </c>
      <c r="M70" s="45">
        <v>1450</v>
      </c>
      <c r="N70" s="45">
        <v>1960</v>
      </c>
      <c r="O70" s="45">
        <v>680</v>
      </c>
      <c r="P70" s="45">
        <v>550</v>
      </c>
      <c r="Q70" s="45">
        <v>410</v>
      </c>
    </row>
    <row r="71" spans="1:17" ht="12.75">
      <c r="A71" s="12" t="str">
        <f t="shared" si="2"/>
        <v>LONAY                    </v>
      </c>
      <c r="B71" s="45">
        <v>2930</v>
      </c>
      <c r="C71" s="45">
        <v>2610</v>
      </c>
      <c r="D71" s="45">
        <v>3050</v>
      </c>
      <c r="E71" s="45">
        <v>2950</v>
      </c>
      <c r="F71" s="45">
        <v>3290</v>
      </c>
      <c r="G71" s="45">
        <v>3400</v>
      </c>
      <c r="H71" s="45">
        <v>2120</v>
      </c>
      <c r="I71" s="45">
        <v>2070</v>
      </c>
      <c r="J71" s="45">
        <v>1930</v>
      </c>
      <c r="K71" s="45">
        <v>1860</v>
      </c>
      <c r="L71" s="45">
        <v>1210</v>
      </c>
      <c r="M71" s="45">
        <v>1800</v>
      </c>
      <c r="N71" s="45">
        <v>2180</v>
      </c>
      <c r="O71" s="45">
        <v>910</v>
      </c>
      <c r="P71" s="45">
        <v>810</v>
      </c>
      <c r="Q71" s="45">
        <v>680</v>
      </c>
    </row>
    <row r="72" spans="1:17" ht="12.75">
      <c r="A72" s="12" t="str">
        <f t="shared" si="2"/>
        <v>PREVERENGES              </v>
      </c>
      <c r="B72" s="45">
        <v>2840</v>
      </c>
      <c r="C72" s="45">
        <v>2540</v>
      </c>
      <c r="D72" s="45">
        <v>3010</v>
      </c>
      <c r="E72" s="45">
        <v>2920</v>
      </c>
      <c r="F72" s="45">
        <v>3160</v>
      </c>
      <c r="G72" s="45">
        <v>3300</v>
      </c>
      <c r="H72" s="45">
        <v>2190</v>
      </c>
      <c r="I72" s="45">
        <v>2050</v>
      </c>
      <c r="J72" s="45">
        <v>2000</v>
      </c>
      <c r="K72" s="45">
        <v>1890</v>
      </c>
      <c r="L72" s="45">
        <v>1320</v>
      </c>
      <c r="M72" s="45">
        <v>1850</v>
      </c>
      <c r="N72" s="45">
        <v>2060</v>
      </c>
      <c r="O72" s="45">
        <v>980</v>
      </c>
      <c r="P72" s="45">
        <v>850</v>
      </c>
      <c r="Q72" s="45">
        <v>710</v>
      </c>
    </row>
    <row r="73" spans="1:17" ht="12.75">
      <c r="A73" s="12" t="str">
        <f t="shared" si="2"/>
        <v>CHESEAUX                 </v>
      </c>
      <c r="B73" s="45">
        <v>3000</v>
      </c>
      <c r="C73" s="45">
        <v>2690</v>
      </c>
      <c r="D73" s="45">
        <v>3240</v>
      </c>
      <c r="E73" s="45">
        <v>3160</v>
      </c>
      <c r="F73" s="45">
        <v>3660</v>
      </c>
      <c r="G73" s="45">
        <v>3350</v>
      </c>
      <c r="H73" s="45">
        <v>2140</v>
      </c>
      <c r="I73" s="45">
        <v>2130</v>
      </c>
      <c r="J73" s="45">
        <v>2080</v>
      </c>
      <c r="K73" s="45">
        <v>1950</v>
      </c>
      <c r="L73" s="45">
        <v>1110</v>
      </c>
      <c r="M73" s="45">
        <v>1940</v>
      </c>
      <c r="N73" s="45">
        <v>2250</v>
      </c>
      <c r="O73" s="45">
        <v>950</v>
      </c>
      <c r="P73" s="45">
        <v>800</v>
      </c>
      <c r="Q73" s="45">
        <v>600</v>
      </c>
    </row>
    <row r="74" spans="1:17" ht="12.75">
      <c r="A74" s="12" t="str">
        <f t="shared" si="2"/>
        <v>MORGES-CENTRE            </v>
      </c>
      <c r="B74" s="45">
        <v>2620</v>
      </c>
      <c r="C74" s="45">
        <v>2250</v>
      </c>
      <c r="D74" s="45">
        <v>2790</v>
      </c>
      <c r="E74" s="45">
        <v>2660</v>
      </c>
      <c r="F74" s="45">
        <v>3050</v>
      </c>
      <c r="G74" s="45">
        <v>3130</v>
      </c>
      <c r="H74" s="45">
        <v>1770</v>
      </c>
      <c r="I74" s="45">
        <v>1750</v>
      </c>
      <c r="J74" s="45">
        <v>1680</v>
      </c>
      <c r="K74" s="45">
        <v>1480</v>
      </c>
      <c r="L74" s="45">
        <v>930</v>
      </c>
      <c r="M74" s="45">
        <v>1590</v>
      </c>
      <c r="N74" s="45">
        <v>1700</v>
      </c>
      <c r="O74" s="45">
        <v>590</v>
      </c>
      <c r="P74" s="45">
        <v>440</v>
      </c>
      <c r="Q74" s="45">
        <v>390</v>
      </c>
    </row>
    <row r="75" spans="1:17" ht="12.75">
      <c r="A75" s="12" t="str">
        <f t="shared" si="2"/>
        <v>MORGES-LAC               </v>
      </c>
      <c r="B75" s="45">
        <v>2820</v>
      </c>
      <c r="C75" s="45">
        <v>2480</v>
      </c>
      <c r="D75" s="45">
        <v>2990</v>
      </c>
      <c r="E75" s="45">
        <v>2900</v>
      </c>
      <c r="F75" s="45">
        <v>3240</v>
      </c>
      <c r="G75" s="45">
        <v>3260</v>
      </c>
      <c r="H75" s="45">
        <v>2140</v>
      </c>
      <c r="I75" s="45">
        <v>2050</v>
      </c>
      <c r="J75" s="45">
        <v>1880</v>
      </c>
      <c r="K75" s="45">
        <v>1750</v>
      </c>
      <c r="L75" s="45">
        <v>1190</v>
      </c>
      <c r="M75" s="45">
        <v>1640</v>
      </c>
      <c r="N75" s="45">
        <v>2060</v>
      </c>
      <c r="O75" s="45">
        <v>820</v>
      </c>
      <c r="P75" s="45">
        <v>730</v>
      </c>
      <c r="Q75" s="45">
        <v>650</v>
      </c>
    </row>
    <row r="76" spans="1:17" ht="12.75">
      <c r="A76" s="12" t="str">
        <f t="shared" si="2"/>
        <v>APPLES                   </v>
      </c>
      <c r="B76" s="45">
        <v>2990</v>
      </c>
      <c r="C76" s="45">
        <v>2690</v>
      </c>
      <c r="D76" s="45">
        <v>3190</v>
      </c>
      <c r="E76" s="45">
        <v>3130</v>
      </c>
      <c r="F76" s="45">
        <v>3430</v>
      </c>
      <c r="G76" s="45">
        <v>3460</v>
      </c>
      <c r="H76" s="45">
        <v>2240</v>
      </c>
      <c r="I76" s="45">
        <v>2150</v>
      </c>
      <c r="J76" s="45">
        <v>2040</v>
      </c>
      <c r="K76" s="45">
        <v>1810</v>
      </c>
      <c r="L76" s="45">
        <v>1220</v>
      </c>
      <c r="M76" s="45">
        <v>1900</v>
      </c>
      <c r="N76" s="45">
        <v>2270</v>
      </c>
      <c r="O76" s="45">
        <v>940</v>
      </c>
      <c r="P76" s="45">
        <v>790</v>
      </c>
      <c r="Q76" s="45">
        <v>760</v>
      </c>
    </row>
    <row r="77" spans="1:17" ht="12.75">
      <c r="A77" s="12" t="str">
        <f t="shared" si="2"/>
        <v>GLAND ZI-DULLY           </v>
      </c>
      <c r="B77" s="45">
        <v>2730</v>
      </c>
      <c r="C77" s="45">
        <v>2480</v>
      </c>
      <c r="D77" s="45">
        <v>2750</v>
      </c>
      <c r="E77" s="45">
        <v>2880</v>
      </c>
      <c r="F77" s="45">
        <v>3000</v>
      </c>
      <c r="G77" s="45">
        <v>3340</v>
      </c>
      <c r="H77" s="45">
        <v>2020</v>
      </c>
      <c r="I77" s="45">
        <v>1880</v>
      </c>
      <c r="J77" s="45">
        <v>1680</v>
      </c>
      <c r="K77" s="45">
        <v>1660</v>
      </c>
      <c r="L77" s="45">
        <v>1020</v>
      </c>
      <c r="M77" s="45">
        <v>1520</v>
      </c>
      <c r="N77" s="45">
        <v>1990</v>
      </c>
      <c r="O77" s="45">
        <v>660</v>
      </c>
      <c r="P77" s="45">
        <v>700</v>
      </c>
      <c r="Q77" s="45">
        <v>670</v>
      </c>
    </row>
    <row r="78" spans="1:17" ht="12.75">
      <c r="A78" s="12" t="str">
        <f t="shared" si="2"/>
        <v>NYON                     </v>
      </c>
      <c r="B78" s="45">
        <v>2790</v>
      </c>
      <c r="C78" s="45">
        <v>2460</v>
      </c>
      <c r="D78" s="45">
        <v>2940</v>
      </c>
      <c r="E78" s="45">
        <v>2930</v>
      </c>
      <c r="F78" s="45">
        <v>2950</v>
      </c>
      <c r="G78" s="45">
        <v>3380</v>
      </c>
      <c r="H78" s="45">
        <v>2160</v>
      </c>
      <c r="I78" s="45">
        <v>2080</v>
      </c>
      <c r="J78" s="45">
        <v>1810</v>
      </c>
      <c r="K78" s="45">
        <v>1860</v>
      </c>
      <c r="L78" s="45">
        <v>1140</v>
      </c>
      <c r="M78" s="45">
        <v>1590</v>
      </c>
      <c r="N78" s="45">
        <v>2060</v>
      </c>
      <c r="O78" s="45">
        <v>770</v>
      </c>
      <c r="P78" s="45">
        <v>630</v>
      </c>
      <c r="Q78" s="45">
        <v>680</v>
      </c>
    </row>
    <row r="79" spans="1:17" ht="12.75">
      <c r="A79" s="12" t="str">
        <f t="shared" si="2"/>
        <v>VALLORBE                 </v>
      </c>
      <c r="B79" s="45">
        <v>2970</v>
      </c>
      <c r="C79" s="45">
        <v>2730</v>
      </c>
      <c r="D79" s="45">
        <v>3250</v>
      </c>
      <c r="E79" s="45">
        <v>3310</v>
      </c>
      <c r="F79" s="45">
        <v>3630</v>
      </c>
      <c r="G79" s="45">
        <v>3710</v>
      </c>
      <c r="H79" s="45">
        <v>2470</v>
      </c>
      <c r="I79" s="45">
        <v>2340</v>
      </c>
      <c r="J79" s="45">
        <v>2190</v>
      </c>
      <c r="K79" s="45">
        <v>2260</v>
      </c>
      <c r="L79" s="45">
        <v>1460</v>
      </c>
      <c r="M79" s="45">
        <v>2130</v>
      </c>
      <c r="N79" s="45">
        <v>2580</v>
      </c>
      <c r="O79" s="45">
        <v>1280</v>
      </c>
      <c r="P79" s="45">
        <v>1230</v>
      </c>
      <c r="Q79" s="45">
        <v>1080</v>
      </c>
    </row>
    <row r="80" spans="1:17" ht="12.75">
      <c r="A80" s="12" t="str">
        <f t="shared" si="2"/>
        <v>LE LIEU                  </v>
      </c>
      <c r="B80" s="45">
        <v>3400</v>
      </c>
      <c r="C80" s="45">
        <v>3040</v>
      </c>
      <c r="D80" s="45">
        <v>3710</v>
      </c>
      <c r="E80" s="45">
        <v>3730</v>
      </c>
      <c r="F80" s="45">
        <v>4010</v>
      </c>
      <c r="G80" s="45">
        <v>4400</v>
      </c>
      <c r="H80" s="45">
        <v>2910</v>
      </c>
      <c r="I80" s="45">
        <v>2650</v>
      </c>
      <c r="J80" s="45">
        <v>2850</v>
      </c>
      <c r="K80" s="45">
        <v>2600</v>
      </c>
      <c r="L80" s="45">
        <v>2050</v>
      </c>
      <c r="M80" s="45">
        <v>2590</v>
      </c>
      <c r="N80" s="45">
        <v>2900</v>
      </c>
      <c r="O80" s="45">
        <v>1780</v>
      </c>
      <c r="P80" s="45">
        <v>1490</v>
      </c>
      <c r="Q80" s="45">
        <v>1380</v>
      </c>
    </row>
    <row r="81" spans="1:17" ht="12.75">
      <c r="A81" s="12" t="str">
        <f t="shared" si="2"/>
        <v>ORBE                     </v>
      </c>
      <c r="B81" s="45">
        <v>3090</v>
      </c>
      <c r="C81" s="45">
        <v>2660</v>
      </c>
      <c r="D81" s="45">
        <v>2910</v>
      </c>
      <c r="E81" s="45">
        <v>2950</v>
      </c>
      <c r="F81" s="45">
        <v>3390</v>
      </c>
      <c r="G81" s="45">
        <v>3490</v>
      </c>
      <c r="H81" s="45">
        <v>2090</v>
      </c>
      <c r="I81" s="45">
        <v>1990</v>
      </c>
      <c r="J81" s="45">
        <v>1810</v>
      </c>
      <c r="K81" s="45">
        <v>1650</v>
      </c>
      <c r="L81" s="45">
        <v>1000</v>
      </c>
      <c r="M81" s="45">
        <v>1620</v>
      </c>
      <c r="N81" s="45">
        <v>2080</v>
      </c>
      <c r="O81" s="45">
        <v>780</v>
      </c>
      <c r="P81" s="45">
        <v>690</v>
      </c>
      <c r="Q81" s="45">
        <v>640</v>
      </c>
    </row>
    <row r="82" spans="1:17" ht="12.75">
      <c r="A82" s="12" t="str">
        <f t="shared" si="2"/>
        <v>CHAVORNAY                </v>
      </c>
      <c r="B82" s="45">
        <v>2970</v>
      </c>
      <c r="C82" s="45">
        <v>2590</v>
      </c>
      <c r="D82" s="45">
        <v>2980</v>
      </c>
      <c r="E82" s="45">
        <v>3040</v>
      </c>
      <c r="F82" s="45">
        <v>3340</v>
      </c>
      <c r="G82" s="45">
        <v>3550</v>
      </c>
      <c r="H82" s="45">
        <v>2290</v>
      </c>
      <c r="I82" s="45">
        <v>2150</v>
      </c>
      <c r="J82" s="45">
        <v>1920</v>
      </c>
      <c r="K82" s="45">
        <v>1980</v>
      </c>
      <c r="L82" s="45">
        <v>1190</v>
      </c>
      <c r="M82" s="45">
        <v>1780</v>
      </c>
      <c r="N82" s="45">
        <v>2220</v>
      </c>
      <c r="O82" s="45">
        <v>950</v>
      </c>
      <c r="P82" s="45">
        <v>810</v>
      </c>
      <c r="Q82" s="45">
        <v>720</v>
      </c>
    </row>
    <row r="83" spans="1:17" ht="12.75">
      <c r="A83" s="12" t="str">
        <f t="shared" si="2"/>
        <v>YVERDON                  </v>
      </c>
      <c r="B83" s="45">
        <v>2760</v>
      </c>
      <c r="C83" s="45">
        <v>2240</v>
      </c>
      <c r="D83" s="45">
        <v>2780</v>
      </c>
      <c r="E83" s="45">
        <v>2730</v>
      </c>
      <c r="F83" s="45">
        <v>3080</v>
      </c>
      <c r="G83" s="45">
        <v>3300</v>
      </c>
      <c r="H83" s="45">
        <v>2130</v>
      </c>
      <c r="I83" s="45">
        <v>1850</v>
      </c>
      <c r="J83" s="45">
        <v>1660</v>
      </c>
      <c r="K83" s="45">
        <v>1750</v>
      </c>
      <c r="L83" s="45">
        <v>1100</v>
      </c>
      <c r="M83" s="45">
        <v>1510</v>
      </c>
      <c r="N83" s="45">
        <v>1980</v>
      </c>
      <c r="O83" s="45">
        <v>780</v>
      </c>
      <c r="P83" s="45">
        <v>570</v>
      </c>
      <c r="Q83" s="45">
        <v>510</v>
      </c>
    </row>
    <row r="84" spans="1:17" ht="12.75">
      <c r="A84" s="12" t="str">
        <f t="shared" si="2"/>
        <v>BAULMES                  </v>
      </c>
      <c r="B84" s="45">
        <v>2960</v>
      </c>
      <c r="C84" s="45">
        <v>2680</v>
      </c>
      <c r="D84" s="45">
        <v>3190</v>
      </c>
      <c r="E84" s="45">
        <v>3110</v>
      </c>
      <c r="F84" s="45">
        <v>3430</v>
      </c>
      <c r="G84" s="45">
        <v>3360</v>
      </c>
      <c r="H84" s="45">
        <v>2140</v>
      </c>
      <c r="I84" s="45">
        <v>1990</v>
      </c>
      <c r="J84" s="45">
        <v>1900</v>
      </c>
      <c r="K84" s="45">
        <v>1700</v>
      </c>
      <c r="L84" s="45">
        <v>990</v>
      </c>
      <c r="M84" s="45">
        <v>1860</v>
      </c>
      <c r="N84" s="45">
        <v>2310</v>
      </c>
      <c r="O84" s="45">
        <v>880</v>
      </c>
      <c r="P84" s="45">
        <v>780</v>
      </c>
      <c r="Q84" s="45">
        <v>720</v>
      </c>
    </row>
    <row r="85" spans="1:17" ht="12.75">
      <c r="A85" s="12" t="str">
        <f t="shared" si="2"/>
        <v>SAINTE-CROIX                </v>
      </c>
      <c r="B85" s="45">
        <v>3050</v>
      </c>
      <c r="C85" s="45">
        <v>2980</v>
      </c>
      <c r="D85" s="45">
        <v>3600</v>
      </c>
      <c r="E85" s="45">
        <v>3520</v>
      </c>
      <c r="F85" s="45">
        <v>4000</v>
      </c>
      <c r="G85" s="45">
        <v>4580</v>
      </c>
      <c r="H85" s="45">
        <v>2380</v>
      </c>
      <c r="I85" s="45">
        <v>2500</v>
      </c>
      <c r="J85" s="45">
        <v>2440</v>
      </c>
      <c r="K85" s="45">
        <v>2230</v>
      </c>
      <c r="L85" s="45">
        <v>1570</v>
      </c>
      <c r="M85" s="45">
        <v>2570</v>
      </c>
      <c r="N85" s="45">
        <v>2840</v>
      </c>
      <c r="O85" s="45">
        <v>1410</v>
      </c>
      <c r="P85" s="45">
        <v>1260</v>
      </c>
      <c r="Q85" s="45">
        <v>1130</v>
      </c>
    </row>
    <row r="86" spans="1:17" ht="12.75">
      <c r="A86" s="12" t="str">
        <f t="shared" si="2"/>
        <v>PAYERNE                  </v>
      </c>
      <c r="B86" s="45">
        <v>2940</v>
      </c>
      <c r="C86" s="45">
        <v>2530</v>
      </c>
      <c r="D86" s="45">
        <v>2900</v>
      </c>
      <c r="E86" s="45">
        <v>2800</v>
      </c>
      <c r="F86" s="45">
        <v>3460</v>
      </c>
      <c r="G86" s="45">
        <v>3490</v>
      </c>
      <c r="H86" s="45">
        <v>1970</v>
      </c>
      <c r="I86" s="45">
        <v>1870</v>
      </c>
      <c r="J86" s="45">
        <v>1910</v>
      </c>
      <c r="K86" s="45">
        <v>1780</v>
      </c>
      <c r="L86" s="45">
        <v>900</v>
      </c>
      <c r="M86" s="45">
        <v>1690</v>
      </c>
      <c r="N86" s="45">
        <v>2000</v>
      </c>
      <c r="O86" s="45">
        <v>800</v>
      </c>
      <c r="P86" s="45">
        <v>570</v>
      </c>
      <c r="Q86" s="45">
        <v>560</v>
      </c>
    </row>
    <row r="87" spans="1:17" ht="12.75">
      <c r="A87" s="12" t="str">
        <f t="shared" si="2"/>
        <v>BEX                      </v>
      </c>
      <c r="B87" s="45">
        <v>2780</v>
      </c>
      <c r="C87" s="45">
        <v>2360</v>
      </c>
      <c r="D87" s="45">
        <v>2840</v>
      </c>
      <c r="E87" s="45">
        <v>3030</v>
      </c>
      <c r="F87" s="45">
        <v>2910</v>
      </c>
      <c r="G87" s="45">
        <v>2970</v>
      </c>
      <c r="H87" s="45">
        <v>1830</v>
      </c>
      <c r="I87" s="45">
        <v>1900</v>
      </c>
      <c r="J87" s="45">
        <v>1630</v>
      </c>
      <c r="K87" s="45">
        <v>1520</v>
      </c>
      <c r="L87" s="45">
        <v>950</v>
      </c>
      <c r="M87" s="45">
        <v>1440</v>
      </c>
      <c r="N87" s="45">
        <v>1740</v>
      </c>
      <c r="O87" s="45">
        <v>520</v>
      </c>
      <c r="P87" s="45">
        <v>600</v>
      </c>
      <c r="Q87" s="45">
        <v>350</v>
      </c>
    </row>
    <row r="88" spans="1:17" ht="12.75">
      <c r="A88" s="12" t="str">
        <f t="shared" si="2"/>
        <v>ALPE DES CHAUX           </v>
      </c>
      <c r="B88" s="45">
        <v>3200</v>
      </c>
      <c r="C88" s="45">
        <v>3310</v>
      </c>
      <c r="D88" s="45">
        <v>4100</v>
      </c>
      <c r="E88" s="45">
        <v>3820</v>
      </c>
      <c r="F88" s="45">
        <v>4260</v>
      </c>
      <c r="G88" s="45">
        <v>3340</v>
      </c>
      <c r="H88" s="45">
        <v>2810</v>
      </c>
      <c r="I88" s="45">
        <v>2670</v>
      </c>
      <c r="J88" s="45">
        <v>2630</v>
      </c>
      <c r="K88" s="45">
        <v>2490</v>
      </c>
      <c r="L88" s="45">
        <v>2000</v>
      </c>
      <c r="M88" s="45">
        <v>2890</v>
      </c>
      <c r="N88" s="45">
        <v>3020</v>
      </c>
      <c r="O88" s="45">
        <v>1710</v>
      </c>
      <c r="P88" s="45">
        <v>1620</v>
      </c>
      <c r="Q88" s="45">
        <v>1200</v>
      </c>
    </row>
    <row r="89" spans="1:17" ht="12.75">
      <c r="A89" s="12" t="str">
        <f t="shared" si="2"/>
        <v>ROMANEL / LAUSANNE       </v>
      </c>
      <c r="B89" s="45">
        <v>2770</v>
      </c>
      <c r="C89" s="45">
        <v>2500</v>
      </c>
      <c r="D89" s="45">
        <v>3000</v>
      </c>
      <c r="E89" s="45">
        <v>2950</v>
      </c>
      <c r="F89" s="45">
        <v>3270</v>
      </c>
      <c r="G89" s="45">
        <v>3240</v>
      </c>
      <c r="H89" s="45">
        <v>1980</v>
      </c>
      <c r="I89" s="45">
        <v>1890</v>
      </c>
      <c r="J89" s="45">
        <v>1890</v>
      </c>
      <c r="K89" s="45">
        <v>1650</v>
      </c>
      <c r="L89" s="45">
        <v>920</v>
      </c>
      <c r="M89" s="45">
        <v>1760</v>
      </c>
      <c r="N89" s="45">
        <v>2070</v>
      </c>
      <c r="O89" s="45">
        <v>700</v>
      </c>
      <c r="P89" s="45">
        <v>580</v>
      </c>
      <c r="Q89" s="45">
        <v>560</v>
      </c>
    </row>
    <row r="90" spans="1:17" ht="12.75">
      <c r="A90" s="12" t="str">
        <f t="shared" si="2"/>
        <v>RIEX                     </v>
      </c>
      <c r="B90" s="45">
        <v>2380</v>
      </c>
      <c r="C90" s="45">
        <v>2200</v>
      </c>
      <c r="D90" s="45">
        <v>2700</v>
      </c>
      <c r="E90" s="45">
        <v>2610</v>
      </c>
      <c r="F90" s="45">
        <v>2860</v>
      </c>
      <c r="G90" s="45">
        <v>2610</v>
      </c>
      <c r="H90" s="45">
        <v>1630</v>
      </c>
      <c r="I90" s="45">
        <v>1450</v>
      </c>
      <c r="J90" s="45">
        <v>1390</v>
      </c>
      <c r="K90" s="45">
        <v>1160</v>
      </c>
      <c r="L90" s="45">
        <v>610</v>
      </c>
      <c r="M90" s="45">
        <v>1240</v>
      </c>
      <c r="N90" s="45">
        <v>1640</v>
      </c>
      <c r="O90" s="45">
        <v>460</v>
      </c>
      <c r="P90" s="45">
        <v>350</v>
      </c>
      <c r="Q90" s="45">
        <v>320</v>
      </c>
    </row>
    <row r="91" spans="1:17" ht="12.75">
      <c r="A91" s="12" t="str">
        <f t="shared" si="2"/>
        <v>GRANGE-VERNEY            </v>
      </c>
      <c r="B91" s="45">
        <v>2960</v>
      </c>
      <c r="C91" s="45">
        <v>2670</v>
      </c>
      <c r="D91" s="45">
        <v>3100</v>
      </c>
      <c r="E91" s="45">
        <v>3130</v>
      </c>
      <c r="F91" s="45">
        <v>3410</v>
      </c>
      <c r="G91" s="45">
        <v>3480</v>
      </c>
      <c r="H91" s="45">
        <v>2200</v>
      </c>
      <c r="I91" s="45">
        <v>2090</v>
      </c>
      <c r="J91" s="45">
        <v>1960</v>
      </c>
      <c r="K91" s="45">
        <v>1820</v>
      </c>
      <c r="L91" s="45">
        <v>1160</v>
      </c>
      <c r="M91" s="45">
        <v>1870</v>
      </c>
      <c r="N91" s="45">
        <v>2240</v>
      </c>
      <c r="O91" s="45">
        <v>870</v>
      </c>
      <c r="P91" s="45">
        <v>1110</v>
      </c>
      <c r="Q91" s="45">
        <v>710</v>
      </c>
    </row>
    <row r="92" spans="1:17" ht="12.75">
      <c r="A92" s="12" t="str">
        <f t="shared" si="2"/>
        <v>VEVEY                    </v>
      </c>
      <c r="B92" s="45">
        <v>2900</v>
      </c>
      <c r="C92" s="45">
        <v>2560</v>
      </c>
      <c r="D92" s="45">
        <v>3070</v>
      </c>
      <c r="E92" s="45">
        <v>3020</v>
      </c>
      <c r="F92" s="45">
        <v>3240</v>
      </c>
      <c r="G92" s="45">
        <v>3310</v>
      </c>
      <c r="H92" s="45">
        <v>2260</v>
      </c>
      <c r="I92" s="45">
        <v>2120</v>
      </c>
      <c r="J92" s="45">
        <v>2010</v>
      </c>
      <c r="K92" s="45">
        <v>1940</v>
      </c>
      <c r="L92" s="45">
        <v>1280</v>
      </c>
      <c r="M92" s="45">
        <v>1910</v>
      </c>
      <c r="N92" s="45">
        <v>2270</v>
      </c>
      <c r="O92" s="45">
        <v>990</v>
      </c>
      <c r="P92" s="45">
        <v>870</v>
      </c>
      <c r="Q92" s="45">
        <v>780</v>
      </c>
    </row>
    <row r="93" spans="1:17" ht="12.75">
      <c r="A93" s="12" t="str">
        <f t="shared" si="2"/>
        <v>CHATEAU-D'OEX            </v>
      </c>
      <c r="B93" s="45">
        <v>3140</v>
      </c>
      <c r="C93" s="45">
        <v>2760</v>
      </c>
      <c r="D93" s="45">
        <v>3270</v>
      </c>
      <c r="E93" s="45">
        <v>3170</v>
      </c>
      <c r="F93" s="45">
        <v>3560</v>
      </c>
      <c r="G93" s="45">
        <v>3520</v>
      </c>
      <c r="H93" s="45">
        <v>2380</v>
      </c>
      <c r="I93" s="45">
        <v>2300</v>
      </c>
      <c r="J93" s="45">
        <v>2100</v>
      </c>
      <c r="K93" s="45">
        <v>2120</v>
      </c>
      <c r="L93" s="45">
        <v>1480</v>
      </c>
      <c r="M93" s="45">
        <v>2000</v>
      </c>
      <c r="N93" s="45">
        <v>2250</v>
      </c>
      <c r="O93" s="45">
        <v>1240</v>
      </c>
      <c r="P93" s="45">
        <v>1200</v>
      </c>
      <c r="Q93" s="45">
        <v>830</v>
      </c>
    </row>
    <row r="94" spans="1:17" ht="12.75">
      <c r="A94" s="12" t="str">
        <f t="shared" si="2"/>
        <v>GLION                    </v>
      </c>
      <c r="B94" s="45">
        <v>2880</v>
      </c>
      <c r="C94" s="45">
        <v>2550</v>
      </c>
      <c r="D94" s="45">
        <v>3060</v>
      </c>
      <c r="E94" s="45">
        <v>3020</v>
      </c>
      <c r="F94" s="45">
        <v>3170</v>
      </c>
      <c r="G94" s="45">
        <v>3190</v>
      </c>
      <c r="H94" s="45">
        <v>2050</v>
      </c>
      <c r="I94" s="45">
        <v>1850</v>
      </c>
      <c r="J94" s="45">
        <v>1820</v>
      </c>
      <c r="K94" s="45">
        <v>1690</v>
      </c>
      <c r="L94" s="45">
        <v>970</v>
      </c>
      <c r="M94" s="45">
        <v>1760</v>
      </c>
      <c r="N94" s="45">
        <v>2130</v>
      </c>
      <c r="O94" s="45">
        <v>720</v>
      </c>
      <c r="P94" s="45">
        <v>690</v>
      </c>
      <c r="Q94" s="45">
        <v>580</v>
      </c>
    </row>
    <row r="95" spans="1:17" ht="12.75">
      <c r="A95" s="12" t="str">
        <f t="shared" si="2"/>
        <v>MONTREUX-EST             </v>
      </c>
      <c r="B95" s="45">
        <v>2510</v>
      </c>
      <c r="C95" s="45">
        <v>2150</v>
      </c>
      <c r="D95" s="45">
        <v>2660</v>
      </c>
      <c r="E95" s="45">
        <v>2630</v>
      </c>
      <c r="F95" s="45">
        <v>2740</v>
      </c>
      <c r="G95" s="45">
        <v>2810</v>
      </c>
      <c r="H95" s="45">
        <v>1810</v>
      </c>
      <c r="I95" s="45">
        <v>1680</v>
      </c>
      <c r="J95" s="45">
        <v>1520</v>
      </c>
      <c r="K95" s="45">
        <v>1480</v>
      </c>
      <c r="L95" s="45">
        <v>810</v>
      </c>
      <c r="M95" s="45">
        <v>1350</v>
      </c>
      <c r="N95" s="45">
        <v>1780</v>
      </c>
      <c r="O95" s="45">
        <v>560</v>
      </c>
      <c r="P95" s="45">
        <v>410</v>
      </c>
      <c r="Q95" s="45">
        <v>300</v>
      </c>
    </row>
    <row r="96" spans="1:17" ht="12.75">
      <c r="A96" s="12" t="str">
        <f t="shared" si="2"/>
        <v>ROLLE                    </v>
      </c>
      <c r="B96" s="45">
        <v>2600</v>
      </c>
      <c r="C96" s="45">
        <v>2290</v>
      </c>
      <c r="D96" s="45">
        <v>2770</v>
      </c>
      <c r="E96" s="45">
        <v>2790</v>
      </c>
      <c r="F96" s="45">
        <v>3050</v>
      </c>
      <c r="G96" s="45">
        <v>3170</v>
      </c>
      <c r="H96" s="45">
        <v>2000</v>
      </c>
      <c r="I96" s="45">
        <v>1830</v>
      </c>
      <c r="J96" s="45">
        <v>1710</v>
      </c>
      <c r="K96" s="45">
        <v>1500</v>
      </c>
      <c r="L96" s="45">
        <v>990</v>
      </c>
      <c r="M96" s="45">
        <v>1500</v>
      </c>
      <c r="N96" s="45">
        <v>1920</v>
      </c>
      <c r="O96" s="45">
        <v>660</v>
      </c>
      <c r="P96" s="45">
        <v>560</v>
      </c>
      <c r="Q96" s="45">
        <v>540</v>
      </c>
    </row>
    <row r="97" spans="1:17" ht="12.75">
      <c r="A97" s="12" t="str">
        <f t="shared" si="2"/>
        <v>MONTCHERAND              </v>
      </c>
      <c r="B97" s="45">
        <v>3190</v>
      </c>
      <c r="C97" s="45">
        <v>2800</v>
      </c>
      <c r="D97" s="45">
        <v>3280</v>
      </c>
      <c r="E97" s="45">
        <v>3190</v>
      </c>
      <c r="F97" s="45">
        <v>3500</v>
      </c>
      <c r="G97" s="45">
        <v>3570</v>
      </c>
      <c r="H97" s="45">
        <v>2270</v>
      </c>
      <c r="I97" s="45">
        <v>2060</v>
      </c>
      <c r="J97" s="45">
        <v>2040</v>
      </c>
      <c r="K97" s="45">
        <v>1910</v>
      </c>
      <c r="L97" s="45">
        <v>1060</v>
      </c>
      <c r="M97" s="45">
        <v>1850</v>
      </c>
      <c r="N97" s="45">
        <v>2260</v>
      </c>
      <c r="O97" s="45">
        <v>980</v>
      </c>
      <c r="P97" s="45">
        <v>860</v>
      </c>
      <c r="Q97" s="45">
        <v>790</v>
      </c>
    </row>
    <row r="98" spans="1:17" ht="12.75">
      <c r="A98" s="12" t="str">
        <f t="shared" si="2"/>
        <v>MONTHEY                  </v>
      </c>
      <c r="B98" s="45">
        <v>2760</v>
      </c>
      <c r="C98" s="45">
        <v>2440</v>
      </c>
      <c r="D98" s="45">
        <v>2900</v>
      </c>
      <c r="E98" s="45">
        <v>2770</v>
      </c>
      <c r="F98" s="45">
        <v>2990</v>
      </c>
      <c r="G98" s="45">
        <v>3010</v>
      </c>
      <c r="H98" s="45">
        <v>1720</v>
      </c>
      <c r="I98" s="45">
        <v>1820</v>
      </c>
      <c r="J98" s="45">
        <v>1750</v>
      </c>
      <c r="K98" s="45">
        <v>1630</v>
      </c>
      <c r="L98" s="45">
        <v>860</v>
      </c>
      <c r="M98" s="45">
        <v>1610</v>
      </c>
      <c r="N98" s="45">
        <v>1920</v>
      </c>
      <c r="O98" s="45">
        <v>560</v>
      </c>
      <c r="P98" s="45">
        <v>580</v>
      </c>
      <c r="Q98" s="45">
        <v>410</v>
      </c>
    </row>
    <row r="99" spans="1:17" ht="12.75">
      <c r="A99" s="12" t="str">
        <f t="shared" si="2"/>
        <v>L'ORIENT</v>
      </c>
      <c r="B99" s="45">
        <v>3380</v>
      </c>
      <c r="C99" s="45">
        <v>3000</v>
      </c>
      <c r="D99" s="45">
        <v>3690</v>
      </c>
      <c r="E99" s="45">
        <v>3710</v>
      </c>
      <c r="F99" s="45">
        <v>3970</v>
      </c>
      <c r="G99" s="45">
        <v>4360</v>
      </c>
      <c r="H99" s="45">
        <v>2840</v>
      </c>
      <c r="I99" s="45">
        <v>2620</v>
      </c>
      <c r="J99" s="45">
        <v>2800</v>
      </c>
      <c r="K99" s="45">
        <v>2560</v>
      </c>
      <c r="L99" s="45">
        <v>2010</v>
      </c>
      <c r="M99" s="45">
        <v>2530</v>
      </c>
      <c r="N99" s="45">
        <v>2810</v>
      </c>
      <c r="O99" s="45">
        <v>1590</v>
      </c>
      <c r="P99" s="45">
        <v>1490</v>
      </c>
      <c r="Q99" s="45">
        <v>1220</v>
      </c>
    </row>
    <row r="100" spans="1:17" ht="12.75">
      <c r="A100" s="12" t="str">
        <f t="shared" si="2"/>
        <v>COLLOMBEY</v>
      </c>
      <c r="B100" s="45">
        <v>3000</v>
      </c>
      <c r="C100" s="45">
        <v>2500</v>
      </c>
      <c r="D100" s="45">
        <v>2860</v>
      </c>
      <c r="E100" s="45">
        <v>2970</v>
      </c>
      <c r="F100" s="45">
        <v>3020</v>
      </c>
      <c r="G100" s="45">
        <v>3170</v>
      </c>
      <c r="H100" s="45">
        <v>1970</v>
      </c>
      <c r="I100" s="45">
        <v>1860</v>
      </c>
      <c r="J100" s="45">
        <v>1770</v>
      </c>
      <c r="K100" s="45">
        <v>1720</v>
      </c>
      <c r="L100" s="45">
        <v>920</v>
      </c>
      <c r="M100" s="45">
        <v>1510</v>
      </c>
      <c r="N100" s="45">
        <v>1860</v>
      </c>
      <c r="O100" s="45">
        <v>610</v>
      </c>
      <c r="P100" s="45">
        <v>540</v>
      </c>
      <c r="Q100" s="45">
        <v>380</v>
      </c>
    </row>
    <row r="101" spans="1:17" ht="12.75">
      <c r="A101" s="12" t="str">
        <f t="shared" si="2"/>
        <v>ECHALLENS</v>
      </c>
      <c r="B101" s="45">
        <v>3000</v>
      </c>
      <c r="C101" s="45">
        <v>2700</v>
      </c>
      <c r="D101" s="45">
        <v>3280</v>
      </c>
      <c r="E101" s="45">
        <v>3240</v>
      </c>
      <c r="F101" s="45">
        <v>3400</v>
      </c>
      <c r="G101" s="45">
        <v>3500</v>
      </c>
      <c r="H101" s="45">
        <v>2250</v>
      </c>
      <c r="I101" s="45">
        <v>2090</v>
      </c>
      <c r="J101" s="45">
        <v>1970</v>
      </c>
      <c r="K101" s="45">
        <v>1840</v>
      </c>
      <c r="L101" s="45">
        <v>1090</v>
      </c>
      <c r="M101" s="45">
        <v>1850</v>
      </c>
      <c r="N101" s="45">
        <v>2210</v>
      </c>
      <c r="O101" s="45">
        <v>900</v>
      </c>
      <c r="P101" s="45">
        <v>780</v>
      </c>
      <c r="Q101" s="45">
        <v>630</v>
      </c>
    </row>
    <row r="102" spans="1:17" ht="12.75">
      <c r="A102" s="12" t="str">
        <f t="shared" si="2"/>
        <v>BIERE</v>
      </c>
      <c r="B102" s="45">
        <v>2750</v>
      </c>
      <c r="C102" s="45">
        <v>2700</v>
      </c>
      <c r="D102" s="45">
        <v>3060</v>
      </c>
      <c r="E102" s="45">
        <v>3200</v>
      </c>
      <c r="F102" s="45">
        <v>3480</v>
      </c>
      <c r="G102" s="45">
        <v>3460</v>
      </c>
      <c r="H102" s="45">
        <v>2140</v>
      </c>
      <c r="I102" s="45">
        <v>1970</v>
      </c>
      <c r="J102" s="45">
        <v>1920</v>
      </c>
      <c r="K102" s="45">
        <v>1650</v>
      </c>
      <c r="L102" s="45">
        <v>1060</v>
      </c>
      <c r="M102" s="45">
        <v>1750</v>
      </c>
      <c r="N102" s="45">
        <v>2300</v>
      </c>
      <c r="O102" s="45">
        <v>920</v>
      </c>
      <c r="P102" s="45">
        <v>810</v>
      </c>
      <c r="Q102" s="45">
        <v>680</v>
      </c>
    </row>
    <row r="103" spans="1:17" ht="12.75">
      <c r="A103" s="12" t="str">
        <f t="shared" si="2"/>
        <v>SAINT-CERGUE</v>
      </c>
      <c r="B103" s="45">
        <v>3120</v>
      </c>
      <c r="C103" s="45">
        <v>2810</v>
      </c>
      <c r="D103" s="45">
        <v>3610</v>
      </c>
      <c r="E103" s="45">
        <v>3600</v>
      </c>
      <c r="F103" s="45">
        <v>4130</v>
      </c>
      <c r="G103" s="45">
        <v>3810</v>
      </c>
      <c r="H103" s="45">
        <v>2700</v>
      </c>
      <c r="I103" s="45">
        <v>2350</v>
      </c>
      <c r="J103" s="45">
        <v>2500</v>
      </c>
      <c r="K103" s="45">
        <v>2450</v>
      </c>
      <c r="L103" s="45">
        <v>1800</v>
      </c>
      <c r="M103" s="45">
        <v>2270</v>
      </c>
      <c r="N103" s="45">
        <v>2880</v>
      </c>
      <c r="O103" s="45">
        <v>1750</v>
      </c>
      <c r="P103" s="45">
        <v>1480</v>
      </c>
      <c r="Q103" s="45">
        <v>1300</v>
      </c>
    </row>
    <row r="104" spans="1:17" ht="12.75">
      <c r="A104" s="12" t="str">
        <f t="shared" si="2"/>
        <v>COSSONAY</v>
      </c>
      <c r="B104" s="45">
        <v>2960</v>
      </c>
      <c r="C104" s="45">
        <v>2650</v>
      </c>
      <c r="D104" s="45">
        <v>3160</v>
      </c>
      <c r="E104" s="45">
        <v>3040</v>
      </c>
      <c r="F104" s="45">
        <v>3450</v>
      </c>
      <c r="G104" s="45">
        <v>3420</v>
      </c>
      <c r="H104" s="45">
        <v>2190</v>
      </c>
      <c r="I104" s="45">
        <v>2090</v>
      </c>
      <c r="J104" s="45">
        <v>1980</v>
      </c>
      <c r="K104" s="45">
        <v>1790</v>
      </c>
      <c r="L104" s="45">
        <v>1080</v>
      </c>
      <c r="M104" s="45">
        <v>1860</v>
      </c>
      <c r="N104" s="45">
        <v>2200</v>
      </c>
      <c r="O104" s="45">
        <v>900</v>
      </c>
      <c r="P104" s="45">
        <v>740</v>
      </c>
      <c r="Q104" s="45">
        <v>680</v>
      </c>
    </row>
    <row r="105" spans="1:17" ht="12.75">
      <c r="A105" s="12" t="str">
        <f t="shared" si="2"/>
        <v>AVENCHES</v>
      </c>
      <c r="B105" s="45">
        <v>2940</v>
      </c>
      <c r="C105" s="45">
        <v>2650</v>
      </c>
      <c r="D105" s="45">
        <v>3160</v>
      </c>
      <c r="E105" s="45">
        <v>3030</v>
      </c>
      <c r="F105" s="45">
        <v>3400</v>
      </c>
      <c r="G105" s="45">
        <v>3460</v>
      </c>
      <c r="H105" s="45">
        <v>2240</v>
      </c>
      <c r="I105" s="45">
        <v>2010</v>
      </c>
      <c r="J105" s="45">
        <v>1770</v>
      </c>
      <c r="K105" s="45">
        <v>1730</v>
      </c>
      <c r="L105" s="45">
        <v>950</v>
      </c>
      <c r="M105" s="45">
        <v>1790</v>
      </c>
      <c r="N105" s="45">
        <v>2130</v>
      </c>
      <c r="O105" s="45">
        <v>880</v>
      </c>
      <c r="P105" s="45">
        <v>590</v>
      </c>
      <c r="Q105" s="45">
        <v>670</v>
      </c>
    </row>
    <row r="106" spans="1:17" ht="12.75">
      <c r="A106" s="12" t="str">
        <f t="shared" si="2"/>
        <v>PALEZIEUX</v>
      </c>
      <c r="B106" s="45">
        <v>3120</v>
      </c>
      <c r="C106" s="45">
        <v>2810</v>
      </c>
      <c r="D106" s="45">
        <v>3410</v>
      </c>
      <c r="E106" s="45">
        <v>3620</v>
      </c>
      <c r="F106" s="45">
        <v>3960</v>
      </c>
      <c r="G106" s="45">
        <v>3810</v>
      </c>
      <c r="H106" s="45">
        <v>2510</v>
      </c>
      <c r="I106" s="45">
        <v>2630</v>
      </c>
      <c r="J106" s="45">
        <v>2170</v>
      </c>
      <c r="K106" s="45">
        <v>2300</v>
      </c>
      <c r="L106" s="45">
        <v>1450</v>
      </c>
      <c r="M106" s="45">
        <v>2020</v>
      </c>
      <c r="N106" s="45">
        <v>2360</v>
      </c>
      <c r="O106" s="45">
        <v>1140</v>
      </c>
      <c r="P106" s="45">
        <v>940</v>
      </c>
      <c r="Q106" s="45">
        <v>880</v>
      </c>
    </row>
    <row r="107" spans="1:17" ht="12.75">
      <c r="A107" s="12" t="str">
        <f t="shared" si="2"/>
        <v>LES DIABLERETS</v>
      </c>
      <c r="B107" s="45">
        <v>3980</v>
      </c>
      <c r="C107" s="45">
        <v>3240</v>
      </c>
      <c r="D107" s="45">
        <v>3770</v>
      </c>
      <c r="E107" s="45">
        <v>3840</v>
      </c>
      <c r="F107" s="45">
        <v>4370</v>
      </c>
      <c r="G107" s="45">
        <v>4250</v>
      </c>
      <c r="H107" s="45">
        <v>3000</v>
      </c>
      <c r="I107" s="45">
        <v>2960</v>
      </c>
      <c r="J107" s="45">
        <v>2770</v>
      </c>
      <c r="K107" s="45">
        <v>2820</v>
      </c>
      <c r="L107" s="45">
        <v>2100</v>
      </c>
      <c r="M107" s="45">
        <v>2700</v>
      </c>
      <c r="N107" s="45">
        <v>2720</v>
      </c>
      <c r="O107" s="45">
        <v>1530</v>
      </c>
      <c r="P107" s="45">
        <v>1580</v>
      </c>
      <c r="Q107" s="45">
        <v>1180</v>
      </c>
    </row>
    <row r="108" spans="1:17" ht="12.75">
      <c r="A108" s="12" t="str">
        <f t="shared" si="2"/>
        <v>VILLARS / OLLON</v>
      </c>
      <c r="B108" s="45">
        <v>3200</v>
      </c>
      <c r="C108" s="45">
        <v>3120</v>
      </c>
      <c r="D108" s="45">
        <v>3700</v>
      </c>
      <c r="E108" s="45">
        <v>3700</v>
      </c>
      <c r="F108" s="45">
        <v>4090</v>
      </c>
      <c r="G108" s="45">
        <v>3540</v>
      </c>
      <c r="H108" s="45">
        <v>2570</v>
      </c>
      <c r="I108" s="45">
        <v>2630</v>
      </c>
      <c r="J108" s="45">
        <v>2360</v>
      </c>
      <c r="K108" s="45">
        <v>2360</v>
      </c>
      <c r="L108" s="45">
        <v>1700</v>
      </c>
      <c r="M108" s="45">
        <v>2580</v>
      </c>
      <c r="N108" s="45">
        <v>2790</v>
      </c>
      <c r="O108" s="45">
        <v>1380</v>
      </c>
      <c r="P108" s="45">
        <v>1420</v>
      </c>
      <c r="Q108" s="45">
        <v>1030</v>
      </c>
    </row>
  </sheetData>
  <sheetProtection password="D3D9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Z54"/>
  <sheetViews>
    <sheetView showGridLines="0" showZeros="0" zoomScale="70" zoomScaleNormal="70" workbookViewId="0" topLeftCell="A1">
      <selection activeCell="T8" sqref="T8"/>
    </sheetView>
  </sheetViews>
  <sheetFormatPr defaultColWidth="9.140625" defaultRowHeight="12.75"/>
  <cols>
    <col min="1" max="1" width="22.7109375" style="0" customWidth="1"/>
    <col min="2" max="26" width="6.7109375" style="0" customWidth="1"/>
    <col min="27" max="16384" width="11.421875" style="0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2.75">
      <c r="A7" s="19" t="s">
        <v>41</v>
      </c>
      <c r="B7" s="20" t="s">
        <v>42</v>
      </c>
      <c r="C7" s="20" t="s">
        <v>43</v>
      </c>
      <c r="D7" s="20" t="s">
        <v>44</v>
      </c>
      <c r="E7" s="20" t="s">
        <v>45</v>
      </c>
      <c r="F7" s="20" t="s">
        <v>46</v>
      </c>
      <c r="G7" s="20" t="s">
        <v>47</v>
      </c>
      <c r="H7" s="20" t="s">
        <v>48</v>
      </c>
      <c r="I7" s="20" t="s">
        <v>49</v>
      </c>
      <c r="J7" s="20" t="s">
        <v>50</v>
      </c>
      <c r="K7" s="20" t="s">
        <v>51</v>
      </c>
      <c r="L7" s="20" t="s">
        <v>52</v>
      </c>
      <c r="M7" s="20" t="s">
        <v>53</v>
      </c>
      <c r="N7" s="20" t="s">
        <v>54</v>
      </c>
      <c r="O7" s="20" t="s">
        <v>55</v>
      </c>
      <c r="P7" s="20" t="s">
        <v>56</v>
      </c>
      <c r="Q7" s="20" t="s">
        <v>57</v>
      </c>
      <c r="R7" s="20" t="s">
        <v>58</v>
      </c>
      <c r="S7" s="20" t="s">
        <v>60</v>
      </c>
      <c r="T7" s="20" t="s">
        <v>70</v>
      </c>
      <c r="U7" s="20" t="s">
        <v>71</v>
      </c>
      <c r="V7" s="1"/>
      <c r="W7" s="1"/>
      <c r="X7" s="1"/>
      <c r="Y7" s="1"/>
      <c r="Z7" s="1"/>
    </row>
    <row r="8" spans="1:21" ht="12.75">
      <c r="A8" s="21" t="s">
        <v>14</v>
      </c>
      <c r="B8" s="22"/>
      <c r="C8" s="22"/>
      <c r="D8" s="22"/>
      <c r="E8" s="22"/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2" t="e">
        <f>#REF!</f>
        <v>#REF!</v>
      </c>
      <c r="K8" s="22" t="e">
        <f>#REF!</f>
        <v>#REF!</v>
      </c>
      <c r="L8" s="22" t="e">
        <f>#REF!</f>
        <v>#REF!</v>
      </c>
      <c r="M8" s="22" t="e">
        <f>#REF!</f>
        <v>#REF!</v>
      </c>
      <c r="N8" s="22" t="e">
        <f>#REF!</f>
        <v>#REF!</v>
      </c>
      <c r="O8" s="22" t="e">
        <f>#REF!</f>
        <v>#REF!</v>
      </c>
      <c r="P8" s="22" t="e">
        <f>#REF!</f>
        <v>#REF!</v>
      </c>
      <c r="Q8" s="22" t="e">
        <f>#REF!</f>
        <v>#REF!</v>
      </c>
      <c r="R8" s="23" t="e">
        <f>#REF!</f>
        <v>#REF!</v>
      </c>
      <c r="S8" s="24" t="e">
        <f>#REF!</f>
        <v>#REF!</v>
      </c>
      <c r="T8" s="25" t="e">
        <f>#REF!</f>
        <v>#REF!</v>
      </c>
      <c r="U8" s="26" t="e">
        <f>#REF!</f>
        <v>#REF!</v>
      </c>
    </row>
    <row r="9" spans="1:21" ht="12.75">
      <c r="A9" s="27" t="s">
        <v>15</v>
      </c>
      <c r="B9" s="22"/>
      <c r="C9" s="22"/>
      <c r="D9" s="22"/>
      <c r="E9" s="22"/>
      <c r="F9" s="28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2" t="e">
        <f>#REF!</f>
        <v>#REF!</v>
      </c>
      <c r="K9" s="22" t="e">
        <f>#REF!</f>
        <v>#REF!</v>
      </c>
      <c r="L9" s="22" t="e">
        <f>#REF!</f>
        <v>#REF!</v>
      </c>
      <c r="M9" s="22" t="e">
        <f>#REF!</f>
        <v>#REF!</v>
      </c>
      <c r="N9" s="22" t="e">
        <f>#REF!</f>
        <v>#REF!</v>
      </c>
      <c r="O9" s="22" t="e">
        <f>#REF!</f>
        <v>#REF!</v>
      </c>
      <c r="P9" s="22" t="e">
        <f>#REF!</f>
        <v>#REF!</v>
      </c>
      <c r="Q9" s="22" t="e">
        <f>#REF!</f>
        <v>#REF!</v>
      </c>
      <c r="R9" s="23" t="e">
        <f>#REF!</f>
        <v>#REF!</v>
      </c>
      <c r="S9" s="23" t="e">
        <f>#REF!</f>
        <v>#REF!</v>
      </c>
      <c r="T9" s="22" t="e">
        <f>#REF!</f>
        <v>#REF!</v>
      </c>
      <c r="U9" s="29" t="e">
        <f>#REF!</f>
        <v>#REF!</v>
      </c>
    </row>
    <row r="10" spans="1:21" ht="12.75">
      <c r="A10" s="27" t="s">
        <v>65</v>
      </c>
      <c r="B10" s="22"/>
      <c r="C10" s="22"/>
      <c r="D10" s="22"/>
      <c r="E10" s="22"/>
      <c r="F10" s="28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2"/>
      <c r="U10" s="29" t="e">
        <f>#REF!</f>
        <v>#REF!</v>
      </c>
    </row>
    <row r="11" spans="1:21" ht="12.75">
      <c r="A11" s="27" t="s">
        <v>6</v>
      </c>
      <c r="B11" s="22"/>
      <c r="C11" s="28" t="e">
        <f>#REF!</f>
        <v>#REF!</v>
      </c>
      <c r="D11" s="28" t="e">
        <f>#REF!</f>
        <v>#REF!</v>
      </c>
      <c r="E11" s="28" t="e">
        <f>#REF!</f>
        <v>#REF!</v>
      </c>
      <c r="F11" s="22" t="e">
        <f>#REF!</f>
        <v>#REF!</v>
      </c>
      <c r="G11" s="22" t="e">
        <f>#REF!</f>
        <v>#REF!</v>
      </c>
      <c r="H11" s="22" t="e">
        <f>#REF!</f>
        <v>#REF!</v>
      </c>
      <c r="I11" s="22" t="e">
        <f>#REF!</f>
        <v>#REF!</v>
      </c>
      <c r="J11" s="22" t="e">
        <f>#REF!</f>
        <v>#REF!</v>
      </c>
      <c r="K11" s="22" t="e">
        <f>#REF!</f>
        <v>#REF!</v>
      </c>
      <c r="L11" s="22" t="e">
        <f>#REF!</f>
        <v>#REF!</v>
      </c>
      <c r="M11" s="22" t="e">
        <f>#REF!</f>
        <v>#REF!</v>
      </c>
      <c r="N11" s="22" t="e">
        <f>#REF!</f>
        <v>#REF!</v>
      </c>
      <c r="O11" s="22" t="e">
        <f>#REF!</f>
        <v>#REF!</v>
      </c>
      <c r="P11" s="22" t="e">
        <f>#REF!</f>
        <v>#REF!</v>
      </c>
      <c r="Q11" s="22" t="e">
        <f>#REF!</f>
        <v>#REF!</v>
      </c>
      <c r="R11" s="23" t="e">
        <f>#REF!</f>
        <v>#REF!</v>
      </c>
      <c r="S11" s="23" t="e">
        <f>#REF!</f>
        <v>#REF!</v>
      </c>
      <c r="T11" s="22" t="e">
        <f>#REF!</f>
        <v>#REF!</v>
      </c>
      <c r="U11" s="29" t="e">
        <f>#REF!</f>
        <v>#REF!</v>
      </c>
    </row>
    <row r="12" spans="1:21" ht="12.75">
      <c r="A12" s="27" t="s">
        <v>16</v>
      </c>
      <c r="B12" s="22"/>
      <c r="C12" s="22"/>
      <c r="D12" s="22"/>
      <c r="E12" s="22"/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2" t="e">
        <f>#REF!</f>
        <v>#REF!</v>
      </c>
      <c r="K12" s="22" t="e">
        <f>#REF!</f>
        <v>#REF!</v>
      </c>
      <c r="L12" s="22" t="e">
        <f>#REF!</f>
        <v>#REF!</v>
      </c>
      <c r="M12" s="22" t="e">
        <f>#REF!</f>
        <v>#REF!</v>
      </c>
      <c r="N12" s="22" t="e">
        <f>#REF!</f>
        <v>#REF!</v>
      </c>
      <c r="O12" s="22" t="e">
        <f>#REF!</f>
        <v>#REF!</v>
      </c>
      <c r="P12" s="22" t="e">
        <f>#REF!</f>
        <v>#REF!</v>
      </c>
      <c r="Q12" s="22" t="e">
        <f>#REF!</f>
        <v>#REF!</v>
      </c>
      <c r="R12" s="23" t="e">
        <f>#REF!</f>
        <v>#REF!</v>
      </c>
      <c r="S12" s="23" t="e">
        <f>#REF!</f>
        <v>#REF!</v>
      </c>
      <c r="T12" s="22" t="e">
        <f>#REF!</f>
        <v>#REF!</v>
      </c>
      <c r="U12" s="29" t="e">
        <f>#REF!</f>
        <v>#REF!</v>
      </c>
    </row>
    <row r="13" spans="1:21" ht="12.75">
      <c r="A13" s="27" t="s">
        <v>62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2"/>
      <c r="U13" s="29" t="e">
        <f>#REF!</f>
        <v>#REF!</v>
      </c>
    </row>
    <row r="14" spans="1:21" ht="12.75">
      <c r="A14" s="27" t="s">
        <v>28</v>
      </c>
      <c r="B14" s="22"/>
      <c r="C14" s="22"/>
      <c r="D14" s="22"/>
      <c r="E14" s="22"/>
      <c r="F14" s="22"/>
      <c r="G14" s="22"/>
      <c r="H14" s="28" t="e">
        <f>#REF!</f>
        <v>#REF!</v>
      </c>
      <c r="I14" s="22" t="e">
        <f>#REF!</f>
        <v>#REF!</v>
      </c>
      <c r="J14" s="22" t="e">
        <f>#REF!</f>
        <v>#REF!</v>
      </c>
      <c r="K14" s="22" t="e">
        <f>#REF!</f>
        <v>#REF!</v>
      </c>
      <c r="L14" s="22" t="e">
        <f>#REF!</f>
        <v>#REF!</v>
      </c>
      <c r="M14" s="22" t="e">
        <f>#REF!</f>
        <v>#REF!</v>
      </c>
      <c r="N14" s="22" t="e">
        <f>#REF!</f>
        <v>#REF!</v>
      </c>
      <c r="O14" s="22" t="e">
        <f>#REF!</f>
        <v>#REF!</v>
      </c>
      <c r="P14" s="22" t="e">
        <f>#REF!</f>
        <v>#REF!</v>
      </c>
      <c r="Q14" s="22" t="e">
        <f>#REF!</f>
        <v>#REF!</v>
      </c>
      <c r="R14" s="23" t="e">
        <f>#REF!</f>
        <v>#REF!</v>
      </c>
      <c r="S14" s="23" t="e">
        <f>#REF!</f>
        <v>#REF!</v>
      </c>
      <c r="T14" s="22" t="e">
        <f>#REF!</f>
        <v>#REF!</v>
      </c>
      <c r="U14" s="29" t="e">
        <f>#REF!</f>
        <v>#REF!</v>
      </c>
    </row>
    <row r="15" spans="1:21" ht="12.75">
      <c r="A15" s="27" t="s">
        <v>7</v>
      </c>
      <c r="B15" s="22"/>
      <c r="C15" s="28" t="e">
        <f>#REF!</f>
        <v>#REF!</v>
      </c>
      <c r="D15" s="28" t="e">
        <f>#REF!</f>
        <v>#REF!</v>
      </c>
      <c r="E15" s="28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2" t="e">
        <f>#REF!</f>
        <v>#REF!</v>
      </c>
      <c r="K15" s="22" t="e">
        <f>#REF!</f>
        <v>#REF!</v>
      </c>
      <c r="L15" s="22" t="e">
        <f>#REF!</f>
        <v>#REF!</v>
      </c>
      <c r="M15" s="22" t="e">
        <f>#REF!</f>
        <v>#REF!</v>
      </c>
      <c r="N15" s="22" t="e">
        <f>#REF!</f>
        <v>#REF!</v>
      </c>
      <c r="O15" s="22" t="e">
        <f>#REF!</f>
        <v>#REF!</v>
      </c>
      <c r="P15" s="22" t="e">
        <f>#REF!</f>
        <v>#REF!</v>
      </c>
      <c r="Q15" s="22" t="e">
        <f>#REF!</f>
        <v>#REF!</v>
      </c>
      <c r="R15" s="23" t="e">
        <f>#REF!</f>
        <v>#REF!</v>
      </c>
      <c r="S15" s="23" t="e">
        <f>#REF!</f>
        <v>#REF!</v>
      </c>
      <c r="T15" s="22" t="e">
        <f>#REF!</f>
        <v>#REF!</v>
      </c>
      <c r="U15" s="29" t="e">
        <f>#REF!</f>
        <v>#REF!</v>
      </c>
    </row>
    <row r="16" spans="1:21" ht="12.75">
      <c r="A16" s="27" t="s">
        <v>17</v>
      </c>
      <c r="B16" s="22"/>
      <c r="C16" s="22"/>
      <c r="D16" s="22"/>
      <c r="E16" s="22"/>
      <c r="F16" s="28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2" t="e">
        <f>#REF!</f>
        <v>#REF!</v>
      </c>
      <c r="K16" s="22" t="e">
        <f>#REF!</f>
        <v>#REF!</v>
      </c>
      <c r="L16" s="22" t="e">
        <f>#REF!</f>
        <v>#REF!</v>
      </c>
      <c r="M16" s="22" t="e">
        <f>#REF!</f>
        <v>#REF!</v>
      </c>
      <c r="N16" s="22" t="e">
        <f>#REF!</f>
        <v>#REF!</v>
      </c>
      <c r="O16" s="22" t="e">
        <f>#REF!</f>
        <v>#REF!</v>
      </c>
      <c r="P16" s="22" t="e">
        <f>#REF!</f>
        <v>#REF!</v>
      </c>
      <c r="Q16" s="22" t="e">
        <f>#REF!</f>
        <v>#REF!</v>
      </c>
      <c r="R16" s="23" t="e">
        <f>#REF!</f>
        <v>#REF!</v>
      </c>
      <c r="S16" s="23" t="e">
        <f>#REF!</f>
        <v>#REF!</v>
      </c>
      <c r="T16" s="22" t="e">
        <f>#REF!</f>
        <v>#REF!</v>
      </c>
      <c r="U16" s="29" t="e">
        <f>#REF!</f>
        <v>#REF!</v>
      </c>
    </row>
    <row r="17" spans="1:21" ht="12.75">
      <c r="A17" s="27" t="s">
        <v>59</v>
      </c>
      <c r="B17" s="22"/>
      <c r="C17" s="22"/>
      <c r="D17" s="22"/>
      <c r="E17" s="22"/>
      <c r="F17" s="2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2"/>
      <c r="U17" s="29" t="e">
        <f>#REF!</f>
        <v>#REF!</v>
      </c>
    </row>
    <row r="18" spans="1:21" ht="12.75">
      <c r="A18" s="27" t="s">
        <v>64</v>
      </c>
      <c r="B18" s="22"/>
      <c r="C18" s="22"/>
      <c r="D18" s="22"/>
      <c r="E18" s="22"/>
      <c r="F18" s="28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2"/>
      <c r="U18" s="29" t="e">
        <f>#REF!</f>
        <v>#REF!</v>
      </c>
    </row>
    <row r="19" spans="1:21" ht="12.75">
      <c r="A19" s="27" t="s">
        <v>61</v>
      </c>
      <c r="B19" s="22"/>
      <c r="C19" s="22"/>
      <c r="D19" s="22"/>
      <c r="E19" s="22"/>
      <c r="F19" s="28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2"/>
      <c r="U19" s="29" t="e">
        <f>#REF!</f>
        <v>#REF!</v>
      </c>
    </row>
    <row r="20" spans="1:21" ht="12.75">
      <c r="A20" s="27" t="s">
        <v>3</v>
      </c>
      <c r="B20" s="22" t="e">
        <f>#REF!</f>
        <v>#REF!</v>
      </c>
      <c r="C20" s="22" t="e">
        <f>#REF!</f>
        <v>#REF!</v>
      </c>
      <c r="D20" s="22" t="e">
        <f>#REF!</f>
        <v>#REF!</v>
      </c>
      <c r="E20" s="30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2" t="e">
        <f>#REF!</f>
        <v>#REF!</v>
      </c>
      <c r="K20" s="22" t="e">
        <f>#REF!</f>
        <v>#REF!</v>
      </c>
      <c r="L20" s="22" t="e">
        <f>#REF!</f>
        <v>#REF!</v>
      </c>
      <c r="M20" s="22" t="e">
        <f>#REF!</f>
        <v>#REF!</v>
      </c>
      <c r="N20" s="22" t="e">
        <f>#REF!</f>
        <v>#REF!</v>
      </c>
      <c r="O20" s="22" t="e">
        <f>#REF!</f>
        <v>#REF!</v>
      </c>
      <c r="P20" s="22" t="e">
        <f>#REF!</f>
        <v>#REF!</v>
      </c>
      <c r="Q20" s="22" t="e">
        <f>#REF!</f>
        <v>#REF!</v>
      </c>
      <c r="R20" s="23" t="e">
        <f>#REF!</f>
        <v>#REF!</v>
      </c>
      <c r="S20" s="23" t="e">
        <f>#REF!</f>
        <v>#REF!</v>
      </c>
      <c r="T20" s="22" t="e">
        <f>#REF!</f>
        <v>#REF!</v>
      </c>
      <c r="U20" s="29" t="e">
        <f>#REF!</f>
        <v>#REF!</v>
      </c>
    </row>
    <row r="21" spans="1:21" ht="12.75">
      <c r="A21" s="27" t="s">
        <v>34</v>
      </c>
      <c r="B21" s="22"/>
      <c r="C21" s="22"/>
      <c r="D21" s="22"/>
      <c r="E21" s="22"/>
      <c r="F21" s="22"/>
      <c r="G21" s="22"/>
      <c r="H21" s="22"/>
      <c r="I21" s="28" t="e">
        <f>#REF!</f>
        <v>#REF!</v>
      </c>
      <c r="J21" s="22" t="e">
        <f>#REF!</f>
        <v>#REF!</v>
      </c>
      <c r="K21" s="22"/>
      <c r="L21" s="22"/>
      <c r="M21" s="22"/>
      <c r="N21" s="22"/>
      <c r="O21" s="22"/>
      <c r="P21" s="22"/>
      <c r="Q21" s="22"/>
      <c r="R21" s="23"/>
      <c r="S21" s="23"/>
      <c r="T21" s="22"/>
      <c r="U21" s="29"/>
    </row>
    <row r="22" spans="1:21" ht="12.75">
      <c r="A22" s="27" t="s">
        <v>18</v>
      </c>
      <c r="B22" s="22"/>
      <c r="C22" s="22"/>
      <c r="D22" s="22"/>
      <c r="E22" s="22"/>
      <c r="F22" s="28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#REF!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3" t="e">
        <f>#REF!</f>
        <v>#REF!</v>
      </c>
      <c r="S22" s="31" t="e">
        <f>#REF!</f>
        <v>#REF!</v>
      </c>
      <c r="T22" s="22" t="e">
        <f>#REF!</f>
        <v>#REF!</v>
      </c>
      <c r="U22" s="29" t="e">
        <f>#REF!</f>
        <v>#REF!</v>
      </c>
    </row>
    <row r="23" spans="1:21" ht="12.75">
      <c r="A23" s="27" t="s">
        <v>29</v>
      </c>
      <c r="B23" s="22"/>
      <c r="C23" s="22"/>
      <c r="D23" s="22"/>
      <c r="E23" s="22"/>
      <c r="F23" s="22"/>
      <c r="G23" s="22"/>
      <c r="H23" s="28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#REF!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3" t="e">
        <f>#REF!</f>
        <v>#REF!</v>
      </c>
      <c r="S23" s="31" t="e">
        <f>#REF!</f>
        <v>#REF!</v>
      </c>
      <c r="T23" s="22" t="e">
        <f>#REF!</f>
        <v>#REF!</v>
      </c>
      <c r="U23" s="29" t="e">
        <f>#REF!</f>
        <v>#REF!</v>
      </c>
    </row>
    <row r="24" spans="1:21" ht="12.75">
      <c r="A24" s="27" t="s">
        <v>73</v>
      </c>
      <c r="B24" s="22"/>
      <c r="C24" s="22"/>
      <c r="D24" s="22"/>
      <c r="E24" s="22"/>
      <c r="F24" s="22"/>
      <c r="G24" s="22"/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#REF!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3" t="e">
        <f>#REF!</f>
        <v>#REF!</v>
      </c>
      <c r="S24" s="31" t="e">
        <f>#REF!</f>
        <v>#REF!</v>
      </c>
      <c r="T24" s="22" t="e">
        <f>#REF!</f>
        <v>#REF!</v>
      </c>
      <c r="U24" s="29" t="e">
        <f>#REF!</f>
        <v>#REF!</v>
      </c>
    </row>
    <row r="25" spans="1:21" ht="12.75">
      <c r="A25" s="42" t="s">
        <v>72</v>
      </c>
      <c r="B25" s="43"/>
      <c r="C25" s="22"/>
      <c r="D25" s="22"/>
      <c r="E25" s="22"/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#REF!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3" t="e">
        <f>#REF!</f>
        <v>#REF!</v>
      </c>
      <c r="S25" s="31" t="e">
        <f>#REF!</f>
        <v>#REF!</v>
      </c>
      <c r="T25" s="22" t="e">
        <f>#REF!</f>
        <v>#REF!</v>
      </c>
      <c r="U25" s="29" t="e">
        <f>#REF!</f>
        <v>#REF!</v>
      </c>
    </row>
    <row r="26" spans="1:21" ht="12.75">
      <c r="A26" s="42" t="s">
        <v>74</v>
      </c>
      <c r="B26" s="43"/>
      <c r="C26" s="22"/>
      <c r="D26" s="28" t="e">
        <f>#REF!</f>
        <v>#REF!</v>
      </c>
      <c r="E26" s="28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2" t="e">
        <f>#REF!</f>
        <v>#REF!</v>
      </c>
      <c r="K26" s="22" t="e">
        <f>#REF!</f>
        <v>#REF!</v>
      </c>
      <c r="L26" s="22" t="e">
        <f>#REF!</f>
        <v>#REF!</v>
      </c>
      <c r="M26" s="22" t="e">
        <f>#REF!</f>
        <v>#REF!</v>
      </c>
      <c r="N26" s="22" t="e">
        <f>#REF!</f>
        <v>#REF!</v>
      </c>
      <c r="O26" s="22" t="e">
        <f>#REF!</f>
        <v>#REF!</v>
      </c>
      <c r="P26" s="22" t="e">
        <f>#REF!</f>
        <v>#REF!</v>
      </c>
      <c r="Q26" s="22" t="e">
        <f>#REF!</f>
        <v>#REF!</v>
      </c>
      <c r="R26" s="23" t="e">
        <f>#REF!</f>
        <v>#REF!</v>
      </c>
      <c r="S26" s="31" t="e">
        <f>#REF!</f>
        <v>#REF!</v>
      </c>
      <c r="T26" s="22" t="e">
        <f>#REF!</f>
        <v>#REF!</v>
      </c>
      <c r="U26" s="29" t="e">
        <f>#REF!</f>
        <v>#REF!</v>
      </c>
    </row>
    <row r="27" spans="1:21" ht="12.75">
      <c r="A27" s="42" t="s">
        <v>75</v>
      </c>
      <c r="B27" s="43"/>
      <c r="C27" s="22"/>
      <c r="D27" s="22"/>
      <c r="E27" s="22"/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#REF!</f>
        <v>#REF!</v>
      </c>
      <c r="O27" s="22"/>
      <c r="P27" s="22"/>
      <c r="Q27" s="22"/>
      <c r="R27" s="23" t="e">
        <f>#REF!</f>
        <v>#REF!</v>
      </c>
      <c r="S27" s="31" t="e">
        <f>#REF!</f>
        <v>#REF!</v>
      </c>
      <c r="T27" s="22" t="e">
        <f>#REF!</f>
        <v>#REF!</v>
      </c>
      <c r="U27" s="29" t="e">
        <f>#REF!</f>
        <v>#REF!</v>
      </c>
    </row>
    <row r="28" spans="1:21" ht="12.75">
      <c r="A28" s="42" t="s">
        <v>39</v>
      </c>
      <c r="B28" s="43"/>
      <c r="C28" s="22"/>
      <c r="D28" s="22"/>
      <c r="E28" s="22"/>
      <c r="F28" s="28" t="e">
        <f>#REF!</f>
        <v>#REF!</v>
      </c>
      <c r="G28" s="22" t="e">
        <f>#REF!</f>
        <v>#REF!</v>
      </c>
      <c r="H28" s="22" t="e">
        <f>#REF!</f>
        <v>#REF!</v>
      </c>
      <c r="I28" s="28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>#REF!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3" t="e">
        <f>#REF!</f>
        <v>#REF!</v>
      </c>
      <c r="S28" s="31" t="e">
        <f>#REF!</f>
        <v>#REF!</v>
      </c>
      <c r="T28" s="22" t="e">
        <f>#REF!</f>
        <v>#REF!</v>
      </c>
      <c r="U28" s="29" t="e">
        <f>#REF!</f>
        <v>#REF!</v>
      </c>
    </row>
    <row r="29" spans="1:21" ht="12.75">
      <c r="A29" s="27" t="s">
        <v>21</v>
      </c>
      <c r="B29" s="22"/>
      <c r="C29" s="22"/>
      <c r="D29" s="22"/>
      <c r="E29" s="22"/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2" t="e">
        <f>#REF!</f>
        <v>#REF!</v>
      </c>
      <c r="K29" s="22" t="e">
        <f>#REF!</f>
        <v>#REF!</v>
      </c>
      <c r="L29" s="22" t="e">
        <f>#REF!</f>
        <v>#REF!</v>
      </c>
      <c r="M29" s="22" t="e">
        <f>#REF!</f>
        <v>#REF!</v>
      </c>
      <c r="N29" s="22" t="e">
        <f>#REF!</f>
        <v>#REF!</v>
      </c>
      <c r="O29" s="22" t="e">
        <f>#REF!</f>
        <v>#REF!</v>
      </c>
      <c r="P29" s="22" t="e">
        <f>#REF!</f>
        <v>#REF!</v>
      </c>
      <c r="Q29" s="22" t="e">
        <f>#REF!</f>
        <v>#REF!</v>
      </c>
      <c r="R29" s="23" t="e">
        <f>#REF!</f>
        <v>#REF!</v>
      </c>
      <c r="S29" s="31" t="e">
        <f>#REF!</f>
        <v>#REF!</v>
      </c>
      <c r="T29" s="22" t="e">
        <f>#REF!</f>
        <v>#REF!</v>
      </c>
      <c r="U29" s="29" t="e">
        <f>#REF!</f>
        <v>#REF!</v>
      </c>
    </row>
    <row r="30" spans="1:21" ht="12.75">
      <c r="A30" s="27" t="s">
        <v>67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31"/>
      <c r="T30" s="22"/>
      <c r="U30" s="29" t="e">
        <f>#REF!</f>
        <v>#REF!</v>
      </c>
    </row>
    <row r="31" spans="1:21" ht="12.75">
      <c r="A31" s="27" t="s">
        <v>4</v>
      </c>
      <c r="B31" s="28" t="e">
        <f>#REF!</f>
        <v>#REF!</v>
      </c>
      <c r="C31" s="22" t="e">
        <f>#REF!</f>
        <v>#REF!</v>
      </c>
      <c r="D31" s="28" t="e">
        <f>#REF!</f>
        <v>#REF!</v>
      </c>
      <c r="E31" s="30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>#REF!</f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3" t="e">
        <f>#REF!</f>
        <v>#REF!</v>
      </c>
      <c r="S31" s="31" t="e">
        <f>#REF!</f>
        <v>#REF!</v>
      </c>
      <c r="T31" s="22" t="e">
        <f>#REF!</f>
        <v>#REF!</v>
      </c>
      <c r="U31" s="29" t="e">
        <f>#REF!</f>
        <v>#REF!</v>
      </c>
    </row>
    <row r="32" spans="1:21" ht="12.75">
      <c r="A32" s="27" t="s">
        <v>40</v>
      </c>
      <c r="B32" s="28"/>
      <c r="C32" s="22"/>
      <c r="D32" s="28"/>
      <c r="E32" s="30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 t="e">
        <f>#REF!</f>
        <v>#REF!</v>
      </c>
      <c r="S32" s="31" t="e">
        <f>#REF!</f>
        <v>#REF!</v>
      </c>
      <c r="T32" s="22" t="e">
        <f>#REF!</f>
        <v>#REF!</v>
      </c>
      <c r="U32" s="29" t="e">
        <f>#REF!</f>
        <v>#REF!</v>
      </c>
    </row>
    <row r="33" spans="1:21" ht="12.75">
      <c r="A33" s="27" t="s">
        <v>35</v>
      </c>
      <c r="B33" s="22"/>
      <c r="C33" s="22"/>
      <c r="D33" s="22"/>
      <c r="E33" s="22"/>
      <c r="F33" s="22"/>
      <c r="G33" s="22"/>
      <c r="H33" s="22"/>
      <c r="I33" s="22"/>
      <c r="J33" s="22"/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>#REF!</f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3" t="e">
        <f>#REF!</f>
        <v>#REF!</v>
      </c>
      <c r="S33" s="31" t="e">
        <f>#REF!</f>
        <v>#REF!</v>
      </c>
      <c r="T33" s="22" t="e">
        <f>#REF!</f>
        <v>#REF!</v>
      </c>
      <c r="U33" s="29" t="e">
        <f>#REF!</f>
        <v>#REF!</v>
      </c>
    </row>
    <row r="34" spans="1:21" ht="12.75">
      <c r="A34" s="27" t="s">
        <v>37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 t="e">
        <f>#REF!</f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3" t="e">
        <f>#REF!</f>
        <v>#REF!</v>
      </c>
      <c r="S34" s="31" t="e">
        <f>#REF!</f>
        <v>#REF!</v>
      </c>
      <c r="T34" s="22" t="e">
        <f>#REF!</f>
        <v>#REF!</v>
      </c>
      <c r="U34" s="29" t="e">
        <f>#REF!</f>
        <v>#REF!</v>
      </c>
    </row>
    <row r="35" spans="1:21" ht="12.75">
      <c r="A35" s="27" t="s">
        <v>31</v>
      </c>
      <c r="B35" s="22"/>
      <c r="C35" s="22"/>
      <c r="D35" s="22"/>
      <c r="E35" s="22"/>
      <c r="F35" s="22"/>
      <c r="G35" s="22"/>
      <c r="H35" s="28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>#REF!</f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3" t="e">
        <f>#REF!</f>
        <v>#REF!</v>
      </c>
      <c r="S35" s="31" t="e">
        <f>#REF!</f>
        <v>#REF!</v>
      </c>
      <c r="T35" s="22" t="e">
        <f>#REF!</f>
        <v>#REF!</v>
      </c>
      <c r="U35" s="29" t="e">
        <f>#REF!</f>
        <v>#REF!</v>
      </c>
    </row>
    <row r="36" spans="1:21" ht="12.75">
      <c r="A36" s="27" t="s">
        <v>76</v>
      </c>
      <c r="B36" s="22"/>
      <c r="C36" s="22"/>
      <c r="D36" s="22"/>
      <c r="E36" s="22"/>
      <c r="F36" s="22" t="e">
        <f>#REF!</f>
        <v>#REF!</v>
      </c>
      <c r="G36" s="22" t="e">
        <f>#REF!</f>
        <v>#REF!</v>
      </c>
      <c r="H36" s="22" t="e">
        <f>#REF!</f>
        <v>#REF!</v>
      </c>
      <c r="I36" s="22"/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>#REF!</f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3" t="e">
        <f>#REF!</f>
        <v>#REF!</v>
      </c>
      <c r="S36" s="31" t="e">
        <f>#REF!</f>
        <v>#REF!</v>
      </c>
      <c r="T36" s="22" t="e">
        <f>#REF!</f>
        <v>#REF!</v>
      </c>
      <c r="U36" s="29" t="e">
        <f>#REF!</f>
        <v>#REF!</v>
      </c>
    </row>
    <row r="37" spans="1:21" ht="12.75">
      <c r="A37" s="27" t="s">
        <v>12</v>
      </c>
      <c r="B37" s="22"/>
      <c r="C37" s="22"/>
      <c r="D37" s="22"/>
      <c r="E37" s="30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>#REF!</f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3" t="e">
        <f>#REF!</f>
        <v>#REF!</v>
      </c>
      <c r="S37" s="31" t="e">
        <f>#REF!</f>
        <v>#REF!</v>
      </c>
      <c r="T37" s="22" t="e">
        <f>#REF!</f>
        <v>#REF!</v>
      </c>
      <c r="U37" s="29" t="e">
        <f>#REF!</f>
        <v>#REF!</v>
      </c>
    </row>
    <row r="38" spans="1:21" ht="12.75">
      <c r="A38" s="27" t="s">
        <v>23</v>
      </c>
      <c r="B38" s="22"/>
      <c r="C38" s="22"/>
      <c r="D38" s="22"/>
      <c r="E38" s="22"/>
      <c r="F38" s="22" t="e">
        <f>#REF!</f>
        <v>#REF!</v>
      </c>
      <c r="G38" s="22" t="e">
        <f>#REF!</f>
        <v>#REF!</v>
      </c>
      <c r="H38" s="22" t="e">
        <f>#REF!</f>
        <v>#REF!</v>
      </c>
      <c r="I38" s="22"/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>#REF!</f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3" t="e">
        <f>#REF!</f>
        <v>#REF!</v>
      </c>
      <c r="S38" s="31" t="e">
        <f>#REF!</f>
        <v>#REF!</v>
      </c>
      <c r="T38" s="22" t="e">
        <f>#REF!</f>
        <v>#REF!</v>
      </c>
      <c r="U38" s="29" t="e">
        <f>#REF!</f>
        <v>#REF!</v>
      </c>
    </row>
    <row r="39" spans="1:21" ht="12.75">
      <c r="A39" s="27" t="s">
        <v>8</v>
      </c>
      <c r="B39" s="22"/>
      <c r="C39" s="28" t="e">
        <f>#REF!</f>
        <v>#REF!</v>
      </c>
      <c r="D39" s="28" t="e">
        <f>#REF!</f>
        <v>#REF!</v>
      </c>
      <c r="E39" s="28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>#REF!</f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3" t="e">
        <f>#REF!</f>
        <v>#REF!</v>
      </c>
      <c r="S39" s="31" t="e">
        <f>#REF!</f>
        <v>#REF!</v>
      </c>
      <c r="T39" s="22" t="e">
        <f>#REF!</f>
        <v>#REF!</v>
      </c>
      <c r="U39" s="29" t="e">
        <f>#REF!</f>
        <v>#REF!</v>
      </c>
    </row>
    <row r="40" spans="1:21" ht="12.75">
      <c r="A40" s="27" t="s">
        <v>66</v>
      </c>
      <c r="B40" s="22"/>
      <c r="C40" s="28"/>
      <c r="D40" s="28"/>
      <c r="E40" s="2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31"/>
      <c r="T40" s="22"/>
      <c r="U40" s="29" t="e">
        <f>#REF!</f>
        <v>#REF!</v>
      </c>
    </row>
    <row r="41" spans="1:21" ht="12.75">
      <c r="A41" s="27" t="s">
        <v>24</v>
      </c>
      <c r="B41" s="22"/>
      <c r="C41" s="22"/>
      <c r="D41" s="22"/>
      <c r="E41" s="22"/>
      <c r="F41" s="22" t="e">
        <f>#REF!</f>
        <v>#REF!</v>
      </c>
      <c r="G41" s="22" t="e">
        <f>#REF!</f>
        <v>#REF!</v>
      </c>
      <c r="H41" s="22" t="e">
        <f>#REF!</f>
        <v>#REF!</v>
      </c>
      <c r="I41" s="22" t="e">
        <f>#REF!</f>
        <v>#REF!</v>
      </c>
      <c r="J41" s="22" t="e">
        <f>#REF!</f>
        <v>#REF!</v>
      </c>
      <c r="K41" s="22" t="e">
        <f>#REF!</f>
        <v>#REF!</v>
      </c>
      <c r="L41" s="22" t="e">
        <f>#REF!</f>
        <v>#REF!</v>
      </c>
      <c r="M41" s="22" t="e">
        <f>#REF!</f>
        <v>#REF!</v>
      </c>
      <c r="N41" s="22" t="e">
        <f>#REF!</f>
        <v>#REF!</v>
      </c>
      <c r="O41" s="22" t="e">
        <f>#REF!</f>
        <v>#REF!</v>
      </c>
      <c r="P41" s="22" t="e">
        <f>#REF!</f>
        <v>#REF!</v>
      </c>
      <c r="Q41" s="22" t="e">
        <f>#REF!</f>
        <v>#REF!</v>
      </c>
      <c r="R41" s="23" t="e">
        <f>#REF!</f>
        <v>#REF!</v>
      </c>
      <c r="S41" s="31" t="e">
        <f>#REF!</f>
        <v>#REF!</v>
      </c>
      <c r="T41" s="22" t="e">
        <f>#REF!</f>
        <v>#REF!</v>
      </c>
      <c r="U41" s="29" t="e">
        <f>#REF!</f>
        <v>#REF!</v>
      </c>
    </row>
    <row r="42" spans="1:21" ht="12.75">
      <c r="A42" s="27" t="s">
        <v>13</v>
      </c>
      <c r="B42" s="22"/>
      <c r="C42" s="22"/>
      <c r="D42" s="22"/>
      <c r="E42" s="30" t="e">
        <f>#REF!</f>
        <v>#REF!</v>
      </c>
      <c r="F42" s="28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2" t="e">
        <f>#REF!</f>
        <v>#REF!</v>
      </c>
      <c r="K42" s="28" t="e">
        <f>#REF!</f>
        <v>#REF!</v>
      </c>
      <c r="L42" s="22" t="e">
        <f>#REF!</f>
        <v>#REF!</v>
      </c>
      <c r="M42" s="22" t="e">
        <f>#REF!</f>
        <v>#REF!</v>
      </c>
      <c r="N42" s="22" t="e">
        <f>#REF!</f>
        <v>#REF!</v>
      </c>
      <c r="O42" s="22" t="e">
        <f>#REF!</f>
        <v>#REF!</v>
      </c>
      <c r="P42" s="22" t="e">
        <f>#REF!</f>
        <v>#REF!</v>
      </c>
      <c r="Q42" s="22" t="e">
        <f>#REF!</f>
        <v>#REF!</v>
      </c>
      <c r="R42" s="23" t="e">
        <f>#REF!</f>
        <v>#REF!</v>
      </c>
      <c r="S42" s="31" t="e">
        <f>#REF!</f>
        <v>#REF!</v>
      </c>
      <c r="T42" s="22" t="e">
        <f>#REF!</f>
        <v>#REF!</v>
      </c>
      <c r="U42" s="29" t="e">
        <f>#REF!</f>
        <v>#REF!</v>
      </c>
    </row>
    <row r="43" spans="1:21" ht="12.75">
      <c r="A43" s="27" t="s">
        <v>25</v>
      </c>
      <c r="B43" s="22"/>
      <c r="C43" s="22"/>
      <c r="D43" s="22"/>
      <c r="E43" s="22"/>
      <c r="F43" s="28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2" t="e">
        <f>#REF!</f>
        <v>#REF!</v>
      </c>
      <c r="K43" s="22" t="e">
        <f>#REF!</f>
        <v>#REF!</v>
      </c>
      <c r="L43" s="22" t="e">
        <f>#REF!</f>
        <v>#REF!</v>
      </c>
      <c r="M43" s="22" t="e">
        <f>#REF!</f>
        <v>#REF!</v>
      </c>
      <c r="N43" s="22" t="e">
        <f>#REF!</f>
        <v>#REF!</v>
      </c>
      <c r="O43" s="22" t="e">
        <f>#REF!</f>
        <v>#REF!</v>
      </c>
      <c r="P43" s="22" t="e">
        <f>#REF!</f>
        <v>#REF!</v>
      </c>
      <c r="Q43" s="22" t="e">
        <f>#REF!</f>
        <v>#REF!</v>
      </c>
      <c r="R43" s="23" t="e">
        <f>#REF!</f>
        <v>#REF!</v>
      </c>
      <c r="S43" s="31" t="e">
        <f>#REF!</f>
        <v>#REF!</v>
      </c>
      <c r="T43" s="22" t="e">
        <f>#REF!</f>
        <v>#REF!</v>
      </c>
      <c r="U43" s="29" t="e">
        <f>#REF!</f>
        <v>#REF!</v>
      </c>
    </row>
    <row r="44" spans="1:21" ht="12.75">
      <c r="A44" s="27" t="s">
        <v>38</v>
      </c>
      <c r="B44" s="22"/>
      <c r="C44" s="22"/>
      <c r="D44" s="22"/>
      <c r="E44" s="22"/>
      <c r="F44" s="28"/>
      <c r="G44" s="22"/>
      <c r="H44" s="22"/>
      <c r="I44" s="22"/>
      <c r="J44" s="22"/>
      <c r="K44" s="22"/>
      <c r="L44" s="22"/>
      <c r="M44" s="22"/>
      <c r="N44" s="22"/>
      <c r="O44" s="22" t="e">
        <f>#REF!</f>
        <v>#REF!</v>
      </c>
      <c r="P44" s="22" t="e">
        <f>#REF!</f>
        <v>#REF!</v>
      </c>
      <c r="Q44" s="22" t="e">
        <f>#REF!</f>
        <v>#REF!</v>
      </c>
      <c r="R44" s="2"/>
      <c r="S44" s="23"/>
      <c r="T44" s="22"/>
      <c r="U44" s="29" t="e">
        <f>#REF!</f>
        <v>#REF!</v>
      </c>
    </row>
    <row r="45" spans="1:21" ht="12.75">
      <c r="A45" s="27" t="s">
        <v>26</v>
      </c>
      <c r="B45" s="22"/>
      <c r="C45" s="22"/>
      <c r="D45" s="22"/>
      <c r="E45" s="22"/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2" t="e">
        <f>#REF!</f>
        <v>#REF!</v>
      </c>
      <c r="K45" s="22" t="e">
        <f>#REF!</f>
        <v>#REF!</v>
      </c>
      <c r="L45" s="22" t="e">
        <f>#REF!</f>
        <v>#REF!</v>
      </c>
      <c r="M45" s="22" t="e">
        <f>#REF!</f>
        <v>#REF!</v>
      </c>
      <c r="N45" s="22" t="e">
        <f>#REF!</f>
        <v>#REF!</v>
      </c>
      <c r="O45" s="22" t="e">
        <f>#REF!</f>
        <v>#REF!</v>
      </c>
      <c r="P45" s="22" t="e">
        <f>#REF!</f>
        <v>#REF!</v>
      </c>
      <c r="Q45" s="22" t="e">
        <f>#REF!</f>
        <v>#REF!</v>
      </c>
      <c r="R45" s="23" t="e">
        <f>#REF!</f>
        <v>#REF!</v>
      </c>
      <c r="S45" s="31" t="e">
        <f>#REF!</f>
        <v>#REF!</v>
      </c>
      <c r="T45" s="22" t="e">
        <f>#REF!</f>
        <v>#REF!</v>
      </c>
      <c r="U45" s="29" t="e">
        <f>#REF!</f>
        <v>#REF!</v>
      </c>
    </row>
    <row r="46" spans="1:21" ht="12.75">
      <c r="A46" s="27" t="s">
        <v>32</v>
      </c>
      <c r="B46" s="22"/>
      <c r="C46" s="22"/>
      <c r="D46" s="22"/>
      <c r="E46" s="22"/>
      <c r="F46" s="22"/>
      <c r="G46" s="22"/>
      <c r="H46" s="22" t="e">
        <f>#REF!</f>
        <v>#REF!</v>
      </c>
      <c r="I46" s="22" t="e">
        <f>#REF!</f>
        <v>#REF!</v>
      </c>
      <c r="J46" s="22" t="e">
        <f>#REF!</f>
        <v>#REF!</v>
      </c>
      <c r="K46" s="22" t="e">
        <f>#REF!</f>
        <v>#REF!</v>
      </c>
      <c r="L46" s="22" t="e">
        <f>#REF!</f>
        <v>#REF!</v>
      </c>
      <c r="M46" s="22" t="e">
        <f>#REF!</f>
        <v>#REF!</v>
      </c>
      <c r="N46" s="22" t="e">
        <f>#REF!</f>
        <v>#REF!</v>
      </c>
      <c r="O46" s="22" t="e">
        <f>#REF!</f>
        <v>#REF!</v>
      </c>
      <c r="P46" s="22" t="e">
        <f>#REF!</f>
        <v>#REF!</v>
      </c>
      <c r="Q46" s="22" t="e">
        <f>#REF!</f>
        <v>#REF!</v>
      </c>
      <c r="R46" s="23" t="e">
        <f>#REF!</f>
        <v>#REF!</v>
      </c>
      <c r="S46" s="31" t="e">
        <f>#REF!</f>
        <v>#REF!</v>
      </c>
      <c r="T46" s="22" t="e">
        <f>#REF!</f>
        <v>#REF!</v>
      </c>
      <c r="U46" s="29" t="e">
        <f>#REF!</f>
        <v>#REF!</v>
      </c>
    </row>
    <row r="47" spans="1:21" ht="12.75">
      <c r="A47" s="27" t="s">
        <v>36</v>
      </c>
      <c r="B47" s="22"/>
      <c r="C47" s="22"/>
      <c r="D47" s="22"/>
      <c r="E47" s="22"/>
      <c r="F47" s="22"/>
      <c r="G47" s="22"/>
      <c r="H47" s="22"/>
      <c r="I47" s="22"/>
      <c r="J47" s="22"/>
      <c r="K47" s="22" t="e">
        <f>#REF!</f>
        <v>#REF!</v>
      </c>
      <c r="L47" s="22" t="e">
        <f>#REF!</f>
        <v>#REF!</v>
      </c>
      <c r="M47" s="22" t="e">
        <f>#REF!</f>
        <v>#REF!</v>
      </c>
      <c r="N47" s="22" t="e">
        <f>#REF!</f>
        <v>#REF!</v>
      </c>
      <c r="O47" s="22" t="e">
        <f>#REF!</f>
        <v>#REF!</v>
      </c>
      <c r="P47" s="22" t="e">
        <f>#REF!</f>
        <v>#REF!</v>
      </c>
      <c r="Q47" s="22" t="e">
        <f>#REF!</f>
        <v>#REF!</v>
      </c>
      <c r="R47" s="23" t="e">
        <f>#REF!</f>
        <v>#REF!</v>
      </c>
      <c r="S47" s="31" t="e">
        <f>#REF!</f>
        <v>#REF!</v>
      </c>
      <c r="T47" s="22" t="e">
        <f>#REF!</f>
        <v>#REF!</v>
      </c>
      <c r="U47" s="29" t="e">
        <f>#REF!</f>
        <v>#REF!</v>
      </c>
    </row>
    <row r="48" spans="1:21" ht="12.75">
      <c r="A48" s="27" t="s">
        <v>77</v>
      </c>
      <c r="B48" s="22"/>
      <c r="C48" s="22"/>
      <c r="D48" s="22"/>
      <c r="E48" s="22"/>
      <c r="F48" s="22"/>
      <c r="G48" s="22" t="e">
        <f>#REF!</f>
        <v>#REF!</v>
      </c>
      <c r="H48" s="22" t="e">
        <f>#REF!</f>
        <v>#REF!</v>
      </c>
      <c r="I48" s="22" t="e">
        <f>#REF!</f>
        <v>#REF!</v>
      </c>
      <c r="J48" s="22" t="e">
        <f>#REF!</f>
        <v>#REF!</v>
      </c>
      <c r="K48" s="22" t="e">
        <f>#REF!</f>
        <v>#REF!</v>
      </c>
      <c r="L48" s="22" t="e">
        <f>#REF!</f>
        <v>#REF!</v>
      </c>
      <c r="M48" s="22" t="e">
        <f>#REF!</f>
        <v>#REF!</v>
      </c>
      <c r="N48" s="22" t="e">
        <f>#REF!</f>
        <v>#REF!</v>
      </c>
      <c r="O48" s="22" t="e">
        <f>#REF!</f>
        <v>#REF!</v>
      </c>
      <c r="P48" s="22" t="e">
        <f>#REF!</f>
        <v>#REF!</v>
      </c>
      <c r="Q48" s="22" t="e">
        <f>#REF!</f>
        <v>#REF!</v>
      </c>
      <c r="R48" s="23" t="e">
        <f>#REF!</f>
        <v>#REF!</v>
      </c>
      <c r="S48" s="31" t="e">
        <f>#REF!</f>
        <v>#REF!</v>
      </c>
      <c r="T48" s="22" t="e">
        <f>#REF!</f>
        <v>#REF!</v>
      </c>
      <c r="U48" s="29" t="e">
        <f>#REF!</f>
        <v>#REF!</v>
      </c>
    </row>
    <row r="49" spans="1:21" ht="12.75">
      <c r="A49" s="27" t="s">
        <v>63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31"/>
      <c r="T49" s="22"/>
      <c r="U49" s="29" t="e">
        <f>#REF!</f>
        <v>#REF!</v>
      </c>
    </row>
    <row r="50" spans="1:21" ht="12.75">
      <c r="A50" s="27" t="s">
        <v>69</v>
      </c>
      <c r="B50" s="22"/>
      <c r="C50" s="28" t="e">
        <f>#REF!</f>
        <v>#REF!</v>
      </c>
      <c r="D50" s="28" t="e">
        <f>#REF!</f>
        <v>#REF!</v>
      </c>
      <c r="E50" s="28" t="e">
        <f>#REF!</f>
        <v>#REF!</v>
      </c>
      <c r="F50" s="22" t="e">
        <f>#REF!</f>
        <v>#REF!</v>
      </c>
      <c r="G50" s="22" t="e">
        <f>#REF!</f>
        <v>#REF!</v>
      </c>
      <c r="H50" s="22" t="e">
        <f>#REF!</f>
        <v>#REF!</v>
      </c>
      <c r="I50" s="22" t="e">
        <f>#REF!</f>
        <v>#REF!</v>
      </c>
      <c r="J50" s="22" t="e">
        <f>#REF!</f>
        <v>#REF!</v>
      </c>
      <c r="K50" s="22" t="e">
        <f>#REF!</f>
        <v>#REF!</v>
      </c>
      <c r="L50" s="22" t="e">
        <f>#REF!</f>
        <v>#REF!</v>
      </c>
      <c r="M50" s="22" t="e">
        <f>#REF!</f>
        <v>#REF!</v>
      </c>
      <c r="N50" s="22" t="e">
        <f>#REF!</f>
        <v>#REF!</v>
      </c>
      <c r="O50" s="22" t="e">
        <f>#REF!</f>
        <v>#REF!</v>
      </c>
      <c r="P50" s="22" t="e">
        <f>#REF!</f>
        <v>#REF!</v>
      </c>
      <c r="Q50" s="22" t="e">
        <f>#REF!</f>
        <v>#REF!</v>
      </c>
      <c r="R50" s="23" t="e">
        <f>#REF!</f>
        <v>#REF!</v>
      </c>
      <c r="S50" s="31" t="e">
        <f>#REF!</f>
        <v>#REF!</v>
      </c>
      <c r="T50" s="22" t="e">
        <f>#REF!</f>
        <v>#REF!</v>
      </c>
      <c r="U50" s="29" t="e">
        <f>#REF!</f>
        <v>#REF!</v>
      </c>
    </row>
    <row r="51" spans="1:21" ht="12.75">
      <c r="A51" s="27" t="s">
        <v>9</v>
      </c>
      <c r="B51" s="22"/>
      <c r="C51" s="28" t="e">
        <f>#REF!</f>
        <v>#REF!</v>
      </c>
      <c r="D51" s="28" t="e">
        <f>#REF!</f>
        <v>#REF!</v>
      </c>
      <c r="E51" s="28" t="e">
        <f>#REF!</f>
        <v>#REF!</v>
      </c>
      <c r="F51" s="22" t="e">
        <f>#REF!</f>
        <v>#REF!</v>
      </c>
      <c r="G51" s="22" t="e">
        <f>#REF!</f>
        <v>#REF!</v>
      </c>
      <c r="H51" s="22" t="e">
        <f>#REF!</f>
        <v>#REF!</v>
      </c>
      <c r="I51" s="22" t="e">
        <f>#REF!</f>
        <v>#REF!</v>
      </c>
      <c r="J51" s="22" t="e">
        <f>#REF!</f>
        <v>#REF!</v>
      </c>
      <c r="K51" s="22" t="e">
        <f>#REF!</f>
        <v>#REF!</v>
      </c>
      <c r="L51" s="22" t="e">
        <f>#REF!</f>
        <v>#REF!</v>
      </c>
      <c r="M51" s="22" t="e">
        <f>#REF!</f>
        <v>#REF!</v>
      </c>
      <c r="N51" s="22" t="e">
        <f>#REF!</f>
        <v>#REF!</v>
      </c>
      <c r="O51" s="22" t="e">
        <f>#REF!</f>
        <v>#REF!</v>
      </c>
      <c r="P51" s="22" t="e">
        <f>#REF!</f>
        <v>#REF!</v>
      </c>
      <c r="Q51" s="22" t="e">
        <f>#REF!</f>
        <v>#REF!</v>
      </c>
      <c r="R51" s="23" t="e">
        <f>#REF!</f>
        <v>#REF!</v>
      </c>
      <c r="S51" s="31" t="e">
        <f>#REF!</f>
        <v>#REF!</v>
      </c>
      <c r="T51" s="22" t="e">
        <f>#REF!</f>
        <v>#REF!</v>
      </c>
      <c r="U51" s="29" t="e">
        <f>#REF!</f>
        <v>#REF!</v>
      </c>
    </row>
    <row r="52" spans="1:21" ht="12.75">
      <c r="A52" s="27" t="s">
        <v>33</v>
      </c>
      <c r="B52" s="22"/>
      <c r="C52" s="22"/>
      <c r="D52" s="22"/>
      <c r="E52" s="22"/>
      <c r="F52" s="22"/>
      <c r="G52" s="22"/>
      <c r="H52" s="22" t="e">
        <f>#REF!</f>
        <v>#REF!</v>
      </c>
      <c r="I52" s="22" t="e">
        <f>#REF!</f>
        <v>#REF!</v>
      </c>
      <c r="J52" s="22" t="e">
        <f>#REF!</f>
        <v>#REF!</v>
      </c>
      <c r="K52" s="22" t="e">
        <f>#REF!</f>
        <v>#REF!</v>
      </c>
      <c r="L52" s="22" t="e">
        <f>#REF!</f>
        <v>#REF!</v>
      </c>
      <c r="M52" s="22" t="e">
        <f>#REF!</f>
        <v>#REF!</v>
      </c>
      <c r="N52" s="22" t="e">
        <f>#REF!</f>
        <v>#REF!</v>
      </c>
      <c r="O52" s="22" t="e">
        <f>#REF!</f>
        <v>#REF!</v>
      </c>
      <c r="P52" s="22" t="e">
        <f>#REF!</f>
        <v>#REF!</v>
      </c>
      <c r="Q52" s="22" t="e">
        <f>#REF!</f>
        <v>#REF!</v>
      </c>
      <c r="R52" s="32" t="e">
        <f>#REF!</f>
        <v>#REF!</v>
      </c>
      <c r="S52" s="31" t="e">
        <f>#REF!</f>
        <v>#REF!</v>
      </c>
      <c r="T52" s="22" t="e">
        <f>#REF!</f>
        <v>#REF!</v>
      </c>
      <c r="U52" s="29" t="e">
        <f>#REF!</f>
        <v>#REF!</v>
      </c>
    </row>
    <row r="53" spans="1:21" ht="12.75">
      <c r="A53" s="33" t="s">
        <v>68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2"/>
      <c r="S53" s="35"/>
      <c r="T53" s="22"/>
      <c r="U53" s="29" t="e">
        <f>#REF!</f>
        <v>#REF!</v>
      </c>
    </row>
    <row r="54" spans="1:21" ht="12.75">
      <c r="A54" s="36" t="s">
        <v>10</v>
      </c>
      <c r="B54" s="37"/>
      <c r="C54" s="38" t="e">
        <f>#REF!</f>
        <v>#REF!</v>
      </c>
      <c r="D54" s="38" t="e">
        <f>#REF!</f>
        <v>#REF!</v>
      </c>
      <c r="E54" s="38" t="e">
        <f>#REF!</f>
        <v>#REF!</v>
      </c>
      <c r="F54" s="37" t="e">
        <f>#REF!</f>
        <v>#REF!</v>
      </c>
      <c r="G54" s="37" t="e">
        <f>#REF!</f>
        <v>#REF!</v>
      </c>
      <c r="H54" s="37" t="e">
        <f>#REF!</f>
        <v>#REF!</v>
      </c>
      <c r="I54" s="37" t="e">
        <f>#REF!</f>
        <v>#REF!</v>
      </c>
      <c r="J54" s="37" t="e">
        <f>#REF!</f>
        <v>#REF!</v>
      </c>
      <c r="K54" s="37" t="e">
        <f>#REF!</f>
        <v>#REF!</v>
      </c>
      <c r="L54" s="37" t="e">
        <f>#REF!</f>
        <v>#REF!</v>
      </c>
      <c r="M54" s="37" t="e">
        <f>#REF!</f>
        <v>#REF!</v>
      </c>
      <c r="N54" s="37" t="e">
        <f>#REF!</f>
        <v>#REF!</v>
      </c>
      <c r="O54" s="37" t="e">
        <f>#REF!</f>
        <v>#REF!</v>
      </c>
      <c r="P54" s="37" t="e">
        <f>#REF!</f>
        <v>#REF!</v>
      </c>
      <c r="Q54" s="37" t="e">
        <f>#REF!</f>
        <v>#REF!</v>
      </c>
      <c r="R54" s="39">
        <v>62970</v>
      </c>
      <c r="S54" s="40" t="e">
        <f>#REF!</f>
        <v>#REF!</v>
      </c>
      <c r="T54" s="37" t="e">
        <f>#REF!</f>
        <v>#REF!</v>
      </c>
      <c r="U54" s="41" t="e">
        <f>#REF!</f>
        <v>#REF!</v>
      </c>
    </row>
  </sheetData>
  <mergeCells count="1">
    <mergeCell ref="A4:U4"/>
  </mergeCells>
  <printOptions/>
  <pageMargins left="0.75" right="0.75" top="0.55" bottom="0.61" header="0.4921259845" footer="0.4921259845"/>
  <pageSetup fitToHeight="1" fitToWidth="1" horizontalDpi="300" verticalDpi="300" orientation="landscape" paperSize="9" scale="75" r:id="rId1"/>
  <headerFooter alignWithMargins="0">
    <oddHeader>&amp;L&amp;"MS Sans Serif,Gras"&amp;16INFO-ENERGIE&amp;"MS Sans Serif,Normal"&amp;10
&amp;14Rue du Valentin 10, 1014 LAUSANNE, Tél : 021/316.70.17, Fax : 021/316.70.36</oddHeader>
    <oddFooter>&amp;L&amp;6&amp;F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Vuilleumier René</dc:creator>
  <cp:keywords/>
  <dc:description/>
  <cp:lastModifiedBy>martin</cp:lastModifiedBy>
  <cp:lastPrinted>2003-07-10T07:03:49Z</cp:lastPrinted>
  <dcterms:created xsi:type="dcterms:W3CDTF">2001-10-09T06:39:04Z</dcterms:created>
  <dcterms:modified xsi:type="dcterms:W3CDTF">2003-07-11T09:00:37Z</dcterms:modified>
  <cp:category/>
  <cp:version/>
  <cp:contentType/>
  <cp:contentStatus/>
</cp:coreProperties>
</file>