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ojets\A2024\12_banques-assurances\1203_Assurances-privées\"/>
    </mc:Choice>
  </mc:AlternateContent>
  <xr:revisionPtr revIDLastSave="0" documentId="13_ncr:1_{3A39F7E9-A892-45BC-935B-6A848A20EE76}" xr6:coauthVersionLast="47" xr6:coauthVersionMax="47" xr10:uidLastSave="{00000000-0000-0000-0000-000000000000}"/>
  <bookViews>
    <workbookView xWindow="33960" yWindow="600" windowWidth="19470" windowHeight="14520" xr2:uid="{00000000-000D-0000-FFFF-FFFF00000000}"/>
  </bookViews>
  <sheets>
    <sheet name="Serie" sheetId="5" r:id="rId1"/>
    <sheet name="Annuaire" sheetId="3" r:id="rId2"/>
    <sheet name="Graphique" sheetId="6" r:id="rId3"/>
  </sheets>
  <externalReferences>
    <externalReference r:id="rId4"/>
  </externalReferences>
  <definedNames>
    <definedName name="_xlnm.Print_Titles" localSheetId="0">Serie!$1:$11</definedName>
    <definedName name="_xlnm.Print_Area" localSheetId="0">Serie!$A$1:$J$97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4" i="6" l="1"/>
  <c r="J34" i="6"/>
  <c r="J86" i="5"/>
  <c r="J46" i="5"/>
  <c r="J80" i="5"/>
  <c r="J40" i="5"/>
  <c r="C27" i="6"/>
  <c r="G27" i="6"/>
  <c r="F27" i="6"/>
  <c r="J27" i="6"/>
  <c r="B27" i="6"/>
  <c r="J79" i="5"/>
  <c r="J39" i="5"/>
  <c r="J78" i="5"/>
  <c r="J38" i="5"/>
  <c r="K26" i="6"/>
  <c r="J26" i="6"/>
  <c r="J7" i="6"/>
  <c r="K7" i="6"/>
  <c r="J8" i="6"/>
  <c r="K8" i="6"/>
  <c r="J9" i="6"/>
  <c r="K9" i="6"/>
  <c r="J10" i="6"/>
  <c r="K10" i="6"/>
  <c r="J11" i="6"/>
  <c r="K11" i="6"/>
  <c r="J12" i="6"/>
  <c r="K12" i="6"/>
  <c r="J13" i="6"/>
  <c r="K13" i="6"/>
  <c r="J14" i="6"/>
  <c r="K14" i="6"/>
  <c r="J15" i="6"/>
  <c r="K15" i="6"/>
  <c r="J16" i="6"/>
  <c r="K16" i="6"/>
  <c r="J17" i="6"/>
  <c r="K17" i="6"/>
  <c r="J18" i="6"/>
  <c r="K18" i="6"/>
  <c r="J19" i="6"/>
  <c r="K19" i="6"/>
  <c r="J20" i="6"/>
  <c r="K20" i="6"/>
  <c r="J21" i="6"/>
  <c r="K21" i="6"/>
  <c r="J22" i="6"/>
  <c r="K22" i="6"/>
  <c r="J23" i="6"/>
  <c r="K23" i="6"/>
  <c r="J24" i="6"/>
  <c r="K24" i="6"/>
  <c r="J25" i="6"/>
  <c r="K25" i="6"/>
  <c r="J6" i="6"/>
  <c r="K6" i="6"/>
  <c r="J66" i="5"/>
  <c r="J26" i="5"/>
  <c r="J65" i="5"/>
  <c r="J25" i="5"/>
  <c r="J64" i="5"/>
  <c r="J24" i="5"/>
  <c r="J56" i="5"/>
  <c r="J57" i="5"/>
  <c r="J58" i="5"/>
  <c r="J59" i="5"/>
  <c r="J60" i="5"/>
  <c r="J61" i="5"/>
  <c r="J62" i="5"/>
  <c r="J63" i="5"/>
  <c r="J16" i="5"/>
  <c r="J17" i="5"/>
  <c r="J18" i="5"/>
  <c r="J19" i="5"/>
  <c r="J20" i="5"/>
  <c r="J21" i="5"/>
  <c r="J22" i="5"/>
  <c r="J23" i="5"/>
  <c r="K27" i="6"/>
</calcChain>
</file>

<file path=xl/sharedStrings.xml><?xml version="1.0" encoding="utf-8"?>
<sst xmlns="http://schemas.openxmlformats.org/spreadsheetml/2006/main" count="52" uniqueCount="30">
  <si>
    <t>Primes nettes (1)</t>
  </si>
  <si>
    <t>Indemnités</t>
  </si>
  <si>
    <t>Incendie</t>
  </si>
  <si>
    <t>Total</t>
  </si>
  <si>
    <t>Assurance des bâtiments</t>
  </si>
  <si>
    <t>Assurance mobilière</t>
  </si>
  <si>
    <t>...</t>
  </si>
  <si>
    <t>Source : Établissement cantonal d'assurance</t>
  </si>
  <si>
    <t>Eléments naturels</t>
  </si>
  <si>
    <t>Indice annuel (1990 = 100)</t>
  </si>
  <si>
    <t>Source: ECA</t>
  </si>
  <si>
    <t xml:space="preserve">   Incendie</t>
  </si>
  <si>
    <t xml:space="preserve">   Elements naturels</t>
  </si>
  <si>
    <t>Capitaux assurés (indexés)</t>
  </si>
  <si>
    <t>Assurances des bâtiments et mobilière</t>
  </si>
  <si>
    <t>Primes nettes</t>
  </si>
  <si>
    <t>En millions de francs</t>
  </si>
  <si>
    <t>T12.03.01</t>
  </si>
  <si>
    <r>
      <t xml:space="preserve">Indice annuel </t>
    </r>
    <r>
      <rPr>
        <i/>
        <sz val="6.5"/>
        <color rgb="FF4D4D4D"/>
        <rFont val="Arial Narrow"/>
        <family val="2"/>
      </rPr>
      <t>(1)</t>
    </r>
  </si>
  <si>
    <r>
      <t xml:space="preserve">Capitaux assurés </t>
    </r>
    <r>
      <rPr>
        <i/>
        <sz val="6.5"/>
        <color rgb="FF4D4D4D"/>
        <rFont val="Arial Narrow"/>
        <family val="2"/>
      </rPr>
      <t>(2)</t>
    </r>
  </si>
  <si>
    <r>
      <t xml:space="preserve">Primes nettes </t>
    </r>
    <r>
      <rPr>
        <i/>
        <sz val="6.5"/>
        <color rgb="FF4D4D4D"/>
        <rFont val="Arial Narrow"/>
        <family val="2"/>
      </rPr>
      <t>(3)</t>
    </r>
  </si>
  <si>
    <t>1) Indice annuel : 1990 = 100. 2) Capitaux assurés indexés. 3) Timbre fédéral non compris.</t>
  </si>
  <si>
    <t xml:space="preserve">Nombre </t>
  </si>
  <si>
    <t>En milliers de francs</t>
  </si>
  <si>
    <t>1) Y compris timbre fédéral et sans réduction exceptionnelle annuelle. Dès 2003, timbre fédéral non compris. 2) Nouvel indice dès 1990 (base 100 de 1990 = 800 de l'indice ayant pour base 1939). 3) Dès 1994, les indemnités ne sont plus des dommages payés mais des dommages présumés.</t>
  </si>
  <si>
    <r>
      <t xml:space="preserve">1994 </t>
    </r>
    <r>
      <rPr>
        <sz val="8"/>
        <rFont val="Arial"/>
        <family val="2"/>
      </rPr>
      <t>(3)</t>
    </r>
  </si>
  <si>
    <t>(2)</t>
  </si>
  <si>
    <t>Assurances des bâtiments et mobilière contre l'incendie, Vaud, 1985-2022</t>
  </si>
  <si>
    <t>contre l'incendie, Vaud, 2022</t>
  </si>
  <si>
    <t>Assurances des bâtiments et mobilière contre l'incendie, Vaud, 1990-2022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</si>
</sst>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#,##0.0"/>
    <numFmt numFmtId="166" formatCode="_ * #,##0_ ;_ * \-#,##0_ ;_ * &quot;-&quot;??_ ;_ @_ "/>
  </numFmts>
  <fonts count="30" x14ac:knownFonts="1">
    <font>
      <sz val="10"/>
      <name val="Arial"/>
    </font>
    <font>
      <sz val="10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sz val="7.5"/>
      <name val="Arial Narrow"/>
      <family val="2"/>
    </font>
    <font>
      <sz val="6.5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"/>
      <name val="Arial"/>
      <family val="2"/>
    </font>
    <font>
      <i/>
      <sz val="8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0"/>
      <color indexed="10"/>
      <name val="Arial"/>
      <family val="2"/>
    </font>
    <font>
      <b/>
      <sz val="7"/>
      <name val="Arial Narrow"/>
      <family val="2"/>
    </font>
    <font>
      <sz val="7"/>
      <name val="Arial Narrow"/>
      <family val="2"/>
    </font>
    <font>
      <sz val="7"/>
      <name val="Arial"/>
      <family val="2"/>
    </font>
    <font>
      <b/>
      <sz val="8"/>
      <color rgb="FF4D4D4D"/>
      <name val="Arial Narrow"/>
      <family val="2"/>
    </font>
    <font>
      <sz val="6.5"/>
      <color rgb="FF4D4D4D"/>
      <name val="Arial Narrow"/>
      <family val="2"/>
    </font>
    <font>
      <i/>
      <sz val="6.5"/>
      <color rgb="FF4D4D4D"/>
      <name val="Arial Narrow"/>
      <family val="2"/>
    </font>
    <font>
      <sz val="8"/>
      <color rgb="FF4D4D4D"/>
      <name val="Arial Narrow"/>
      <family val="2"/>
    </font>
    <font>
      <i/>
      <sz val="8"/>
      <color rgb="FF4D4D4D"/>
      <name val="Arial Narrow"/>
      <family val="2"/>
    </font>
    <font>
      <sz val="6"/>
      <color rgb="FF4D4D4D"/>
      <name val="Arial Narrow"/>
      <family val="2"/>
    </font>
    <font>
      <sz val="7.5"/>
      <color rgb="FF4D4D4D"/>
      <name val="Arial Narrow"/>
      <family val="2"/>
    </font>
    <font>
      <sz val="9"/>
      <color theme="1" tint="0.14999847407452621"/>
      <name val="Arial Narrow"/>
      <family val="2"/>
    </font>
    <font>
      <b/>
      <sz val="8"/>
      <color theme="1" tint="0.14999847407452621"/>
      <name val="Arial Narrow"/>
      <family val="2"/>
    </font>
    <font>
      <sz val="6.5"/>
      <color theme="1" tint="0.14999847407452621"/>
      <name val="Arial Narrow"/>
      <family val="2"/>
    </font>
    <font>
      <i/>
      <sz val="6.5"/>
      <color theme="1" tint="0.14999847407452621"/>
      <name val="Arial Narrow"/>
      <family val="2"/>
    </font>
    <font>
      <sz val="8"/>
      <color theme="1" tint="0.1499984740745262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32"/>
      </bottom>
      <diagonal/>
    </border>
    <border>
      <left/>
      <right/>
      <top/>
      <bottom style="hair">
        <color rgb="FF4D4D4D"/>
      </bottom>
      <diagonal/>
    </border>
    <border>
      <left/>
      <right/>
      <top style="medium">
        <color theme="1" tint="0.14996795556505021"/>
      </top>
      <bottom/>
      <diagonal/>
    </border>
    <border>
      <left/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3">
    <xf numFmtId="0" fontId="0" fillId="0" borderId="0" xfId="0"/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/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165" fontId="3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3" fontId="9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Border="1" applyAlignment="1">
      <alignment horizontal="right" vertical="center"/>
    </xf>
    <xf numFmtId="3" fontId="11" fillId="0" borderId="0" xfId="0" applyNumberFormat="1" applyFont="1" applyFill="1" applyAlignment="1">
      <alignment horizontal="right" vertical="center"/>
    </xf>
    <xf numFmtId="3" fontId="11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horizontal="left" vertical="center"/>
    </xf>
    <xf numFmtId="3" fontId="8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8" fillId="0" borderId="2" xfId="0" applyFont="1" applyFill="1" applyBorder="1" applyAlignment="1">
      <alignment horizontal="right" vertical="center" wrapText="1"/>
    </xf>
    <xf numFmtId="0" fontId="12" fillId="0" borderId="2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11" fillId="0" borderId="0" xfId="1" applyNumberFormat="1" applyFont="1" applyFill="1" applyBorder="1" applyAlignment="1">
      <alignment horizontal="left" vertical="center"/>
    </xf>
    <xf numFmtId="3" fontId="11" fillId="0" borderId="0" xfId="1" applyNumberFormat="1" applyFont="1" applyFill="1" applyBorder="1" applyAlignment="1">
      <alignment horizontal="right" vertical="center"/>
    </xf>
    <xf numFmtId="166" fontId="11" fillId="0" borderId="0" xfId="1" applyNumberFormat="1" applyFont="1" applyFill="1" applyBorder="1" applyAlignment="1">
      <alignment horizontal="right" vertical="center"/>
    </xf>
    <xf numFmtId="166" fontId="11" fillId="0" borderId="0" xfId="1" applyNumberFormat="1" applyFont="1" applyFill="1" applyBorder="1" applyAlignment="1">
      <alignment vertical="center"/>
    </xf>
    <xf numFmtId="0" fontId="11" fillId="0" borderId="3" xfId="1" applyNumberFormat="1" applyFont="1" applyFill="1" applyBorder="1" applyAlignment="1">
      <alignment horizontal="left" vertical="center"/>
    </xf>
    <xf numFmtId="3" fontId="11" fillId="0" borderId="3" xfId="1" applyNumberFormat="1" applyFont="1" applyFill="1" applyBorder="1" applyAlignment="1">
      <alignment horizontal="right" vertical="center"/>
    </xf>
    <xf numFmtId="166" fontId="11" fillId="0" borderId="3" xfId="1" applyNumberFormat="1" applyFont="1" applyFill="1" applyBorder="1" applyAlignment="1">
      <alignment horizontal="right" vertical="center"/>
    </xf>
    <xf numFmtId="166" fontId="11" fillId="0" borderId="3" xfId="1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3" fontId="3" fillId="0" borderId="0" xfId="0" applyNumberFormat="1" applyFont="1" applyFill="1" applyAlignment="1">
      <alignment horizontal="right" vertical="center"/>
    </xf>
    <xf numFmtId="3" fontId="3" fillId="0" borderId="0" xfId="0" applyNumberFormat="1" applyFont="1"/>
    <xf numFmtId="3" fontId="14" fillId="0" borderId="0" xfId="1" applyNumberFormat="1" applyFont="1" applyFill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1" fillId="0" borderId="0" xfId="0" applyNumberFormat="1" applyFont="1" applyFill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17" fillId="0" borderId="0" xfId="0" applyFont="1" applyFill="1" applyAlignment="1">
      <alignment horizontal="right" vertical="center"/>
    </xf>
    <xf numFmtId="3" fontId="17" fillId="0" borderId="0" xfId="0" applyNumberFormat="1" applyFont="1" applyFill="1" applyAlignment="1">
      <alignment horizontal="right" vertical="center"/>
    </xf>
    <xf numFmtId="3" fontId="17" fillId="0" borderId="0" xfId="0" applyNumberFormat="1" applyFont="1" applyAlignment="1">
      <alignment horizontal="right" vertical="center"/>
    </xf>
    <xf numFmtId="165" fontId="16" fillId="0" borderId="0" xfId="0" applyNumberFormat="1" applyFont="1" applyBorder="1" applyAlignment="1">
      <alignment horizontal="right" vertical="center"/>
    </xf>
    <xf numFmtId="3" fontId="16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right" vertical="center"/>
    </xf>
    <xf numFmtId="0" fontId="18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horizontal="right" vertical="center"/>
    </xf>
    <xf numFmtId="165" fontId="21" fillId="0" borderId="0" xfId="0" applyNumberFormat="1" applyFont="1" applyFill="1" applyBorder="1" applyAlignment="1">
      <alignment vertical="center"/>
    </xf>
    <xf numFmtId="3" fontId="21" fillId="0" borderId="0" xfId="0" applyNumberFormat="1" applyFont="1" applyFill="1" applyBorder="1" applyAlignment="1">
      <alignment horizontal="right" vertical="center"/>
    </xf>
    <xf numFmtId="3" fontId="21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left" vertical="center"/>
    </xf>
    <xf numFmtId="0" fontId="21" fillId="0" borderId="4" xfId="0" applyFont="1" applyFill="1" applyBorder="1" applyAlignment="1">
      <alignment horizontal="left" vertical="center"/>
    </xf>
    <xf numFmtId="3" fontId="21" fillId="0" borderId="4" xfId="0" applyNumberFormat="1" applyFont="1" applyFill="1" applyBorder="1" applyAlignment="1">
      <alignment horizontal="right" vertical="center"/>
    </xf>
    <xf numFmtId="49" fontId="19" fillId="2" borderId="0" xfId="0" applyNumberFormat="1" applyFont="1" applyFill="1" applyBorder="1" applyAlignment="1">
      <alignment vertical="center"/>
    </xf>
    <xf numFmtId="49" fontId="19" fillId="2" borderId="0" xfId="0" applyNumberFormat="1" applyFont="1" applyFill="1" applyBorder="1" applyAlignment="1">
      <alignment horizontal="right" vertical="center"/>
    </xf>
    <xf numFmtId="0" fontId="25" fillId="0" borderId="5" xfId="0" applyFont="1" applyBorder="1" applyAlignment="1">
      <alignment vertical="center"/>
    </xf>
    <xf numFmtId="0" fontId="25" fillId="0" borderId="5" xfId="0" applyFont="1" applyBorder="1" applyAlignment="1">
      <alignment horizontal="right"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right" vertical="center"/>
    </xf>
    <xf numFmtId="0" fontId="26" fillId="0" borderId="0" xfId="0" applyFont="1" applyBorder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right" vertical="center"/>
    </xf>
    <xf numFmtId="3" fontId="3" fillId="0" borderId="0" xfId="0" applyNumberFormat="1" applyFont="1" applyFill="1"/>
    <xf numFmtId="0" fontId="3" fillId="0" borderId="0" xfId="0" applyFont="1" applyFill="1"/>
    <xf numFmtId="165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Alignment="1">
      <alignment horizontal="right" vertical="center"/>
    </xf>
    <xf numFmtId="3" fontId="6" fillId="0" borderId="0" xfId="0" applyNumberFormat="1" applyFont="1" applyAlignment="1">
      <alignment horizontal="right"/>
    </xf>
    <xf numFmtId="0" fontId="1" fillId="0" borderId="0" xfId="0" applyFont="1" applyFill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6" fillId="0" borderId="6" xfId="0" applyFont="1" applyFill="1" applyBorder="1" applyAlignment="1">
      <alignment horizontal="left" vertical="top"/>
    </xf>
    <xf numFmtId="3" fontId="3" fillId="0" borderId="6" xfId="0" applyNumberFormat="1" applyFont="1" applyFill="1" applyBorder="1" applyAlignment="1">
      <alignment horizontal="right" vertical="top" wrapText="1"/>
    </xf>
    <xf numFmtId="0" fontId="3" fillId="0" borderId="6" xfId="0" applyFont="1" applyBorder="1" applyAlignment="1">
      <alignment horizontal="left" vertical="top"/>
    </xf>
    <xf numFmtId="0" fontId="7" fillId="0" borderId="0" xfId="0" applyNumberFormat="1" applyFont="1" applyFill="1" applyAlignment="1">
      <alignment horizontal="justify" vertical="center" wrapText="1"/>
    </xf>
    <xf numFmtId="0" fontId="0" fillId="0" borderId="0" xfId="0" applyNumberFormat="1" applyAlignment="1">
      <alignment horizontal="justify" vertical="center" wrapText="1"/>
    </xf>
    <xf numFmtId="0" fontId="23" fillId="0" borderId="0" xfId="0" applyFont="1" applyFill="1" applyBorder="1" applyAlignment="1">
      <alignment horizontal="justify" vertical="center" wrapText="1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17A345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4D4D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000015922231574"/>
          <c:y val="5.6994818652849742E-2"/>
          <c:w val="0.79565301848358794"/>
          <c:h val="0.81839146063863"/>
        </c:manualLayout>
      </c:layout>
      <c:lineChart>
        <c:grouping val="standard"/>
        <c:varyColors val="0"/>
        <c:ser>
          <c:idx val="0"/>
          <c:order val="0"/>
          <c:tx>
            <c:strRef>
              <c:f>Graphique!$J$3</c:f>
              <c:strCache>
                <c:ptCount val="1"/>
              </c:strCache>
            </c:strRef>
          </c:tx>
          <c:spPr>
            <a:ln w="38100">
              <a:solidFill>
                <a:srgbClr val="17A345"/>
              </a:solidFill>
              <a:prstDash val="solid"/>
            </a:ln>
          </c:spPr>
          <c:marker>
            <c:symbol val="none"/>
          </c:marker>
          <c:cat>
            <c:numRef>
              <c:f>Graphique!$I$6:$I$38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Graphique!$J$6:$J$38</c:f>
              <c:numCache>
                <c:formatCode>#,##0</c:formatCode>
                <c:ptCount val="33"/>
                <c:pt idx="0">
                  <c:v>84213</c:v>
                </c:pt>
                <c:pt idx="1">
                  <c:v>112560</c:v>
                </c:pt>
                <c:pt idx="2">
                  <c:v>118315</c:v>
                </c:pt>
                <c:pt idx="3">
                  <c:v>119609</c:v>
                </c:pt>
                <c:pt idx="4">
                  <c:v>124314</c:v>
                </c:pt>
                <c:pt idx="5">
                  <c:v>125703</c:v>
                </c:pt>
                <c:pt idx="6">
                  <c:v>127168</c:v>
                </c:pt>
                <c:pt idx="7">
                  <c:v>129108</c:v>
                </c:pt>
                <c:pt idx="8">
                  <c:v>130692</c:v>
                </c:pt>
                <c:pt idx="9">
                  <c:v>131359</c:v>
                </c:pt>
                <c:pt idx="10">
                  <c:v>132958</c:v>
                </c:pt>
                <c:pt idx="11">
                  <c:v>134524</c:v>
                </c:pt>
                <c:pt idx="12">
                  <c:v>137164</c:v>
                </c:pt>
                <c:pt idx="13">
                  <c:v>138577</c:v>
                </c:pt>
                <c:pt idx="14">
                  <c:v>163187</c:v>
                </c:pt>
                <c:pt idx="15">
                  <c:v>165720</c:v>
                </c:pt>
                <c:pt idx="16">
                  <c:v>168643</c:v>
                </c:pt>
                <c:pt idx="17">
                  <c:v>175210</c:v>
                </c:pt>
                <c:pt idx="18">
                  <c:v>179139</c:v>
                </c:pt>
                <c:pt idx="19">
                  <c:v>187751</c:v>
                </c:pt>
                <c:pt idx="20">
                  <c:v>191781</c:v>
                </c:pt>
                <c:pt idx="21">
                  <c:v>195450.039699157</c:v>
                </c:pt>
                <c:pt idx="22">
                  <c:v>203211</c:v>
                </c:pt>
                <c:pt idx="23">
                  <c:v>207980</c:v>
                </c:pt>
                <c:pt idx="24">
                  <c:v>212978</c:v>
                </c:pt>
                <c:pt idx="25">
                  <c:v>223329</c:v>
                </c:pt>
                <c:pt idx="26">
                  <c:v>227311</c:v>
                </c:pt>
                <c:pt idx="27">
                  <c:v>230951</c:v>
                </c:pt>
                <c:pt idx="28">
                  <c:v>234198</c:v>
                </c:pt>
                <c:pt idx="29">
                  <c:v>238265</c:v>
                </c:pt>
                <c:pt idx="30">
                  <c:v>241141</c:v>
                </c:pt>
                <c:pt idx="31">
                  <c:v>244873</c:v>
                </c:pt>
                <c:pt idx="32">
                  <c:v>248012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9E-48F9-852A-93FC76FC002D}"/>
            </c:ext>
          </c:extLst>
        </c:ser>
        <c:ser>
          <c:idx val="1"/>
          <c:order val="1"/>
          <c:tx>
            <c:strRef>
              <c:f>Graphique!$K$3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Graphique!$I$6:$I$38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Graphique!$K$6:$K$38</c:f>
              <c:numCache>
                <c:formatCode>#,##0</c:formatCode>
                <c:ptCount val="33"/>
                <c:pt idx="0">
                  <c:v>54932</c:v>
                </c:pt>
                <c:pt idx="1">
                  <c:v>66866</c:v>
                </c:pt>
                <c:pt idx="2">
                  <c:v>64726</c:v>
                </c:pt>
                <c:pt idx="3">
                  <c:v>48386</c:v>
                </c:pt>
                <c:pt idx="4">
                  <c:v>67901</c:v>
                </c:pt>
                <c:pt idx="5">
                  <c:v>62267</c:v>
                </c:pt>
                <c:pt idx="6">
                  <c:v>48960</c:v>
                </c:pt>
                <c:pt idx="7">
                  <c:v>48657</c:v>
                </c:pt>
                <c:pt idx="8">
                  <c:v>41738</c:v>
                </c:pt>
                <c:pt idx="9">
                  <c:v>131459</c:v>
                </c:pt>
                <c:pt idx="10">
                  <c:v>71964</c:v>
                </c:pt>
                <c:pt idx="11">
                  <c:v>104032</c:v>
                </c:pt>
                <c:pt idx="12">
                  <c:v>69500</c:v>
                </c:pt>
                <c:pt idx="13">
                  <c:v>80295</c:v>
                </c:pt>
                <c:pt idx="14">
                  <c:v>71122</c:v>
                </c:pt>
                <c:pt idx="15">
                  <c:v>168496</c:v>
                </c:pt>
                <c:pt idx="16">
                  <c:v>51568</c:v>
                </c:pt>
                <c:pt idx="17">
                  <c:v>70357</c:v>
                </c:pt>
                <c:pt idx="18">
                  <c:v>58939</c:v>
                </c:pt>
                <c:pt idx="19">
                  <c:v>169193</c:v>
                </c:pt>
                <c:pt idx="20">
                  <c:v>56899</c:v>
                </c:pt>
                <c:pt idx="21">
                  <c:v>73003.838500000013</c:v>
                </c:pt>
                <c:pt idx="22">
                  <c:v>84179</c:v>
                </c:pt>
                <c:pt idx="23">
                  <c:v>198027</c:v>
                </c:pt>
                <c:pt idx="24">
                  <c:v>66938</c:v>
                </c:pt>
                <c:pt idx="25">
                  <c:v>67326</c:v>
                </c:pt>
                <c:pt idx="26">
                  <c:v>60222</c:v>
                </c:pt>
                <c:pt idx="27">
                  <c:v>68820</c:v>
                </c:pt>
                <c:pt idx="28">
                  <c:v>107960</c:v>
                </c:pt>
                <c:pt idx="29">
                  <c:v>73617</c:v>
                </c:pt>
                <c:pt idx="30">
                  <c:v>55305</c:v>
                </c:pt>
                <c:pt idx="31">
                  <c:v>74765</c:v>
                </c:pt>
                <c:pt idx="32">
                  <c:v>66448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9E-48F9-852A-93FC76FC00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3646720"/>
        <c:axId val="143648256"/>
      </c:lineChart>
      <c:catAx>
        <c:axId val="143646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4364825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3648256"/>
        <c:scaling>
          <c:orientation val="minMax"/>
          <c:max val="26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43646720"/>
        <c:crosses val="autoZero"/>
        <c:crossBetween val="midCat"/>
        <c:majorUnit val="200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1200" verticalDpi="12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47625</xdr:rowOff>
    </xdr:from>
    <xdr:to>
      <xdr:col>1</xdr:col>
      <xdr:colOff>523875</xdr:colOff>
      <xdr:row>1</xdr:row>
      <xdr:rowOff>136072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3910B98F-C830-436F-8C4F-9C9E06885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7625"/>
          <a:ext cx="1371600" cy="631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289558</xdr:colOff>
      <xdr:row>5</xdr:row>
      <xdr:rowOff>11430</xdr:rowOff>
    </xdr:from>
    <xdr:to>
      <xdr:col>17</xdr:col>
      <xdr:colOff>761999</xdr:colOff>
      <xdr:row>27</xdr:row>
      <xdr:rowOff>17319</xdr:rowOff>
    </xdr:to>
    <xdr:graphicFrame macro="">
      <xdr:nvGraphicFramePr>
        <xdr:cNvPr id="5143" name="Chart 1">
          <a:extLst>
            <a:ext uri="{FF2B5EF4-FFF2-40B4-BE49-F238E27FC236}">
              <a16:creationId xmlns:a16="http://schemas.microsoft.com/office/drawing/2014/main" id="{00000000-0008-0000-0200-000017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0.48382</cdr:x>
      <cdr:y>0.12661</cdr:y>
    </cdr:from>
    <cdr:to>
      <cdr:x>0.67228</cdr:x>
      <cdr:y>0.16646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440596" y="459016"/>
          <a:ext cx="950676" cy="1444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CH" sz="800"/>
            <a:t>Primes nettes</a:t>
          </a:r>
        </a:p>
      </cdr:txBody>
    </cdr:sp>
  </cdr:relSizeAnchor>
  <cdr:relSizeAnchor xmlns:cdr="http://schemas.openxmlformats.org/drawingml/2006/chartDrawing">
    <cdr:from>
      <cdr:x>0.72471</cdr:x>
      <cdr:y>0.68993</cdr:y>
    </cdr:from>
    <cdr:to>
      <cdr:x>0.91317</cdr:x>
      <cdr:y>0.72978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2871586" y="2447491"/>
          <a:ext cx="746760" cy="1413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CH" sz="800"/>
            <a:t>Indemnités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notes3D12E6\T12.03.01_A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érie"/>
      <sheetName val="Annuaire"/>
      <sheetName val="graph_1"/>
      <sheetName val="graph_2"/>
    </sheetNames>
    <sheetDataSet>
      <sheetData sheetId="0" refreshError="1">
        <row r="39">
          <cell r="F39">
            <v>135955.48092999999</v>
          </cell>
          <cell r="J39">
            <v>48906.611899999989</v>
          </cell>
        </row>
        <row r="69">
          <cell r="F69">
            <v>59494.558769157011</v>
          </cell>
          <cell r="J69">
            <v>24097.226600000016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7"/>
  <sheetViews>
    <sheetView showGridLines="0" tabSelected="1" zoomScaleNormal="100" workbookViewId="0">
      <pane ySplit="10" topLeftCell="A71" activePane="bottomLeft" state="frozen"/>
      <selection pane="bottomLeft" activeCell="A3" sqref="A3"/>
    </sheetView>
  </sheetViews>
  <sheetFormatPr baseColWidth="10" defaultColWidth="11.42578125" defaultRowHeight="12.75" x14ac:dyDescent="0.2"/>
  <cols>
    <col min="1" max="1" width="13.85546875" style="25" customWidth="1"/>
    <col min="2" max="2" width="11.85546875" style="23" customWidth="1"/>
    <col min="3" max="3" width="3.28515625" style="23" bestFit="1" customWidth="1"/>
    <col min="4" max="4" width="13" style="23" customWidth="1"/>
    <col min="5" max="5" width="1.42578125" style="23" customWidth="1"/>
    <col min="6" max="6" width="10.42578125" style="23" customWidth="1"/>
    <col min="7" max="7" width="3.42578125" style="23" customWidth="1"/>
    <col min="8" max="8" width="6.42578125" style="23" customWidth="1"/>
    <col min="9" max="9" width="13.5703125" style="23" customWidth="1"/>
    <col min="10" max="10" width="8.7109375" style="23" customWidth="1"/>
    <col min="11" max="11" width="4.28515625" style="23" customWidth="1"/>
    <col min="12" max="14" width="11.42578125" style="23"/>
    <col min="15" max="16384" width="11.42578125" style="24"/>
  </cols>
  <sheetData>
    <row r="1" spans="1:14" s="48" customFormat="1" ht="42.95" customHeight="1" x14ac:dyDescent="0.2">
      <c r="A1" s="45"/>
      <c r="B1" s="45"/>
      <c r="C1" s="46"/>
      <c r="D1" s="46"/>
      <c r="E1" s="46"/>
      <c r="F1" s="47"/>
      <c r="J1" s="58"/>
    </row>
    <row r="2" spans="1:14" s="48" customFormat="1" ht="13.5" thickBot="1" x14ac:dyDescent="0.25">
      <c r="A2" s="49"/>
      <c r="B2" s="49"/>
      <c r="C2" s="50"/>
      <c r="D2" s="50"/>
      <c r="E2" s="50"/>
      <c r="F2" s="51"/>
      <c r="G2" s="52"/>
      <c r="H2" s="52"/>
      <c r="I2" s="52"/>
      <c r="J2" s="52"/>
    </row>
    <row r="3" spans="1:14" s="48" customFormat="1" ht="13.5" thickTop="1" x14ac:dyDescent="0.2">
      <c r="A3" s="45"/>
      <c r="B3" s="45"/>
      <c r="C3" s="46"/>
      <c r="D3" s="46"/>
      <c r="E3" s="46"/>
      <c r="F3" s="47"/>
    </row>
    <row r="4" spans="1:14" s="21" customFormat="1" x14ac:dyDescent="0.2">
      <c r="A4" s="19" t="s">
        <v>27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s="21" customFormat="1" ht="11.25" customHeight="1" x14ac:dyDescent="0.2">
      <c r="A5" s="69" t="s">
        <v>23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 s="36" customFormat="1" ht="6" customHeight="1" x14ac:dyDescent="0.2">
      <c r="A6" s="3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1:14" s="40" customFormat="1" ht="24" customHeight="1" x14ac:dyDescent="0.2">
      <c r="A7" s="38"/>
      <c r="B7" s="37" t="s">
        <v>9</v>
      </c>
      <c r="C7" s="39"/>
      <c r="D7" s="37" t="s">
        <v>13</v>
      </c>
      <c r="E7" s="37"/>
      <c r="F7" s="37" t="s">
        <v>0</v>
      </c>
      <c r="G7" s="37"/>
      <c r="H7" s="39"/>
      <c r="I7" s="39"/>
      <c r="J7" s="37" t="s">
        <v>1</v>
      </c>
    </row>
    <row r="8" spans="1:14" s="40" customFormat="1" ht="2.1" customHeight="1" x14ac:dyDescent="0.2">
      <c r="A8" s="41"/>
      <c r="B8" s="42"/>
      <c r="C8" s="41"/>
      <c r="D8" s="42"/>
      <c r="E8" s="42"/>
      <c r="F8" s="41"/>
      <c r="G8" s="41"/>
      <c r="H8" s="43"/>
      <c r="I8" s="43"/>
      <c r="J8" s="43"/>
    </row>
    <row r="9" spans="1:14" s="40" customFormat="1" ht="2.1" customHeight="1" x14ac:dyDescent="0.2">
      <c r="A9" s="41"/>
      <c r="B9" s="42"/>
      <c r="C9" s="41"/>
      <c r="D9" s="42"/>
      <c r="E9" s="42"/>
      <c r="F9" s="41"/>
      <c r="G9" s="41"/>
      <c r="H9" s="41"/>
      <c r="I9" s="41"/>
      <c r="J9" s="41"/>
    </row>
    <row r="10" spans="1:14" s="40" customFormat="1" ht="11.25" customHeight="1" x14ac:dyDescent="0.2">
      <c r="A10" s="43"/>
      <c r="B10" s="44"/>
      <c r="C10" s="43"/>
      <c r="D10" s="44"/>
      <c r="E10" s="44"/>
      <c r="F10" s="43"/>
      <c r="G10" s="43"/>
      <c r="H10" s="44" t="s">
        <v>2</v>
      </c>
      <c r="I10" s="44" t="s">
        <v>8</v>
      </c>
      <c r="J10" s="44" t="s">
        <v>3</v>
      </c>
    </row>
    <row r="11" spans="1:14" s="36" customFormat="1" x14ac:dyDescent="0.2">
      <c r="A11" s="35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1:14" x14ac:dyDescent="0.2">
      <c r="A12" s="19" t="s">
        <v>4</v>
      </c>
      <c r="B12" s="20"/>
      <c r="D12" s="20"/>
      <c r="E12" s="20"/>
      <c r="F12" s="20"/>
      <c r="G12" s="20"/>
      <c r="H12" s="20"/>
      <c r="I12" s="20"/>
      <c r="J12" s="20"/>
    </row>
    <row r="13" spans="1:14" x14ac:dyDescent="0.2">
      <c r="A13" s="22">
        <v>1985</v>
      </c>
      <c r="B13" s="27">
        <v>700</v>
      </c>
      <c r="C13" s="28"/>
      <c r="D13" s="27">
        <v>84866466</v>
      </c>
      <c r="E13" s="27"/>
      <c r="F13" s="27">
        <v>51474</v>
      </c>
      <c r="G13" s="27"/>
      <c r="H13" s="27">
        <v>22080</v>
      </c>
      <c r="I13" s="27">
        <v>3168</v>
      </c>
      <c r="J13" s="27">
        <v>25248</v>
      </c>
      <c r="K13" s="28"/>
    </row>
    <row r="14" spans="1:14" x14ac:dyDescent="0.2">
      <c r="A14" s="22">
        <v>1986</v>
      </c>
      <c r="B14" s="27">
        <v>735</v>
      </c>
      <c r="C14" s="28"/>
      <c r="D14" s="27">
        <v>91958765</v>
      </c>
      <c r="E14" s="27"/>
      <c r="F14" s="27">
        <v>47478</v>
      </c>
      <c r="G14" s="27"/>
      <c r="H14" s="27">
        <v>22008</v>
      </c>
      <c r="I14" s="27">
        <v>6114</v>
      </c>
      <c r="J14" s="27">
        <v>28122</v>
      </c>
      <c r="K14" s="28"/>
    </row>
    <row r="15" spans="1:14" x14ac:dyDescent="0.2">
      <c r="A15" s="22">
        <v>1987</v>
      </c>
      <c r="B15" s="27">
        <v>735</v>
      </c>
      <c r="C15" s="28"/>
      <c r="D15" s="27">
        <v>95290659</v>
      </c>
      <c r="E15" s="27"/>
      <c r="F15" s="27">
        <v>52110</v>
      </c>
      <c r="G15" s="27"/>
      <c r="H15" s="27">
        <v>20509</v>
      </c>
      <c r="I15" s="27">
        <v>3546</v>
      </c>
      <c r="J15" s="27">
        <v>24055</v>
      </c>
      <c r="K15" s="28"/>
    </row>
    <row r="16" spans="1:14" x14ac:dyDescent="0.2">
      <c r="A16" s="22">
        <v>1988</v>
      </c>
      <c r="B16" s="27">
        <v>770</v>
      </c>
      <c r="C16" s="28"/>
      <c r="D16" s="27">
        <v>103932745</v>
      </c>
      <c r="E16" s="27"/>
      <c r="F16" s="27">
        <v>57056</v>
      </c>
      <c r="G16" s="27"/>
      <c r="H16" s="27">
        <v>22068</v>
      </c>
      <c r="I16" s="27">
        <v>2338</v>
      </c>
      <c r="J16" s="27">
        <f t="shared" ref="J16:J23" si="0">SUM(H16:I16)</f>
        <v>24406</v>
      </c>
      <c r="K16" s="28"/>
    </row>
    <row r="17" spans="1:14" x14ac:dyDescent="0.2">
      <c r="A17" s="22">
        <v>1989</v>
      </c>
      <c r="B17" s="27">
        <v>800</v>
      </c>
      <c r="C17" s="28"/>
      <c r="D17" s="27">
        <v>112635414</v>
      </c>
      <c r="E17" s="27"/>
      <c r="F17" s="27">
        <v>58376</v>
      </c>
      <c r="G17" s="27"/>
      <c r="H17" s="27">
        <v>20581</v>
      </c>
      <c r="I17" s="27">
        <v>997</v>
      </c>
      <c r="J17" s="27">
        <f t="shared" si="0"/>
        <v>21578</v>
      </c>
      <c r="K17" s="28"/>
    </row>
    <row r="18" spans="1:14" x14ac:dyDescent="0.2">
      <c r="A18" s="22">
        <v>1990</v>
      </c>
      <c r="B18" s="27">
        <v>100</v>
      </c>
      <c r="C18" s="105" t="s">
        <v>26</v>
      </c>
      <c r="D18" s="27">
        <v>117276803</v>
      </c>
      <c r="E18" s="27"/>
      <c r="F18" s="27">
        <v>57152</v>
      </c>
      <c r="G18" s="27"/>
      <c r="H18" s="27">
        <v>25455</v>
      </c>
      <c r="I18" s="27">
        <v>10460</v>
      </c>
      <c r="J18" s="27">
        <f t="shared" si="0"/>
        <v>35915</v>
      </c>
      <c r="K18" s="28"/>
    </row>
    <row r="19" spans="1:14" x14ac:dyDescent="0.2">
      <c r="A19" s="22">
        <v>1991</v>
      </c>
      <c r="B19" s="27">
        <v>105</v>
      </c>
      <c r="C19" s="28"/>
      <c r="D19" s="27">
        <v>127421305</v>
      </c>
      <c r="E19" s="27"/>
      <c r="F19" s="27">
        <v>77227</v>
      </c>
      <c r="G19" s="27"/>
      <c r="H19" s="27">
        <v>36173</v>
      </c>
      <c r="I19" s="27">
        <v>4021</v>
      </c>
      <c r="J19" s="27">
        <f t="shared" si="0"/>
        <v>40194</v>
      </c>
      <c r="K19" s="28"/>
    </row>
    <row r="20" spans="1:14" x14ac:dyDescent="0.2">
      <c r="A20" s="22">
        <v>1992</v>
      </c>
      <c r="B20" s="27">
        <v>108</v>
      </c>
      <c r="C20" s="28"/>
      <c r="D20" s="27">
        <v>135632127</v>
      </c>
      <c r="E20" s="27"/>
      <c r="F20" s="27">
        <v>81714</v>
      </c>
      <c r="G20" s="27"/>
      <c r="H20" s="27">
        <v>33141</v>
      </c>
      <c r="I20" s="27">
        <v>5375</v>
      </c>
      <c r="J20" s="27">
        <f t="shared" si="0"/>
        <v>38516</v>
      </c>
      <c r="K20" s="28"/>
    </row>
    <row r="21" spans="1:14" x14ac:dyDescent="0.2">
      <c r="A21" s="22">
        <v>1993</v>
      </c>
      <c r="B21" s="27">
        <v>108</v>
      </c>
      <c r="C21" s="28"/>
      <c r="D21" s="27">
        <v>140530247</v>
      </c>
      <c r="E21" s="27"/>
      <c r="F21" s="27">
        <v>83652</v>
      </c>
      <c r="G21" s="27"/>
      <c r="H21" s="27">
        <v>21517</v>
      </c>
      <c r="I21" s="27">
        <v>3197</v>
      </c>
      <c r="J21" s="27">
        <f t="shared" si="0"/>
        <v>24714</v>
      </c>
      <c r="K21" s="28"/>
    </row>
    <row r="22" spans="1:14" x14ac:dyDescent="0.2">
      <c r="A22" s="104" t="s">
        <v>25</v>
      </c>
      <c r="B22" s="27">
        <v>108</v>
      </c>
      <c r="C22" s="28"/>
      <c r="D22" s="27">
        <v>144279233</v>
      </c>
      <c r="E22" s="27"/>
      <c r="F22" s="27">
        <v>84738</v>
      </c>
      <c r="G22" s="27"/>
      <c r="H22" s="27">
        <v>29686</v>
      </c>
      <c r="I22" s="27">
        <v>10878</v>
      </c>
      <c r="J22" s="27">
        <f t="shared" si="0"/>
        <v>40564</v>
      </c>
      <c r="K22" s="28"/>
    </row>
    <row r="23" spans="1:14" x14ac:dyDescent="0.2">
      <c r="A23" s="22">
        <v>1995</v>
      </c>
      <c r="B23" s="27">
        <v>108</v>
      </c>
      <c r="C23" s="28"/>
      <c r="D23" s="27">
        <v>147581713</v>
      </c>
      <c r="E23" s="27"/>
      <c r="F23" s="27">
        <v>85916</v>
      </c>
      <c r="G23" s="27"/>
      <c r="H23" s="27">
        <v>26873</v>
      </c>
      <c r="I23" s="27">
        <v>10555</v>
      </c>
      <c r="J23" s="27">
        <f t="shared" si="0"/>
        <v>37428</v>
      </c>
      <c r="K23" s="28"/>
    </row>
    <row r="24" spans="1:14" x14ac:dyDescent="0.2">
      <c r="A24" s="22">
        <v>1996</v>
      </c>
      <c r="B24" s="27">
        <v>108</v>
      </c>
      <c r="C24" s="28"/>
      <c r="D24" s="27">
        <v>149677754</v>
      </c>
      <c r="E24" s="27"/>
      <c r="F24" s="27">
        <v>86455</v>
      </c>
      <c r="G24" s="27"/>
      <c r="H24" s="27">
        <v>21080</v>
      </c>
      <c r="I24" s="27">
        <v>6596</v>
      </c>
      <c r="J24" s="27">
        <f>SUM(H24:I24)</f>
        <v>27676</v>
      </c>
      <c r="K24" s="28"/>
    </row>
    <row r="25" spans="1:14" x14ac:dyDescent="0.2">
      <c r="A25" s="22">
        <v>1997</v>
      </c>
      <c r="B25" s="27">
        <v>108</v>
      </c>
      <c r="C25" s="28"/>
      <c r="D25" s="27">
        <v>151041783</v>
      </c>
      <c r="E25" s="27"/>
      <c r="F25" s="27">
        <v>87673</v>
      </c>
      <c r="G25" s="27"/>
      <c r="H25" s="27">
        <v>23426</v>
      </c>
      <c r="I25" s="27">
        <v>5208</v>
      </c>
      <c r="J25" s="27">
        <f>SUM(H25:I25)</f>
        <v>28634</v>
      </c>
      <c r="K25" s="28"/>
      <c r="N25" s="20"/>
    </row>
    <row r="26" spans="1:14" x14ac:dyDescent="0.2">
      <c r="A26" s="22">
        <v>1998</v>
      </c>
      <c r="B26" s="27">
        <v>108</v>
      </c>
      <c r="C26" s="28"/>
      <c r="D26" s="27">
        <v>152434401</v>
      </c>
      <c r="E26" s="27"/>
      <c r="F26" s="27">
        <v>88239</v>
      </c>
      <c r="G26" s="27"/>
      <c r="H26" s="27">
        <v>22177</v>
      </c>
      <c r="I26" s="27">
        <v>3975</v>
      </c>
      <c r="J26" s="27">
        <f>SUM(H26:I26)</f>
        <v>26152</v>
      </c>
      <c r="K26" s="28"/>
    </row>
    <row r="27" spans="1:14" x14ac:dyDescent="0.2">
      <c r="A27" s="22">
        <v>1999</v>
      </c>
      <c r="B27" s="27">
        <v>108</v>
      </c>
      <c r="C27" s="28"/>
      <c r="D27" s="27">
        <v>153878113</v>
      </c>
      <c r="E27" s="27"/>
      <c r="F27" s="27">
        <v>88592</v>
      </c>
      <c r="G27" s="27"/>
      <c r="H27" s="27">
        <v>24773</v>
      </c>
      <c r="I27" s="27">
        <v>76360</v>
      </c>
      <c r="J27" s="27">
        <v>101133</v>
      </c>
      <c r="K27" s="28"/>
    </row>
    <row r="28" spans="1:14" x14ac:dyDescent="0.2">
      <c r="A28" s="22">
        <v>2000</v>
      </c>
      <c r="B28" s="27">
        <v>108</v>
      </c>
      <c r="C28" s="28"/>
      <c r="D28" s="27">
        <v>155384707</v>
      </c>
      <c r="E28" s="27"/>
      <c r="F28" s="27">
        <v>89274</v>
      </c>
      <c r="G28" s="27"/>
      <c r="H28" s="27">
        <v>32576</v>
      </c>
      <c r="I28" s="27">
        <v>9927</v>
      </c>
      <c r="J28" s="27">
        <v>42503</v>
      </c>
      <c r="K28" s="28"/>
    </row>
    <row r="29" spans="1:14" x14ac:dyDescent="0.2">
      <c r="A29" s="22">
        <v>2001</v>
      </c>
      <c r="B29" s="27">
        <v>108</v>
      </c>
      <c r="C29" s="28"/>
      <c r="D29" s="27">
        <v>158270064</v>
      </c>
      <c r="E29" s="27"/>
      <c r="F29" s="27">
        <v>89730</v>
      </c>
      <c r="G29" s="27"/>
      <c r="H29" s="27">
        <v>44673</v>
      </c>
      <c r="I29" s="27">
        <v>6970</v>
      </c>
      <c r="J29" s="27">
        <v>51643</v>
      </c>
      <c r="K29" s="28"/>
    </row>
    <row r="30" spans="1:14" x14ac:dyDescent="0.2">
      <c r="A30" s="22">
        <v>2002</v>
      </c>
      <c r="B30" s="27">
        <v>110</v>
      </c>
      <c r="C30" s="28"/>
      <c r="D30" s="27">
        <v>163239863</v>
      </c>
      <c r="E30" s="27"/>
      <c r="F30" s="27">
        <v>91312</v>
      </c>
      <c r="G30" s="27"/>
      <c r="H30" s="27">
        <v>41251</v>
      </c>
      <c r="I30" s="27">
        <v>4205</v>
      </c>
      <c r="J30" s="27">
        <v>45456</v>
      </c>
      <c r="K30" s="28"/>
    </row>
    <row r="31" spans="1:14" x14ac:dyDescent="0.2">
      <c r="A31" s="22">
        <v>2003</v>
      </c>
      <c r="B31" s="27">
        <v>110</v>
      </c>
      <c r="C31" s="28"/>
      <c r="D31" s="27">
        <v>165803542</v>
      </c>
      <c r="E31" s="27"/>
      <c r="F31" s="27">
        <v>92491</v>
      </c>
      <c r="G31" s="27"/>
      <c r="H31" s="27">
        <v>33403</v>
      </c>
      <c r="I31" s="27">
        <v>16284</v>
      </c>
      <c r="J31" s="27">
        <v>49687</v>
      </c>
      <c r="K31" s="28"/>
    </row>
    <row r="32" spans="1:14" x14ac:dyDescent="0.2">
      <c r="A32" s="22">
        <v>2004</v>
      </c>
      <c r="B32" s="27">
        <v>110</v>
      </c>
      <c r="C32" s="28"/>
      <c r="D32" s="27">
        <v>169126969</v>
      </c>
      <c r="E32" s="27"/>
      <c r="F32" s="27">
        <v>110441</v>
      </c>
      <c r="G32" s="27"/>
      <c r="H32" s="27">
        <v>36833</v>
      </c>
      <c r="I32" s="27">
        <v>6260</v>
      </c>
      <c r="J32" s="27">
        <v>43093</v>
      </c>
      <c r="K32" s="28"/>
    </row>
    <row r="33" spans="1:11" x14ac:dyDescent="0.2">
      <c r="A33" s="22">
        <v>2005</v>
      </c>
      <c r="B33" s="27">
        <v>110</v>
      </c>
      <c r="C33" s="28"/>
      <c r="D33" s="27">
        <v>171907960</v>
      </c>
      <c r="E33" s="27"/>
      <c r="F33" s="27">
        <v>112251</v>
      </c>
      <c r="G33" s="27"/>
      <c r="H33" s="27">
        <v>37130</v>
      </c>
      <c r="I33" s="27">
        <v>99149</v>
      </c>
      <c r="J33" s="27">
        <v>136279</v>
      </c>
      <c r="K33" s="28"/>
    </row>
    <row r="34" spans="1:11" x14ac:dyDescent="0.2">
      <c r="A34" s="22">
        <v>2006</v>
      </c>
      <c r="B34" s="27">
        <v>110</v>
      </c>
      <c r="C34" s="28"/>
      <c r="D34" s="27">
        <v>175240754</v>
      </c>
      <c r="E34" s="27"/>
      <c r="F34" s="27">
        <v>114449</v>
      </c>
      <c r="G34" s="27"/>
      <c r="H34" s="27">
        <v>30116</v>
      </c>
      <c r="I34" s="27">
        <v>2651</v>
      </c>
      <c r="J34" s="27">
        <v>32767</v>
      </c>
      <c r="K34" s="28"/>
    </row>
    <row r="35" spans="1:11" x14ac:dyDescent="0.2">
      <c r="A35" s="22">
        <v>2007</v>
      </c>
      <c r="B35" s="27">
        <v>113</v>
      </c>
      <c r="C35" s="28"/>
      <c r="D35" s="27">
        <v>183694385</v>
      </c>
      <c r="E35" s="27"/>
      <c r="F35" s="27">
        <v>119874</v>
      </c>
      <c r="G35" s="27"/>
      <c r="H35" s="27">
        <v>33584</v>
      </c>
      <c r="I35" s="27">
        <v>9799</v>
      </c>
      <c r="J35" s="27">
        <v>43383</v>
      </c>
      <c r="K35" s="28"/>
    </row>
    <row r="36" spans="1:11" x14ac:dyDescent="0.2">
      <c r="A36" s="22">
        <v>2008</v>
      </c>
      <c r="B36" s="27">
        <v>113</v>
      </c>
      <c r="C36" s="28"/>
      <c r="D36" s="27">
        <v>187704571</v>
      </c>
      <c r="E36" s="27"/>
      <c r="F36" s="27">
        <v>122463</v>
      </c>
      <c r="G36" s="27"/>
      <c r="H36" s="27">
        <v>27916</v>
      </c>
      <c r="I36" s="27">
        <v>8698</v>
      </c>
      <c r="J36" s="27">
        <v>36614</v>
      </c>
      <c r="K36" s="28"/>
    </row>
    <row r="37" spans="1:11" x14ac:dyDescent="0.2">
      <c r="A37" s="22">
        <v>2009</v>
      </c>
      <c r="B37" s="27">
        <v>117</v>
      </c>
      <c r="C37" s="28"/>
      <c r="D37" s="27">
        <v>198644348</v>
      </c>
      <c r="E37" s="27"/>
      <c r="F37" s="27">
        <v>129636</v>
      </c>
      <c r="G37" s="27"/>
      <c r="H37" s="27">
        <v>61615</v>
      </c>
      <c r="I37" s="27">
        <v>67700</v>
      </c>
      <c r="J37" s="27">
        <v>129315</v>
      </c>
      <c r="K37" s="28"/>
    </row>
    <row r="38" spans="1:11" x14ac:dyDescent="0.2">
      <c r="A38" s="22">
        <v>2010</v>
      </c>
      <c r="B38" s="27">
        <v>117</v>
      </c>
      <c r="C38" s="28"/>
      <c r="D38" s="27">
        <v>203280452</v>
      </c>
      <c r="E38" s="27"/>
      <c r="F38" s="27">
        <v>132700</v>
      </c>
      <c r="G38" s="27"/>
      <c r="H38" s="27">
        <v>31999</v>
      </c>
      <c r="I38" s="27">
        <v>6536</v>
      </c>
      <c r="J38" s="27">
        <f>SUM(H38:I38)</f>
        <v>38535</v>
      </c>
      <c r="K38" s="28"/>
    </row>
    <row r="39" spans="1:11" x14ac:dyDescent="0.2">
      <c r="A39" s="22">
        <v>2011</v>
      </c>
      <c r="B39" s="27">
        <v>117</v>
      </c>
      <c r="C39" s="28"/>
      <c r="D39" s="27">
        <v>208428537.88390002</v>
      </c>
      <c r="E39" s="27"/>
      <c r="F39" s="27">
        <v>135955.48092999999</v>
      </c>
      <c r="G39" s="27"/>
      <c r="H39" s="27">
        <v>41845.06764999999</v>
      </c>
      <c r="I39" s="27">
        <v>7061.5442499999999</v>
      </c>
      <c r="J39" s="27">
        <f>SUM(H39:I39)</f>
        <v>48906.611899999989</v>
      </c>
      <c r="K39" s="28"/>
    </row>
    <row r="40" spans="1:11" x14ac:dyDescent="0.2">
      <c r="A40" s="22">
        <v>2012</v>
      </c>
      <c r="B40" s="60">
        <v>120</v>
      </c>
      <c r="C40" s="61"/>
      <c r="D40" s="60">
        <v>218787388</v>
      </c>
      <c r="E40" s="60"/>
      <c r="F40" s="60">
        <v>142908</v>
      </c>
      <c r="G40" s="60"/>
      <c r="H40" s="60">
        <v>45817</v>
      </c>
      <c r="I40" s="60">
        <v>13732</v>
      </c>
      <c r="J40" s="60">
        <f>SUM(H40:I40)</f>
        <v>59549</v>
      </c>
      <c r="K40" s="28"/>
    </row>
    <row r="41" spans="1:11" x14ac:dyDescent="0.2">
      <c r="A41" s="22">
        <v>2013</v>
      </c>
      <c r="B41" s="60">
        <v>120</v>
      </c>
      <c r="C41" s="60"/>
      <c r="D41" s="60">
        <v>224122387</v>
      </c>
      <c r="E41" s="60"/>
      <c r="F41" s="60">
        <v>146371</v>
      </c>
      <c r="G41" s="60"/>
      <c r="H41" s="60">
        <v>39356</v>
      </c>
      <c r="I41" s="60">
        <v>116262</v>
      </c>
      <c r="J41" s="60">
        <v>155618</v>
      </c>
      <c r="K41" s="28"/>
    </row>
    <row r="42" spans="1:11" x14ac:dyDescent="0.2">
      <c r="A42" s="22">
        <v>2014</v>
      </c>
      <c r="B42" s="60">
        <v>120</v>
      </c>
      <c r="C42" s="60"/>
      <c r="D42" s="60">
        <v>230075146</v>
      </c>
      <c r="E42" s="60"/>
      <c r="F42" s="60">
        <v>150237</v>
      </c>
      <c r="G42" s="60"/>
      <c r="H42" s="60">
        <v>36032</v>
      </c>
      <c r="I42" s="60">
        <v>12058</v>
      </c>
      <c r="J42" s="60">
        <v>48090</v>
      </c>
      <c r="K42" s="28"/>
    </row>
    <row r="43" spans="1:11" x14ac:dyDescent="0.2">
      <c r="A43" s="22">
        <v>2015</v>
      </c>
      <c r="B43" s="60">
        <v>125</v>
      </c>
      <c r="C43" s="60"/>
      <c r="D43" s="60">
        <v>244358234</v>
      </c>
      <c r="E43" s="60"/>
      <c r="F43" s="60">
        <v>159382</v>
      </c>
      <c r="G43" s="60"/>
      <c r="H43" s="60">
        <v>34729</v>
      </c>
      <c r="I43" s="60">
        <v>12631</v>
      </c>
      <c r="J43" s="60">
        <v>47360</v>
      </c>
      <c r="K43" s="28"/>
    </row>
    <row r="44" spans="1:11" x14ac:dyDescent="0.2">
      <c r="A44" s="22">
        <v>2016</v>
      </c>
      <c r="B44" s="60">
        <v>125</v>
      </c>
      <c r="C44" s="60"/>
      <c r="D44" s="60">
        <v>249358014</v>
      </c>
      <c r="E44" s="60"/>
      <c r="F44" s="60">
        <v>162647</v>
      </c>
      <c r="G44" s="60"/>
      <c r="H44" s="60">
        <v>29855</v>
      </c>
      <c r="I44" s="60">
        <v>5347</v>
      </c>
      <c r="J44" s="60">
        <v>35202</v>
      </c>
      <c r="K44" s="28"/>
    </row>
    <row r="45" spans="1:11" x14ac:dyDescent="0.2">
      <c r="A45" s="22">
        <v>2017</v>
      </c>
      <c r="B45" s="60">
        <v>125</v>
      </c>
      <c r="C45" s="60"/>
      <c r="D45" s="60">
        <v>254334690</v>
      </c>
      <c r="E45" s="60"/>
      <c r="F45" s="60">
        <v>165724</v>
      </c>
      <c r="G45" s="60"/>
      <c r="H45" s="60">
        <v>41968</v>
      </c>
      <c r="I45" s="60">
        <v>8861</v>
      </c>
      <c r="J45" s="60">
        <v>50829</v>
      </c>
      <c r="K45" s="28"/>
    </row>
    <row r="46" spans="1:11" x14ac:dyDescent="0.2">
      <c r="A46" s="22">
        <v>2018</v>
      </c>
      <c r="B46" s="60">
        <v>125</v>
      </c>
      <c r="C46" s="60"/>
      <c r="D46" s="60">
        <v>258693071</v>
      </c>
      <c r="E46" s="60"/>
      <c r="F46" s="60">
        <v>168388</v>
      </c>
      <c r="G46" s="60"/>
      <c r="H46" s="60">
        <v>33578</v>
      </c>
      <c r="I46" s="60">
        <v>43018</v>
      </c>
      <c r="J46" s="60">
        <f>SUM(H46:I46)</f>
        <v>76596</v>
      </c>
      <c r="K46" s="28"/>
    </row>
    <row r="47" spans="1:11" x14ac:dyDescent="0.2">
      <c r="A47" s="25">
        <v>2019</v>
      </c>
      <c r="B47" s="28">
        <v>125</v>
      </c>
      <c r="C47" s="28"/>
      <c r="D47" s="28">
        <v>264039995</v>
      </c>
      <c r="E47" s="28"/>
      <c r="F47" s="28">
        <v>171700</v>
      </c>
      <c r="G47" s="28"/>
      <c r="H47" s="28">
        <v>32051</v>
      </c>
      <c r="I47" s="28">
        <v>19402</v>
      </c>
      <c r="J47" s="28">
        <v>51453</v>
      </c>
      <c r="K47" s="28"/>
    </row>
    <row r="48" spans="1:11" x14ac:dyDescent="0.2">
      <c r="A48" s="25">
        <v>2020</v>
      </c>
      <c r="B48" s="28">
        <v>125</v>
      </c>
      <c r="C48" s="28"/>
      <c r="D48" s="28">
        <v>268262149</v>
      </c>
      <c r="E48" s="28"/>
      <c r="F48" s="28">
        <v>174284</v>
      </c>
      <c r="G48" s="28"/>
      <c r="H48" s="28">
        <v>32893</v>
      </c>
      <c r="I48" s="28">
        <v>9008</v>
      </c>
      <c r="J48" s="28">
        <v>41901</v>
      </c>
      <c r="K48" s="28"/>
    </row>
    <row r="49" spans="1:11" x14ac:dyDescent="0.2">
      <c r="A49" s="25">
        <v>2021</v>
      </c>
      <c r="B49" s="28">
        <v>125</v>
      </c>
      <c r="C49" s="28"/>
      <c r="D49" s="28">
        <v>273206636</v>
      </c>
      <c r="E49" s="28"/>
      <c r="F49" s="28">
        <v>177542</v>
      </c>
      <c r="G49" s="28"/>
      <c r="H49" s="28">
        <v>24084</v>
      </c>
      <c r="I49" s="28">
        <v>28837</v>
      </c>
      <c r="J49" s="28">
        <v>52921</v>
      </c>
      <c r="K49" s="28"/>
    </row>
    <row r="50" spans="1:11" x14ac:dyDescent="0.2">
      <c r="A50" s="25">
        <v>2022</v>
      </c>
      <c r="B50" s="28">
        <v>125</v>
      </c>
      <c r="C50" s="28"/>
      <c r="D50" s="28">
        <v>277590817</v>
      </c>
      <c r="E50" s="28"/>
      <c r="F50" s="28">
        <v>180191</v>
      </c>
      <c r="G50" s="28"/>
      <c r="H50" s="28">
        <v>38325</v>
      </c>
      <c r="I50" s="28">
        <v>11856</v>
      </c>
      <c r="J50" s="28">
        <v>50181</v>
      </c>
      <c r="K50" s="28"/>
    </row>
    <row r="51" spans="1:11" x14ac:dyDescent="0.2">
      <c r="B51" s="28"/>
      <c r="C51" s="28"/>
      <c r="D51" s="28"/>
      <c r="E51" s="28"/>
      <c r="F51" s="28"/>
      <c r="G51" s="28"/>
      <c r="H51" s="28"/>
      <c r="I51" s="28"/>
      <c r="J51" s="28"/>
      <c r="K51" s="28"/>
    </row>
    <row r="52" spans="1:11" s="25" customFormat="1" x14ac:dyDescent="0.2">
      <c r="A52" s="19" t="s">
        <v>5</v>
      </c>
      <c r="B52" s="22"/>
      <c r="D52" s="22"/>
      <c r="E52" s="22"/>
      <c r="F52" s="22"/>
      <c r="G52" s="22"/>
      <c r="H52" s="22"/>
      <c r="I52" s="22"/>
      <c r="J52" s="22"/>
    </row>
    <row r="53" spans="1:11" x14ac:dyDescent="0.2">
      <c r="A53" s="22">
        <v>1985</v>
      </c>
      <c r="B53" s="27" t="s">
        <v>6</v>
      </c>
      <c r="C53" s="28"/>
      <c r="D53" s="27">
        <v>35006415</v>
      </c>
      <c r="E53" s="27"/>
      <c r="F53" s="27">
        <v>28502</v>
      </c>
      <c r="G53" s="27"/>
      <c r="H53" s="27">
        <v>18073</v>
      </c>
      <c r="I53" s="27">
        <v>1016</v>
      </c>
      <c r="J53" s="27">
        <v>19089</v>
      </c>
      <c r="K53" s="28"/>
    </row>
    <row r="54" spans="1:11" x14ac:dyDescent="0.2">
      <c r="A54" s="22">
        <v>1986</v>
      </c>
      <c r="B54" s="27" t="s">
        <v>6</v>
      </c>
      <c r="C54" s="28"/>
      <c r="D54" s="27">
        <v>37029405</v>
      </c>
      <c r="E54" s="27"/>
      <c r="F54" s="27">
        <v>22485</v>
      </c>
      <c r="G54" s="27"/>
      <c r="H54" s="27">
        <v>9331</v>
      </c>
      <c r="I54" s="27">
        <v>1136</v>
      </c>
      <c r="J54" s="27">
        <v>10467</v>
      </c>
      <c r="K54" s="28"/>
    </row>
    <row r="55" spans="1:11" x14ac:dyDescent="0.2">
      <c r="A55" s="22">
        <v>1987</v>
      </c>
      <c r="B55" s="27" t="s">
        <v>6</v>
      </c>
      <c r="C55" s="28"/>
      <c r="D55" s="27">
        <v>38699261</v>
      </c>
      <c r="E55" s="27"/>
      <c r="F55" s="27">
        <v>25240</v>
      </c>
      <c r="G55" s="27"/>
      <c r="H55" s="27">
        <v>17127</v>
      </c>
      <c r="I55" s="27">
        <v>2007</v>
      </c>
      <c r="J55" s="27">
        <v>19134</v>
      </c>
      <c r="K55" s="28"/>
    </row>
    <row r="56" spans="1:11" x14ac:dyDescent="0.2">
      <c r="A56" s="22">
        <v>1988</v>
      </c>
      <c r="B56" s="27" t="s">
        <v>6</v>
      </c>
      <c r="C56" s="28"/>
      <c r="D56" s="27">
        <v>40814186</v>
      </c>
      <c r="E56" s="27"/>
      <c r="F56" s="27">
        <v>26948</v>
      </c>
      <c r="G56" s="27"/>
      <c r="H56" s="27">
        <v>10068</v>
      </c>
      <c r="I56" s="27">
        <v>1060</v>
      </c>
      <c r="J56" s="27">
        <f t="shared" ref="J56:J63" si="1">SUM(H56:I56)</f>
        <v>11128</v>
      </c>
      <c r="K56" s="28"/>
    </row>
    <row r="57" spans="1:11" x14ac:dyDescent="0.2">
      <c r="A57" s="22">
        <v>1989</v>
      </c>
      <c r="B57" s="27" t="s">
        <v>6</v>
      </c>
      <c r="C57" s="28"/>
      <c r="D57" s="27">
        <v>43041467</v>
      </c>
      <c r="E57" s="27"/>
      <c r="F57" s="27">
        <v>27079</v>
      </c>
      <c r="G57" s="27"/>
      <c r="H57" s="27">
        <v>13199</v>
      </c>
      <c r="I57" s="27">
        <v>515</v>
      </c>
      <c r="J57" s="27">
        <f t="shared" si="1"/>
        <v>13714</v>
      </c>
      <c r="K57" s="28"/>
    </row>
    <row r="58" spans="1:11" x14ac:dyDescent="0.2">
      <c r="A58" s="22">
        <v>1990</v>
      </c>
      <c r="B58" s="27">
        <v>100</v>
      </c>
      <c r="C58" s="28"/>
      <c r="D58" s="27">
        <v>45801795</v>
      </c>
      <c r="E58" s="27"/>
      <c r="F58" s="27">
        <v>27061</v>
      </c>
      <c r="G58" s="27"/>
      <c r="H58" s="27">
        <v>15079</v>
      </c>
      <c r="I58" s="27">
        <v>3938</v>
      </c>
      <c r="J58" s="27">
        <f t="shared" si="1"/>
        <v>19017</v>
      </c>
      <c r="K58" s="28"/>
    </row>
    <row r="59" spans="1:11" x14ac:dyDescent="0.2">
      <c r="A59" s="22">
        <v>1991</v>
      </c>
      <c r="B59" s="27">
        <v>104</v>
      </c>
      <c r="C59" s="28"/>
      <c r="D59" s="27">
        <v>48954988</v>
      </c>
      <c r="E59" s="27"/>
      <c r="F59" s="27">
        <v>35333</v>
      </c>
      <c r="G59" s="27"/>
      <c r="H59" s="27">
        <v>24241</v>
      </c>
      <c r="I59" s="27">
        <v>2431</v>
      </c>
      <c r="J59" s="27">
        <f t="shared" si="1"/>
        <v>26672</v>
      </c>
      <c r="K59" s="28"/>
    </row>
    <row r="60" spans="1:11" x14ac:dyDescent="0.2">
      <c r="A60" s="22">
        <v>1992</v>
      </c>
      <c r="B60" s="27">
        <v>108</v>
      </c>
      <c r="C60" s="28"/>
      <c r="D60" s="27">
        <v>51897972</v>
      </c>
      <c r="E60" s="27"/>
      <c r="F60" s="27">
        <v>36601</v>
      </c>
      <c r="G60" s="27"/>
      <c r="H60" s="27">
        <v>24270</v>
      </c>
      <c r="I60" s="27">
        <v>1940</v>
      </c>
      <c r="J60" s="27">
        <f t="shared" si="1"/>
        <v>26210</v>
      </c>
      <c r="K60" s="28"/>
    </row>
    <row r="61" spans="1:11" x14ac:dyDescent="0.2">
      <c r="A61" s="22">
        <v>1993</v>
      </c>
      <c r="B61" s="27">
        <v>112</v>
      </c>
      <c r="C61" s="28"/>
      <c r="D61" s="27">
        <v>52096976</v>
      </c>
      <c r="E61" s="27"/>
      <c r="F61" s="27">
        <v>35957</v>
      </c>
      <c r="G61" s="27"/>
      <c r="H61" s="27">
        <v>17902</v>
      </c>
      <c r="I61" s="27">
        <v>5770</v>
      </c>
      <c r="J61" s="27">
        <f t="shared" si="1"/>
        <v>23672</v>
      </c>
      <c r="K61" s="28"/>
    </row>
    <row r="62" spans="1:11" x14ac:dyDescent="0.2">
      <c r="A62" s="104" t="s">
        <v>25</v>
      </c>
      <c r="B62" s="27">
        <v>112</v>
      </c>
      <c r="C62" s="28"/>
      <c r="D62" s="27">
        <v>58937682</v>
      </c>
      <c r="E62" s="27"/>
      <c r="F62" s="27">
        <v>39576</v>
      </c>
      <c r="G62" s="27"/>
      <c r="H62" s="27">
        <v>23577</v>
      </c>
      <c r="I62" s="27">
        <v>3760</v>
      </c>
      <c r="J62" s="27">
        <f t="shared" si="1"/>
        <v>27337</v>
      </c>
      <c r="K62" s="28"/>
    </row>
    <row r="63" spans="1:11" x14ac:dyDescent="0.2">
      <c r="A63" s="22">
        <v>1995</v>
      </c>
      <c r="B63" s="27">
        <v>112</v>
      </c>
      <c r="C63" s="28"/>
      <c r="D63" s="27">
        <v>60138665</v>
      </c>
      <c r="E63" s="27"/>
      <c r="F63" s="27">
        <v>39787</v>
      </c>
      <c r="G63" s="27"/>
      <c r="H63" s="27">
        <v>21608</v>
      </c>
      <c r="I63" s="27">
        <v>3231</v>
      </c>
      <c r="J63" s="27">
        <f t="shared" si="1"/>
        <v>24839</v>
      </c>
      <c r="K63" s="28"/>
    </row>
    <row r="64" spans="1:11" x14ac:dyDescent="0.2">
      <c r="A64" s="22">
        <v>1996</v>
      </c>
      <c r="B64" s="27">
        <v>112</v>
      </c>
      <c r="C64" s="28"/>
      <c r="D64" s="27">
        <v>61168714</v>
      </c>
      <c r="E64" s="27"/>
      <c r="F64" s="27">
        <v>40713</v>
      </c>
      <c r="G64" s="27"/>
      <c r="H64" s="27">
        <v>17862</v>
      </c>
      <c r="I64" s="27">
        <v>3422</v>
      </c>
      <c r="J64" s="27">
        <f>SUM(H64:I64)</f>
        <v>21284</v>
      </c>
      <c r="K64" s="28"/>
    </row>
    <row r="65" spans="1:11" x14ac:dyDescent="0.2">
      <c r="A65" s="22">
        <v>1997</v>
      </c>
      <c r="B65" s="27">
        <v>112</v>
      </c>
      <c r="C65" s="28"/>
      <c r="D65" s="27">
        <v>62307238</v>
      </c>
      <c r="E65" s="27"/>
      <c r="F65" s="27">
        <v>41435</v>
      </c>
      <c r="G65" s="27"/>
      <c r="H65" s="27">
        <v>17089</v>
      </c>
      <c r="I65" s="27">
        <v>2934</v>
      </c>
      <c r="J65" s="27">
        <f>SUM(H65:I65)</f>
        <v>20023</v>
      </c>
      <c r="K65" s="28"/>
    </row>
    <row r="66" spans="1:11" x14ac:dyDescent="0.2">
      <c r="A66" s="22">
        <v>1998</v>
      </c>
      <c r="B66" s="27">
        <v>114</v>
      </c>
      <c r="C66" s="28"/>
      <c r="D66" s="27">
        <v>64569685</v>
      </c>
      <c r="E66" s="27"/>
      <c r="F66" s="27">
        <v>42453</v>
      </c>
      <c r="G66" s="27"/>
      <c r="H66" s="27">
        <v>14199</v>
      </c>
      <c r="I66" s="27">
        <v>1387</v>
      </c>
      <c r="J66" s="27">
        <f>SUM(H66:I66)</f>
        <v>15586</v>
      </c>
      <c r="K66" s="28"/>
    </row>
    <row r="67" spans="1:11" x14ac:dyDescent="0.2">
      <c r="A67" s="22">
        <v>1999</v>
      </c>
      <c r="B67" s="27">
        <v>114</v>
      </c>
      <c r="C67" s="28"/>
      <c r="D67" s="27">
        <v>65371533</v>
      </c>
      <c r="E67" s="27"/>
      <c r="F67" s="27">
        <v>42767</v>
      </c>
      <c r="G67" s="27"/>
      <c r="H67" s="27">
        <v>17458</v>
      </c>
      <c r="I67" s="27">
        <v>12868</v>
      </c>
      <c r="J67" s="27">
        <v>30326</v>
      </c>
      <c r="K67" s="28"/>
    </row>
    <row r="68" spans="1:11" x14ac:dyDescent="0.2">
      <c r="A68" s="22">
        <v>2000</v>
      </c>
      <c r="B68" s="27">
        <v>114</v>
      </c>
      <c r="C68" s="28"/>
      <c r="D68" s="27">
        <v>67872288</v>
      </c>
      <c r="E68" s="27"/>
      <c r="F68" s="27">
        <v>43684</v>
      </c>
      <c r="G68" s="27"/>
      <c r="H68" s="27">
        <v>26330</v>
      </c>
      <c r="I68" s="27">
        <v>3131</v>
      </c>
      <c r="J68" s="27">
        <v>29461</v>
      </c>
      <c r="K68" s="28"/>
    </row>
    <row r="69" spans="1:11" x14ac:dyDescent="0.2">
      <c r="A69" s="22">
        <v>2001</v>
      </c>
      <c r="B69" s="27">
        <v>114</v>
      </c>
      <c r="C69" s="28"/>
      <c r="D69" s="27">
        <v>69026600</v>
      </c>
      <c r="E69" s="27"/>
      <c r="F69" s="27">
        <v>44794</v>
      </c>
      <c r="G69" s="27"/>
      <c r="H69" s="27">
        <v>50190</v>
      </c>
      <c r="I69" s="27">
        <v>2199</v>
      </c>
      <c r="J69" s="27">
        <v>52389</v>
      </c>
      <c r="K69" s="28"/>
    </row>
    <row r="70" spans="1:11" x14ac:dyDescent="0.2">
      <c r="A70" s="22">
        <v>2002</v>
      </c>
      <c r="B70" s="27">
        <v>114</v>
      </c>
      <c r="C70" s="28"/>
      <c r="D70" s="27">
        <v>70754738</v>
      </c>
      <c r="E70" s="27"/>
      <c r="F70" s="27">
        <v>45852</v>
      </c>
      <c r="G70" s="27"/>
      <c r="H70" s="27">
        <v>21892</v>
      </c>
      <c r="I70" s="27">
        <v>2152</v>
      </c>
      <c r="J70" s="27">
        <v>24044</v>
      </c>
      <c r="K70" s="28"/>
    </row>
    <row r="71" spans="1:11" x14ac:dyDescent="0.2">
      <c r="A71" s="22">
        <v>2003</v>
      </c>
      <c r="B71" s="27">
        <v>114</v>
      </c>
      <c r="C71" s="28"/>
      <c r="D71" s="27">
        <v>70984083</v>
      </c>
      <c r="E71" s="27"/>
      <c r="F71" s="27">
        <v>46086</v>
      </c>
      <c r="G71" s="27"/>
      <c r="H71" s="27">
        <v>23158</v>
      </c>
      <c r="I71" s="27">
        <v>7450</v>
      </c>
      <c r="J71" s="27">
        <v>30608</v>
      </c>
      <c r="K71" s="28"/>
    </row>
    <row r="72" spans="1:11" x14ac:dyDescent="0.2">
      <c r="A72" s="22">
        <v>2004</v>
      </c>
      <c r="B72" s="27">
        <v>114</v>
      </c>
      <c r="C72" s="28"/>
      <c r="D72" s="27">
        <v>72300471</v>
      </c>
      <c r="E72" s="27"/>
      <c r="F72" s="27">
        <v>52746</v>
      </c>
      <c r="G72" s="27"/>
      <c r="H72" s="27">
        <v>24851</v>
      </c>
      <c r="I72" s="27">
        <v>3178</v>
      </c>
      <c r="J72" s="27">
        <v>28029</v>
      </c>
      <c r="K72" s="28"/>
    </row>
    <row r="73" spans="1:11" x14ac:dyDescent="0.2">
      <c r="A73" s="22">
        <v>2005</v>
      </c>
      <c r="B73" s="27">
        <v>114</v>
      </c>
      <c r="C73" s="28"/>
      <c r="D73" s="27">
        <v>73234354</v>
      </c>
      <c r="E73" s="27"/>
      <c r="F73" s="27">
        <v>53469</v>
      </c>
      <c r="G73" s="27"/>
      <c r="H73" s="27">
        <v>20517</v>
      </c>
      <c r="I73" s="27">
        <v>11700</v>
      </c>
      <c r="J73" s="27">
        <v>32217</v>
      </c>
      <c r="K73" s="28"/>
    </row>
    <row r="74" spans="1:11" x14ac:dyDescent="0.2">
      <c r="A74" s="22">
        <v>2006</v>
      </c>
      <c r="B74" s="27">
        <v>114</v>
      </c>
      <c r="C74" s="28"/>
      <c r="D74" s="27">
        <v>74348542</v>
      </c>
      <c r="E74" s="27"/>
      <c r="F74" s="27">
        <v>54194</v>
      </c>
      <c r="G74" s="27"/>
      <c r="H74" s="27">
        <v>17624</v>
      </c>
      <c r="I74" s="27">
        <v>1177</v>
      </c>
      <c r="J74" s="27">
        <v>18801</v>
      </c>
      <c r="K74" s="28"/>
    </row>
    <row r="75" spans="1:11" x14ac:dyDescent="0.2">
      <c r="A75" s="22">
        <v>2007</v>
      </c>
      <c r="B75" s="27">
        <v>114</v>
      </c>
      <c r="C75" s="28"/>
      <c r="D75" s="27">
        <v>75829592</v>
      </c>
      <c r="E75" s="27"/>
      <c r="F75" s="27">
        <v>55336</v>
      </c>
      <c r="G75" s="27"/>
      <c r="H75" s="27">
        <v>19874</v>
      </c>
      <c r="I75" s="27">
        <v>7100</v>
      </c>
      <c r="J75" s="27">
        <v>26974</v>
      </c>
      <c r="K75" s="28"/>
    </row>
    <row r="76" spans="1:11" x14ac:dyDescent="0.2">
      <c r="A76" s="22">
        <v>2008</v>
      </c>
      <c r="B76" s="27">
        <v>114</v>
      </c>
      <c r="C76" s="28"/>
      <c r="D76" s="27">
        <v>77708587</v>
      </c>
      <c r="E76" s="27"/>
      <c r="F76" s="27">
        <v>56676</v>
      </c>
      <c r="G76" s="27"/>
      <c r="H76" s="27">
        <v>16309</v>
      </c>
      <c r="I76" s="27">
        <v>6016</v>
      </c>
      <c r="J76" s="27">
        <v>22325</v>
      </c>
      <c r="K76" s="28"/>
    </row>
    <row r="77" spans="1:11" x14ac:dyDescent="0.2">
      <c r="A77" s="22">
        <v>2009</v>
      </c>
      <c r="B77" s="27">
        <v>114</v>
      </c>
      <c r="C77" s="28"/>
      <c r="D77" s="27">
        <v>79708158</v>
      </c>
      <c r="E77" s="27"/>
      <c r="F77" s="27">
        <v>58115</v>
      </c>
      <c r="G77" s="27"/>
      <c r="H77" s="27">
        <v>28832</v>
      </c>
      <c r="I77" s="27">
        <v>11046</v>
      </c>
      <c r="J77" s="27">
        <v>39878</v>
      </c>
      <c r="K77" s="28"/>
    </row>
    <row r="78" spans="1:11" x14ac:dyDescent="0.2">
      <c r="A78" s="22">
        <v>2010</v>
      </c>
      <c r="B78" s="27">
        <v>114</v>
      </c>
      <c r="C78" s="28"/>
      <c r="D78" s="27">
        <v>80757685</v>
      </c>
      <c r="E78" s="27"/>
      <c r="F78" s="27">
        <v>59081</v>
      </c>
      <c r="G78" s="27"/>
      <c r="H78" s="27">
        <v>16475</v>
      </c>
      <c r="I78" s="27">
        <v>1889</v>
      </c>
      <c r="J78" s="27">
        <f>SUM(H78:I78)</f>
        <v>18364</v>
      </c>
      <c r="K78" s="28"/>
    </row>
    <row r="79" spans="1:11" x14ac:dyDescent="0.2">
      <c r="A79" s="22">
        <v>2011</v>
      </c>
      <c r="B79" s="27">
        <v>114</v>
      </c>
      <c r="C79" s="28"/>
      <c r="D79" s="27">
        <v>81749265.173460007</v>
      </c>
      <c r="E79" s="27"/>
      <c r="F79" s="27">
        <v>59494.558769157011</v>
      </c>
      <c r="G79" s="27"/>
      <c r="H79" s="27">
        <v>22810.970650000017</v>
      </c>
      <c r="I79" s="27">
        <v>1286.25595</v>
      </c>
      <c r="J79" s="27">
        <f>SUM(H79:I79)</f>
        <v>24097.226600000016</v>
      </c>
      <c r="K79" s="28"/>
    </row>
    <row r="80" spans="1:11" x14ac:dyDescent="0.2">
      <c r="A80" s="22">
        <v>2012</v>
      </c>
      <c r="B80" s="60">
        <v>114</v>
      </c>
      <c r="C80" s="61"/>
      <c r="D80" s="60">
        <v>82916196</v>
      </c>
      <c r="E80" s="60"/>
      <c r="F80" s="60">
        <v>60303</v>
      </c>
      <c r="G80" s="60"/>
      <c r="H80" s="60">
        <v>20915</v>
      </c>
      <c r="I80" s="60">
        <v>3715</v>
      </c>
      <c r="J80" s="60">
        <f>SUM(H80:I80)</f>
        <v>24630</v>
      </c>
      <c r="K80" s="28"/>
    </row>
    <row r="81" spans="1:14" x14ac:dyDescent="0.2">
      <c r="A81" s="22">
        <v>2013</v>
      </c>
      <c r="B81" s="60">
        <v>114</v>
      </c>
      <c r="C81" s="60"/>
      <c r="D81" s="60">
        <v>84534884</v>
      </c>
      <c r="E81" s="60"/>
      <c r="F81" s="60">
        <v>61609</v>
      </c>
      <c r="G81" s="60"/>
      <c r="H81" s="60">
        <v>20267</v>
      </c>
      <c r="I81" s="60">
        <v>22142</v>
      </c>
      <c r="J81" s="60">
        <v>42409</v>
      </c>
      <c r="K81" s="28"/>
    </row>
    <row r="82" spans="1:14" x14ac:dyDescent="0.2">
      <c r="A82" s="22">
        <v>2014</v>
      </c>
      <c r="B82" s="60">
        <v>114</v>
      </c>
      <c r="C82" s="60"/>
      <c r="D82" s="60">
        <v>85829398</v>
      </c>
      <c r="E82" s="60"/>
      <c r="F82" s="60">
        <v>62741</v>
      </c>
      <c r="G82" s="60"/>
      <c r="H82" s="60">
        <v>15690</v>
      </c>
      <c r="I82" s="60">
        <v>3158</v>
      </c>
      <c r="J82" s="60">
        <v>18848</v>
      </c>
      <c r="K82" s="28"/>
    </row>
    <row r="83" spans="1:14" x14ac:dyDescent="0.2">
      <c r="A83" s="22">
        <v>2015</v>
      </c>
      <c r="B83" s="60">
        <v>114</v>
      </c>
      <c r="C83" s="60"/>
      <c r="D83" s="60">
        <v>87579171</v>
      </c>
      <c r="E83" s="60"/>
      <c r="F83" s="60">
        <v>63947</v>
      </c>
      <c r="G83" s="60"/>
      <c r="H83" s="60">
        <v>16909</v>
      </c>
      <c r="I83" s="60">
        <v>3057</v>
      </c>
      <c r="J83" s="60">
        <v>19966</v>
      </c>
      <c r="K83" s="28"/>
    </row>
    <row r="84" spans="1:14" s="21" customFormat="1" x14ac:dyDescent="0.2">
      <c r="A84" s="22">
        <v>2016</v>
      </c>
      <c r="B84" s="60">
        <v>114</v>
      </c>
      <c r="C84" s="60"/>
      <c r="D84" s="60">
        <v>88580136</v>
      </c>
      <c r="E84" s="60"/>
      <c r="F84" s="60">
        <v>64664</v>
      </c>
      <c r="G84" s="60"/>
      <c r="H84" s="60">
        <v>22712</v>
      </c>
      <c r="I84" s="60">
        <v>2308</v>
      </c>
      <c r="J84" s="60">
        <v>25020</v>
      </c>
      <c r="K84" s="27"/>
      <c r="L84" s="20"/>
      <c r="M84" s="20"/>
      <c r="N84" s="20"/>
    </row>
    <row r="85" spans="1:14" s="21" customFormat="1" x14ac:dyDescent="0.2">
      <c r="A85" s="22">
        <v>2017</v>
      </c>
      <c r="B85" s="60">
        <v>114</v>
      </c>
      <c r="C85" s="60"/>
      <c r="D85" s="60">
        <v>91368659</v>
      </c>
      <c r="E85" s="60"/>
      <c r="F85" s="60">
        <v>65227</v>
      </c>
      <c r="G85" s="60"/>
      <c r="H85" s="60">
        <v>16001</v>
      </c>
      <c r="I85" s="60">
        <v>1990</v>
      </c>
      <c r="J85" s="60">
        <v>17991</v>
      </c>
      <c r="K85" s="27"/>
      <c r="L85" s="20"/>
      <c r="M85" s="20"/>
      <c r="N85" s="20"/>
    </row>
    <row r="86" spans="1:14" s="21" customFormat="1" x14ac:dyDescent="0.2">
      <c r="A86" s="22">
        <v>2018</v>
      </c>
      <c r="B86" s="60">
        <v>114</v>
      </c>
      <c r="C86" s="60"/>
      <c r="D86" s="60">
        <v>91991504</v>
      </c>
      <c r="E86" s="60"/>
      <c r="F86" s="60">
        <v>65810</v>
      </c>
      <c r="G86" s="60"/>
      <c r="H86" s="60">
        <v>14170</v>
      </c>
      <c r="I86" s="60">
        <v>17194</v>
      </c>
      <c r="J86" s="60">
        <f>SUM(H86:I86)</f>
        <v>31364</v>
      </c>
      <c r="K86" s="27"/>
      <c r="L86" s="20"/>
      <c r="M86" s="20"/>
      <c r="N86" s="20"/>
    </row>
    <row r="87" spans="1:14" x14ac:dyDescent="0.2">
      <c r="A87" s="25">
        <v>2019</v>
      </c>
      <c r="B87" s="27">
        <v>114</v>
      </c>
      <c r="C87" s="27"/>
      <c r="D87" s="27">
        <v>93256002</v>
      </c>
      <c r="E87" s="27">
        <v>93256002</v>
      </c>
      <c r="F87" s="27">
        <v>66565</v>
      </c>
      <c r="G87" s="27"/>
      <c r="H87" s="27">
        <v>16345</v>
      </c>
      <c r="I87" s="27">
        <v>5819</v>
      </c>
      <c r="J87" s="27">
        <v>22164</v>
      </c>
      <c r="K87" s="28"/>
    </row>
    <row r="88" spans="1:14" x14ac:dyDescent="0.2">
      <c r="A88" s="25">
        <v>2020</v>
      </c>
      <c r="B88" s="27">
        <v>114</v>
      </c>
      <c r="C88" s="27"/>
      <c r="D88" s="27">
        <v>93767684</v>
      </c>
      <c r="E88" s="27"/>
      <c r="F88" s="27">
        <v>66857</v>
      </c>
      <c r="G88" s="27"/>
      <c r="H88" s="27">
        <v>11775</v>
      </c>
      <c r="I88" s="27">
        <v>1629</v>
      </c>
      <c r="J88" s="27">
        <v>13404</v>
      </c>
      <c r="K88" s="28"/>
    </row>
    <row r="89" spans="1:14" x14ac:dyDescent="0.2">
      <c r="A89" s="22">
        <v>2021</v>
      </c>
      <c r="B89" s="27">
        <v>114</v>
      </c>
      <c r="C89" s="27"/>
      <c r="D89" s="27">
        <v>93206918</v>
      </c>
      <c r="E89" s="27"/>
      <c r="F89" s="27">
        <v>67331</v>
      </c>
      <c r="G89" s="27"/>
      <c r="H89" s="27">
        <v>12886</v>
      </c>
      <c r="I89" s="27">
        <v>8958</v>
      </c>
      <c r="J89" s="27">
        <v>21844</v>
      </c>
      <c r="K89" s="28"/>
    </row>
    <row r="90" spans="1:14" x14ac:dyDescent="0.2">
      <c r="A90" s="22">
        <v>2022</v>
      </c>
      <c r="B90" s="27">
        <v>114</v>
      </c>
      <c r="C90" s="27"/>
      <c r="D90" s="27">
        <v>93669878</v>
      </c>
      <c r="E90" s="27"/>
      <c r="F90" s="27">
        <v>67821</v>
      </c>
      <c r="G90" s="27"/>
      <c r="H90" s="27">
        <v>13253</v>
      </c>
      <c r="I90" s="27">
        <v>3014</v>
      </c>
      <c r="J90" s="27">
        <v>16267</v>
      </c>
      <c r="K90" s="28"/>
    </row>
    <row r="91" spans="1:14" x14ac:dyDescent="0.2">
      <c r="B91" s="28"/>
      <c r="C91" s="28"/>
      <c r="D91" s="28"/>
      <c r="E91" s="28"/>
      <c r="F91" s="28"/>
      <c r="G91" s="28"/>
      <c r="H91" s="28"/>
      <c r="I91" s="28"/>
      <c r="J91" s="28"/>
      <c r="K91" s="28"/>
    </row>
    <row r="92" spans="1:14" s="30" customFormat="1" ht="11.25" customHeight="1" x14ac:dyDescent="0.2">
      <c r="A92" s="110" t="s">
        <v>24</v>
      </c>
      <c r="B92" s="111"/>
      <c r="C92" s="111"/>
      <c r="D92" s="111"/>
      <c r="E92" s="111"/>
      <c r="F92" s="111"/>
      <c r="G92" s="111"/>
      <c r="H92" s="111"/>
      <c r="I92" s="111"/>
      <c r="J92" s="111"/>
      <c r="K92" s="32"/>
      <c r="L92" s="29"/>
      <c r="M92" s="29"/>
      <c r="N92" s="29"/>
    </row>
    <row r="93" spans="1:14" s="30" customFormat="1" ht="11.25" customHeight="1" x14ac:dyDescent="0.2">
      <c r="A93" s="111"/>
      <c r="B93" s="111"/>
      <c r="C93" s="111"/>
      <c r="D93" s="111"/>
      <c r="E93" s="111"/>
      <c r="F93" s="111"/>
      <c r="G93" s="111"/>
      <c r="H93" s="111"/>
      <c r="I93" s="111"/>
      <c r="J93" s="111"/>
      <c r="K93" s="32"/>
      <c r="L93" s="29"/>
      <c r="M93" s="29"/>
      <c r="N93" s="29"/>
    </row>
    <row r="94" spans="1:14" s="30" customFormat="1" ht="11.25" customHeight="1" x14ac:dyDescent="0.2">
      <c r="A94" s="111"/>
      <c r="B94" s="111"/>
      <c r="C94" s="111"/>
      <c r="D94" s="111"/>
      <c r="E94" s="111"/>
      <c r="F94" s="111"/>
      <c r="G94" s="111"/>
      <c r="H94" s="111"/>
      <c r="I94" s="111"/>
      <c r="J94" s="111"/>
      <c r="K94" s="32"/>
      <c r="L94" s="29"/>
      <c r="M94" s="29"/>
      <c r="N94" s="29"/>
    </row>
    <row r="95" spans="1:14" s="30" customFormat="1" ht="11.25" x14ac:dyDescent="0.2">
      <c r="A95" s="31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</row>
    <row r="96" spans="1:14" s="34" customFormat="1" ht="11.25" customHeight="1" x14ac:dyDescent="0.2">
      <c r="A96" s="31" t="s">
        <v>7</v>
      </c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</row>
    <row r="97" spans="1:14" s="30" customFormat="1" ht="11.25" x14ac:dyDescent="0.2">
      <c r="A97" s="69"/>
      <c r="B97" s="70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</row>
  </sheetData>
  <mergeCells count="1">
    <mergeCell ref="A92:J94"/>
  </mergeCells>
  <phoneticPr fontId="0" type="noConversion"/>
  <pageMargins left="0.78740157480314965" right="0.78740157480314965" top="0.78740157480314965" bottom="0.78740157480314965" header="0.39370078740157483" footer="0.39370078740157483"/>
  <pageSetup paperSize="9" orientation="portrait" horizontalDpi="1693" verticalDpi="1693" r:id="rId1"/>
  <headerFooter alignWithMargins="0">
    <oddFooter>&amp;L&amp;8&amp;D&amp;C&amp;8&amp;P/&amp;N&amp;R&amp;8&amp;F</oddFooter>
  </headerFooter>
  <rowBreaks count="1" manualBreakCount="1">
    <brk id="5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9"/>
  <sheetViews>
    <sheetView showGridLines="0" zoomScale="150" workbookViewId="0"/>
  </sheetViews>
  <sheetFormatPr baseColWidth="10" defaultColWidth="11.42578125" defaultRowHeight="13.5" x14ac:dyDescent="0.2"/>
  <cols>
    <col min="1" max="1" width="27.5703125" style="11" customWidth="1"/>
    <col min="2" max="2" width="7.42578125" style="12" customWidth="1"/>
    <col min="3" max="3" width="8.85546875" style="11" customWidth="1"/>
    <col min="4" max="4" width="9.5703125" style="63" bestFit="1" customWidth="1"/>
    <col min="5" max="6" width="7.5703125" style="11" customWidth="1"/>
    <col min="7" max="7" width="11.42578125" style="11" bestFit="1" customWidth="1"/>
    <col min="8" max="8" width="6.42578125" style="11" customWidth="1"/>
    <col min="9" max="16384" width="11.42578125" style="11"/>
  </cols>
  <sheetData>
    <row r="1" spans="1:6" ht="4.1500000000000004" customHeight="1" x14ac:dyDescent="0.2">
      <c r="A1" s="89"/>
      <c r="B1" s="90"/>
    </row>
    <row r="2" spans="1:6" s="1" customFormat="1" ht="9.9499999999999993" customHeight="1" x14ac:dyDescent="0.2">
      <c r="A2" s="91" t="s">
        <v>14</v>
      </c>
      <c r="B2" s="92"/>
      <c r="D2" s="62"/>
    </row>
    <row r="3" spans="1:6" s="1" customFormat="1" ht="9.9499999999999993" customHeight="1" x14ac:dyDescent="0.2">
      <c r="A3" s="91" t="s">
        <v>28</v>
      </c>
      <c r="B3" s="93"/>
      <c r="D3" s="62"/>
    </row>
    <row r="4" spans="1:6" s="2" customFormat="1" ht="8.4499999999999993" customHeight="1" x14ac:dyDescent="0.2">
      <c r="A4" s="94" t="s">
        <v>16</v>
      </c>
      <c r="B4" s="95" t="s">
        <v>17</v>
      </c>
      <c r="D4" s="63"/>
    </row>
    <row r="5" spans="1:6" s="5" customFormat="1" ht="6" customHeight="1" x14ac:dyDescent="0.2">
      <c r="A5" s="96"/>
      <c r="B5" s="97"/>
      <c r="D5" s="63"/>
    </row>
    <row r="6" spans="1:6" s="2" customFormat="1" ht="8.4499999999999993" customHeight="1" x14ac:dyDescent="0.2">
      <c r="A6" s="87"/>
      <c r="B6" s="88" t="s">
        <v>22</v>
      </c>
      <c r="D6" s="64"/>
    </row>
    <row r="7" spans="1:6" s="5" customFormat="1" ht="8.25" customHeight="1" x14ac:dyDescent="0.2">
      <c r="A7" s="73"/>
      <c r="B7" s="75"/>
      <c r="D7" s="63"/>
    </row>
    <row r="8" spans="1:6" s="1" customFormat="1" ht="9.9499999999999993" customHeight="1" x14ac:dyDescent="0.2">
      <c r="A8" s="71" t="s">
        <v>4</v>
      </c>
      <c r="B8" s="76"/>
      <c r="D8" s="62"/>
    </row>
    <row r="9" spans="1:6" s="5" customFormat="1" ht="4.1500000000000004" customHeight="1" x14ac:dyDescent="0.2">
      <c r="A9" s="73"/>
      <c r="B9" s="75"/>
      <c r="D9" s="63"/>
    </row>
    <row r="10" spans="1:6" s="17" customFormat="1" ht="9.9499999999999993" customHeight="1" x14ac:dyDescent="0.2">
      <c r="A10" s="77" t="s">
        <v>18</v>
      </c>
      <c r="B10" s="78">
        <v>125</v>
      </c>
      <c r="C10" s="18"/>
      <c r="D10" s="65"/>
      <c r="F10" s="78"/>
    </row>
    <row r="11" spans="1:6" s="5" customFormat="1" ht="4.1500000000000004" customHeight="1" x14ac:dyDescent="0.2">
      <c r="A11" s="75"/>
      <c r="B11" s="80"/>
      <c r="C11" s="6"/>
      <c r="D11" s="66"/>
      <c r="F11" s="80"/>
    </row>
    <row r="12" spans="1:6" s="5" customFormat="1" ht="9.9499999999999993" customHeight="1" x14ac:dyDescent="0.2">
      <c r="A12" s="75" t="s">
        <v>19</v>
      </c>
      <c r="B12" s="81">
        <v>277590</v>
      </c>
      <c r="C12" s="6"/>
      <c r="D12" s="65"/>
      <c r="F12" s="81"/>
    </row>
    <row r="13" spans="1:6" s="5" customFormat="1" ht="9.9499999999999993" customHeight="1" x14ac:dyDescent="0.2">
      <c r="A13" s="75" t="s">
        <v>20</v>
      </c>
      <c r="B13" s="79">
        <v>180.2</v>
      </c>
      <c r="C13" s="6"/>
      <c r="D13" s="65"/>
      <c r="F13" s="79"/>
    </row>
    <row r="14" spans="1:6" s="5" customFormat="1" ht="4.1500000000000004" customHeight="1" x14ac:dyDescent="0.2">
      <c r="A14" s="75"/>
      <c r="B14" s="80"/>
      <c r="C14" s="6"/>
      <c r="D14" s="63"/>
      <c r="F14" s="80"/>
    </row>
    <row r="15" spans="1:6" s="5" customFormat="1" ht="9.9499999999999993" customHeight="1" x14ac:dyDescent="0.2">
      <c r="A15" s="75" t="s">
        <v>1</v>
      </c>
      <c r="B15" s="79">
        <v>50.181000000000004</v>
      </c>
      <c r="C15" s="6"/>
      <c r="D15" s="65"/>
      <c r="F15" s="79"/>
    </row>
    <row r="16" spans="1:6" s="5" customFormat="1" ht="9.9499999999999993" customHeight="1" x14ac:dyDescent="0.2">
      <c r="A16" s="75" t="s">
        <v>11</v>
      </c>
      <c r="B16" s="79">
        <v>38.325000000000003</v>
      </c>
      <c r="C16" s="6"/>
      <c r="D16" s="65"/>
      <c r="F16" s="100"/>
    </row>
    <row r="17" spans="1:12" s="5" customFormat="1" ht="9.9499999999999993" customHeight="1" x14ac:dyDescent="0.2">
      <c r="A17" s="75" t="s">
        <v>12</v>
      </c>
      <c r="B17" s="79">
        <v>11.856</v>
      </c>
      <c r="C17" s="6"/>
      <c r="D17" s="65"/>
      <c r="F17" s="100"/>
    </row>
    <row r="18" spans="1:12" s="5" customFormat="1" ht="9.9499999999999993" customHeight="1" x14ac:dyDescent="0.2">
      <c r="A18" s="75"/>
      <c r="B18" s="75"/>
      <c r="D18" s="63"/>
      <c r="E18" s="16"/>
      <c r="F18" s="75"/>
    </row>
    <row r="19" spans="1:12" s="1" customFormat="1" ht="9.9499999999999993" customHeight="1" x14ac:dyDescent="0.2">
      <c r="A19" s="71" t="s">
        <v>5</v>
      </c>
      <c r="B19" s="76"/>
      <c r="D19" s="62"/>
      <c r="E19" s="16"/>
      <c r="F19" s="76"/>
    </row>
    <row r="20" spans="1:12" s="5" customFormat="1" ht="4.1500000000000004" customHeight="1" x14ac:dyDescent="0.2">
      <c r="A20" s="74"/>
      <c r="B20" s="74"/>
      <c r="C20" s="4"/>
      <c r="D20" s="67"/>
      <c r="E20" s="16"/>
      <c r="F20" s="74"/>
    </row>
    <row r="21" spans="1:12" s="17" customFormat="1" ht="9.9499999999999993" customHeight="1" x14ac:dyDescent="0.2">
      <c r="A21" s="77" t="s">
        <v>18</v>
      </c>
      <c r="B21" s="78">
        <v>114</v>
      </c>
      <c r="C21" s="18"/>
      <c r="D21" s="65"/>
      <c r="E21" s="27"/>
      <c r="F21" s="78"/>
      <c r="G21" s="27"/>
      <c r="H21" s="27"/>
      <c r="I21" s="27"/>
      <c r="J21" s="27"/>
      <c r="K21" s="27"/>
      <c r="L21" s="27"/>
    </row>
    <row r="22" spans="1:12" s="5" customFormat="1" ht="4.1500000000000004" customHeight="1" x14ac:dyDescent="0.2">
      <c r="A22" s="75"/>
      <c r="B22" s="80"/>
      <c r="C22" s="6"/>
      <c r="D22" s="66"/>
      <c r="E22" s="28"/>
      <c r="F22" s="80"/>
      <c r="G22" s="28"/>
      <c r="H22" s="28"/>
      <c r="I22" s="28"/>
      <c r="J22" s="28"/>
      <c r="K22" s="28"/>
      <c r="L22" s="28"/>
    </row>
    <row r="23" spans="1:12" s="5" customFormat="1" ht="9.9499999999999993" customHeight="1" x14ac:dyDescent="0.2">
      <c r="A23" s="75" t="s">
        <v>19</v>
      </c>
      <c r="B23" s="81">
        <v>93670</v>
      </c>
      <c r="C23" s="6"/>
      <c r="D23" s="65"/>
      <c r="E23" s="27"/>
      <c r="F23" s="81"/>
      <c r="G23" s="27"/>
      <c r="H23" s="27"/>
      <c r="I23" s="27"/>
      <c r="J23" s="27"/>
      <c r="K23" s="27"/>
      <c r="L23" s="27"/>
    </row>
    <row r="24" spans="1:12" s="5" customFormat="1" ht="9.9499999999999993" customHeight="1" x14ac:dyDescent="0.2">
      <c r="A24" s="75" t="s">
        <v>20</v>
      </c>
      <c r="B24" s="79">
        <v>67.8</v>
      </c>
      <c r="C24" s="6"/>
      <c r="D24" s="65"/>
      <c r="E24" s="27"/>
      <c r="F24" s="79"/>
      <c r="G24" s="27"/>
      <c r="H24" s="27"/>
      <c r="I24" s="27"/>
      <c r="J24" s="27"/>
      <c r="K24" s="27"/>
      <c r="L24" s="27"/>
    </row>
    <row r="25" spans="1:12" s="5" customFormat="1" ht="4.1500000000000004" customHeight="1" x14ac:dyDescent="0.2">
      <c r="A25" s="75"/>
      <c r="B25" s="80"/>
      <c r="C25" s="6"/>
      <c r="E25" s="27"/>
      <c r="F25" s="80"/>
      <c r="G25" s="27"/>
      <c r="H25" s="27"/>
      <c r="I25" s="27"/>
      <c r="J25" s="27"/>
      <c r="K25" s="27"/>
      <c r="L25" s="27"/>
    </row>
    <row r="26" spans="1:12" s="5" customFormat="1" ht="9.9499999999999993" customHeight="1" x14ac:dyDescent="0.2">
      <c r="A26" s="75" t="s">
        <v>1</v>
      </c>
      <c r="B26" s="79">
        <v>16.3</v>
      </c>
      <c r="C26" s="6"/>
      <c r="D26" s="65"/>
      <c r="E26" s="27"/>
      <c r="F26" s="79"/>
      <c r="G26" s="27"/>
      <c r="H26" s="27"/>
      <c r="I26" s="27"/>
      <c r="J26" s="27"/>
      <c r="K26" s="27"/>
      <c r="L26" s="27"/>
    </row>
    <row r="27" spans="1:12" s="5" customFormat="1" ht="9.9499999999999993" customHeight="1" x14ac:dyDescent="0.2">
      <c r="A27" s="75" t="s">
        <v>11</v>
      </c>
      <c r="B27" s="79">
        <v>13.3</v>
      </c>
      <c r="C27" s="6"/>
      <c r="D27" s="65"/>
      <c r="E27" s="27"/>
      <c r="F27" s="100"/>
      <c r="G27" s="27"/>
      <c r="H27" s="27"/>
      <c r="I27" s="27"/>
      <c r="J27" s="27"/>
      <c r="K27" s="27"/>
      <c r="L27" s="27"/>
    </row>
    <row r="28" spans="1:12" s="5" customFormat="1" ht="9.9499999999999993" customHeight="1" x14ac:dyDescent="0.2">
      <c r="A28" s="75" t="s">
        <v>12</v>
      </c>
      <c r="B28" s="79">
        <v>3</v>
      </c>
      <c r="C28" s="6"/>
      <c r="D28" s="65"/>
      <c r="E28" s="27"/>
      <c r="F28" s="100"/>
      <c r="G28" s="27"/>
      <c r="H28" s="27"/>
      <c r="I28" s="27"/>
      <c r="J28" s="27"/>
      <c r="K28" s="27"/>
      <c r="L28" s="27"/>
    </row>
    <row r="29" spans="1:12" s="5" customFormat="1" ht="9.9499999999999993" customHeight="1" x14ac:dyDescent="0.2">
      <c r="A29" s="85"/>
      <c r="B29" s="86"/>
      <c r="E29" s="27"/>
      <c r="F29" s="27"/>
      <c r="G29" s="27"/>
      <c r="H29" s="27"/>
      <c r="I29" s="27"/>
      <c r="J29" s="27"/>
      <c r="K29" s="27"/>
      <c r="L29" s="27"/>
    </row>
    <row r="30" spans="1:12" s="5" customFormat="1" ht="2.1" customHeight="1" x14ac:dyDescent="0.2">
      <c r="A30" s="73"/>
      <c r="B30" s="80"/>
      <c r="E30" s="27"/>
      <c r="F30" s="27"/>
      <c r="G30" s="27"/>
      <c r="H30" s="27"/>
      <c r="I30" s="27"/>
      <c r="J30" s="27"/>
      <c r="K30" s="27"/>
      <c r="L30" s="27"/>
    </row>
    <row r="31" spans="1:12" s="2" customFormat="1" ht="8.4499999999999993" customHeight="1" x14ac:dyDescent="0.2">
      <c r="A31" s="112" t="s">
        <v>21</v>
      </c>
      <c r="B31" s="112"/>
      <c r="D31" s="63"/>
    </row>
    <row r="32" spans="1:12" s="2" customFormat="1" ht="8.4499999999999993" customHeight="1" x14ac:dyDescent="0.2">
      <c r="A32" s="112"/>
      <c r="B32" s="112"/>
      <c r="D32" s="63"/>
    </row>
    <row r="33" spans="1:13" s="8" customFormat="1" ht="8.25" customHeight="1" x14ac:dyDescent="0.2">
      <c r="A33" s="82"/>
      <c r="B33" s="83"/>
      <c r="D33" s="63"/>
    </row>
    <row r="34" spans="1:13" s="2" customFormat="1" ht="8.4499999999999993" customHeight="1" x14ac:dyDescent="0.2">
      <c r="A34" s="84" t="s">
        <v>10</v>
      </c>
      <c r="B34" s="72"/>
      <c r="D34" s="22"/>
      <c r="E34" s="27"/>
      <c r="F34" s="28"/>
      <c r="G34" s="27"/>
      <c r="H34" s="27"/>
      <c r="I34" s="27"/>
      <c r="J34" s="27"/>
      <c r="K34" s="27"/>
      <c r="L34" s="27"/>
      <c r="M34" s="27"/>
    </row>
    <row r="35" spans="1:13" s="8" customFormat="1" ht="12.75" x14ac:dyDescent="0.2">
      <c r="B35" s="9"/>
      <c r="D35" s="22"/>
      <c r="E35" s="27"/>
      <c r="F35" s="28"/>
      <c r="G35" s="27"/>
      <c r="H35" s="27"/>
      <c r="I35" s="27"/>
      <c r="J35" s="27"/>
      <c r="K35" s="27"/>
      <c r="L35" s="27"/>
      <c r="M35" s="27"/>
    </row>
    <row r="36" spans="1:13" s="8" customFormat="1" ht="9.75" x14ac:dyDescent="0.2">
      <c r="A36" s="7"/>
      <c r="B36" s="7"/>
      <c r="C36" s="7"/>
      <c r="D36" s="68"/>
      <c r="E36" s="10"/>
      <c r="F36" s="7"/>
      <c r="G36" s="7"/>
      <c r="H36" s="7"/>
    </row>
    <row r="37" spans="1:13" x14ac:dyDescent="0.2">
      <c r="D37" s="22"/>
      <c r="E37" s="27"/>
      <c r="F37" s="28"/>
      <c r="G37" s="27"/>
      <c r="H37" s="27"/>
      <c r="I37" s="27"/>
      <c r="J37" s="27"/>
      <c r="K37" s="27"/>
      <c r="L37" s="27"/>
      <c r="M37" s="27"/>
    </row>
    <row r="38" spans="1:13" x14ac:dyDescent="0.2">
      <c r="A38" s="3"/>
      <c r="D38" s="22"/>
      <c r="E38" s="27"/>
      <c r="F38" s="28"/>
      <c r="G38" s="27"/>
      <c r="H38" s="27"/>
      <c r="I38" s="27"/>
      <c r="J38" s="27"/>
      <c r="K38" s="27"/>
      <c r="L38" s="27"/>
      <c r="M38" s="27"/>
    </row>
    <row r="39" spans="1:13" x14ac:dyDescent="0.2">
      <c r="B39" s="4"/>
      <c r="C39" s="4"/>
    </row>
  </sheetData>
  <mergeCells count="1">
    <mergeCell ref="A31:B32"/>
  </mergeCells>
  <phoneticPr fontId="0" type="noConversion"/>
  <pageMargins left="0.39370078740157483" right="5.1574803149606305" top="0.39370078740157483" bottom="3.4251968503937009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8"/>
  <sheetViews>
    <sheetView showGridLines="0" topLeftCell="A16" zoomScale="110" zoomScaleNormal="110" workbookViewId="0">
      <selection activeCell="A2" sqref="A2"/>
    </sheetView>
  </sheetViews>
  <sheetFormatPr baseColWidth="10" defaultColWidth="11.42578125" defaultRowHeight="12.75" x14ac:dyDescent="0.25"/>
  <cols>
    <col min="1" max="1" width="3.5703125" style="15" customWidth="1"/>
    <col min="2" max="2" width="6.5703125" style="57" customWidth="1"/>
    <col min="3" max="3" width="7.28515625" style="57" bestFit="1" customWidth="1"/>
    <col min="4" max="4" width="3.85546875" style="13" customWidth="1"/>
    <col min="5" max="5" width="3.28515625" style="15" customWidth="1"/>
    <col min="6" max="6" width="5.85546875" style="57" customWidth="1"/>
    <col min="7" max="7" width="7.28515625" style="57" bestFit="1" customWidth="1"/>
    <col min="8" max="8" width="3.85546875" style="13" customWidth="1"/>
    <col min="9" max="9" width="3.28515625" style="15" customWidth="1"/>
    <col min="10" max="10" width="6.140625" style="57" customWidth="1"/>
    <col min="11" max="11" width="7.28515625" style="57" bestFit="1" customWidth="1"/>
    <col min="12" max="16384" width="11.42578125" style="13"/>
  </cols>
  <sheetData>
    <row r="1" spans="1:11" x14ac:dyDescent="0.25">
      <c r="A1" s="54" t="s">
        <v>29</v>
      </c>
      <c r="B1" s="56"/>
      <c r="C1" s="56"/>
    </row>
    <row r="2" spans="1:11" x14ac:dyDescent="0.25">
      <c r="A2" s="55"/>
      <c r="B2" s="59"/>
      <c r="C2" s="59"/>
    </row>
    <row r="3" spans="1:11" x14ac:dyDescent="0.25">
      <c r="A3" s="54"/>
      <c r="B3" s="102"/>
      <c r="C3" s="102" t="s">
        <v>4</v>
      </c>
      <c r="E3" s="54"/>
      <c r="G3" s="103" t="s">
        <v>5</v>
      </c>
      <c r="K3" s="103" t="s">
        <v>3</v>
      </c>
    </row>
    <row r="4" spans="1:11" s="106" customFormat="1" ht="25.5" x14ac:dyDescent="0.2">
      <c r="A4" s="107"/>
      <c r="B4" s="108" t="s">
        <v>15</v>
      </c>
      <c r="C4" s="108" t="s">
        <v>1</v>
      </c>
      <c r="E4" s="107"/>
      <c r="F4" s="108" t="s">
        <v>15</v>
      </c>
      <c r="G4" s="108" t="s">
        <v>1</v>
      </c>
      <c r="I4" s="109"/>
      <c r="J4" s="108" t="s">
        <v>15</v>
      </c>
      <c r="K4" s="108" t="s">
        <v>1</v>
      </c>
    </row>
    <row r="5" spans="1:11" ht="6" customHeight="1" x14ac:dyDescent="0.25">
      <c r="A5" s="54"/>
      <c r="B5" s="56"/>
      <c r="C5" s="56"/>
      <c r="E5" s="54"/>
      <c r="J5" s="101"/>
      <c r="K5" s="101"/>
    </row>
    <row r="6" spans="1:11" x14ac:dyDescent="0.25">
      <c r="A6" s="53">
        <v>1990</v>
      </c>
      <c r="B6" s="56">
        <v>57152</v>
      </c>
      <c r="C6" s="56">
        <v>35915</v>
      </c>
      <c r="E6" s="53">
        <v>1990</v>
      </c>
      <c r="F6" s="56">
        <v>27061</v>
      </c>
      <c r="G6" s="56">
        <v>19017</v>
      </c>
      <c r="I6" s="53">
        <v>1990</v>
      </c>
      <c r="J6" s="57">
        <f t="shared" ref="J6:J26" si="0">SUM(F6,B6)</f>
        <v>84213</v>
      </c>
      <c r="K6" s="57">
        <f t="shared" ref="K6:K26" si="1">SUM(C6,G6)</f>
        <v>54932</v>
      </c>
    </row>
    <row r="7" spans="1:11" x14ac:dyDescent="0.25">
      <c r="A7" s="53">
        <v>1991</v>
      </c>
      <c r="B7" s="56">
        <v>77227</v>
      </c>
      <c r="C7" s="56">
        <v>40194</v>
      </c>
      <c r="E7" s="53">
        <v>1991</v>
      </c>
      <c r="F7" s="56">
        <v>35333</v>
      </c>
      <c r="G7" s="56">
        <v>26672</v>
      </c>
      <c r="I7" s="53">
        <v>1991</v>
      </c>
      <c r="J7" s="57">
        <f t="shared" si="0"/>
        <v>112560</v>
      </c>
      <c r="K7" s="57">
        <f t="shared" si="1"/>
        <v>66866</v>
      </c>
    </row>
    <row r="8" spans="1:11" x14ac:dyDescent="0.25">
      <c r="A8" s="53">
        <v>1992</v>
      </c>
      <c r="B8" s="56">
        <v>81714</v>
      </c>
      <c r="C8" s="56">
        <v>38516</v>
      </c>
      <c r="E8" s="53">
        <v>1992</v>
      </c>
      <c r="F8" s="56">
        <v>36601</v>
      </c>
      <c r="G8" s="56">
        <v>26210</v>
      </c>
      <c r="I8" s="53">
        <v>1992</v>
      </c>
      <c r="J8" s="57">
        <f t="shared" si="0"/>
        <v>118315</v>
      </c>
      <c r="K8" s="57">
        <f t="shared" si="1"/>
        <v>64726</v>
      </c>
    </row>
    <row r="9" spans="1:11" x14ac:dyDescent="0.25">
      <c r="A9" s="53">
        <v>1993</v>
      </c>
      <c r="B9" s="56">
        <v>83652</v>
      </c>
      <c r="C9" s="56">
        <v>24714</v>
      </c>
      <c r="E9" s="53">
        <v>1993</v>
      </c>
      <c r="F9" s="56">
        <v>35957</v>
      </c>
      <c r="G9" s="56">
        <v>23672</v>
      </c>
      <c r="I9" s="53">
        <v>1993</v>
      </c>
      <c r="J9" s="57">
        <f t="shared" si="0"/>
        <v>119609</v>
      </c>
      <c r="K9" s="57">
        <f t="shared" si="1"/>
        <v>48386</v>
      </c>
    </row>
    <row r="10" spans="1:11" x14ac:dyDescent="0.25">
      <c r="A10" s="53">
        <v>1994</v>
      </c>
      <c r="B10" s="56">
        <v>84738</v>
      </c>
      <c r="C10" s="56">
        <v>40564</v>
      </c>
      <c r="E10" s="53">
        <v>1994</v>
      </c>
      <c r="F10" s="56">
        <v>39576</v>
      </c>
      <c r="G10" s="56">
        <v>27337</v>
      </c>
      <c r="I10" s="53">
        <v>1994</v>
      </c>
      <c r="J10" s="57">
        <f t="shared" si="0"/>
        <v>124314</v>
      </c>
      <c r="K10" s="57">
        <f t="shared" si="1"/>
        <v>67901</v>
      </c>
    </row>
    <row r="11" spans="1:11" x14ac:dyDescent="0.25">
      <c r="A11" s="53">
        <v>1995</v>
      </c>
      <c r="B11" s="56">
        <v>85916</v>
      </c>
      <c r="C11" s="56">
        <v>37428</v>
      </c>
      <c r="E11" s="53">
        <v>1995</v>
      </c>
      <c r="F11" s="56">
        <v>39787</v>
      </c>
      <c r="G11" s="56">
        <v>24839</v>
      </c>
      <c r="I11" s="53">
        <v>1995</v>
      </c>
      <c r="J11" s="57">
        <f t="shared" si="0"/>
        <v>125703</v>
      </c>
      <c r="K11" s="57">
        <f t="shared" si="1"/>
        <v>62267</v>
      </c>
    </row>
    <row r="12" spans="1:11" x14ac:dyDescent="0.25">
      <c r="A12" s="53">
        <v>1996</v>
      </c>
      <c r="B12" s="56">
        <v>86455</v>
      </c>
      <c r="C12" s="56">
        <v>27676</v>
      </c>
      <c r="E12" s="53">
        <v>1996</v>
      </c>
      <c r="F12" s="56">
        <v>40713</v>
      </c>
      <c r="G12" s="56">
        <v>21284</v>
      </c>
      <c r="I12" s="53">
        <v>1996</v>
      </c>
      <c r="J12" s="57">
        <f t="shared" si="0"/>
        <v>127168</v>
      </c>
      <c r="K12" s="57">
        <f t="shared" si="1"/>
        <v>48960</v>
      </c>
    </row>
    <row r="13" spans="1:11" x14ac:dyDescent="0.25">
      <c r="A13" s="53">
        <v>1997</v>
      </c>
      <c r="B13" s="56">
        <v>87673</v>
      </c>
      <c r="C13" s="56">
        <v>28634</v>
      </c>
      <c r="E13" s="53">
        <v>1997</v>
      </c>
      <c r="F13" s="56">
        <v>41435</v>
      </c>
      <c r="G13" s="56">
        <v>20023</v>
      </c>
      <c r="I13" s="53">
        <v>1997</v>
      </c>
      <c r="J13" s="57">
        <f t="shared" si="0"/>
        <v>129108</v>
      </c>
      <c r="K13" s="57">
        <f t="shared" si="1"/>
        <v>48657</v>
      </c>
    </row>
    <row r="14" spans="1:11" x14ac:dyDescent="0.25">
      <c r="A14" s="53">
        <v>1998</v>
      </c>
      <c r="B14" s="56">
        <v>88239</v>
      </c>
      <c r="C14" s="56">
        <v>26152</v>
      </c>
      <c r="E14" s="53">
        <v>1998</v>
      </c>
      <c r="F14" s="56">
        <v>42453</v>
      </c>
      <c r="G14" s="56">
        <v>15586</v>
      </c>
      <c r="I14" s="53">
        <v>1998</v>
      </c>
      <c r="J14" s="57">
        <f t="shared" si="0"/>
        <v>130692</v>
      </c>
      <c r="K14" s="57">
        <f t="shared" si="1"/>
        <v>41738</v>
      </c>
    </row>
    <row r="15" spans="1:11" x14ac:dyDescent="0.25">
      <c r="A15" s="53">
        <v>1999</v>
      </c>
      <c r="B15" s="56">
        <v>88592</v>
      </c>
      <c r="C15" s="56">
        <v>101133</v>
      </c>
      <c r="E15" s="53">
        <v>1999</v>
      </c>
      <c r="F15" s="56">
        <v>42767</v>
      </c>
      <c r="G15" s="56">
        <v>30326</v>
      </c>
      <c r="I15" s="53">
        <v>1999</v>
      </c>
      <c r="J15" s="57">
        <f t="shared" si="0"/>
        <v>131359</v>
      </c>
      <c r="K15" s="57">
        <f t="shared" si="1"/>
        <v>131459</v>
      </c>
    </row>
    <row r="16" spans="1:11" x14ac:dyDescent="0.25">
      <c r="A16" s="53">
        <v>2000</v>
      </c>
      <c r="B16" s="56">
        <v>89274</v>
      </c>
      <c r="C16" s="56">
        <v>42503</v>
      </c>
      <c r="E16" s="53">
        <v>2000</v>
      </c>
      <c r="F16" s="56">
        <v>43684</v>
      </c>
      <c r="G16" s="56">
        <v>29461</v>
      </c>
      <c r="I16" s="53">
        <v>2000</v>
      </c>
      <c r="J16" s="57">
        <f t="shared" si="0"/>
        <v>132958</v>
      </c>
      <c r="K16" s="57">
        <f t="shared" si="1"/>
        <v>71964</v>
      </c>
    </row>
    <row r="17" spans="1:11" x14ac:dyDescent="0.25">
      <c r="A17" s="53">
        <v>2001</v>
      </c>
      <c r="B17" s="56">
        <v>89730</v>
      </c>
      <c r="C17" s="56">
        <v>51643</v>
      </c>
      <c r="E17" s="53">
        <v>2001</v>
      </c>
      <c r="F17" s="56">
        <v>44794</v>
      </c>
      <c r="G17" s="56">
        <v>52389</v>
      </c>
      <c r="I17" s="53">
        <v>2001</v>
      </c>
      <c r="J17" s="57">
        <f t="shared" si="0"/>
        <v>134524</v>
      </c>
      <c r="K17" s="57">
        <f t="shared" si="1"/>
        <v>104032</v>
      </c>
    </row>
    <row r="18" spans="1:11" x14ac:dyDescent="0.25">
      <c r="A18" s="53">
        <v>2002</v>
      </c>
      <c r="B18" s="56">
        <v>91312</v>
      </c>
      <c r="C18" s="56">
        <v>45456</v>
      </c>
      <c r="E18" s="53">
        <v>2002</v>
      </c>
      <c r="F18" s="56">
        <v>45852</v>
      </c>
      <c r="G18" s="56">
        <v>24044</v>
      </c>
      <c r="I18" s="53">
        <v>2002</v>
      </c>
      <c r="J18" s="57">
        <f t="shared" si="0"/>
        <v>137164</v>
      </c>
      <c r="K18" s="57">
        <f t="shared" si="1"/>
        <v>69500</v>
      </c>
    </row>
    <row r="19" spans="1:11" x14ac:dyDescent="0.25">
      <c r="A19" s="53">
        <v>2003</v>
      </c>
      <c r="B19" s="56">
        <v>92491</v>
      </c>
      <c r="C19" s="56">
        <v>49687</v>
      </c>
      <c r="E19" s="53">
        <v>2003</v>
      </c>
      <c r="F19" s="56">
        <v>46086</v>
      </c>
      <c r="G19" s="56">
        <v>30608</v>
      </c>
      <c r="I19" s="53">
        <v>2003</v>
      </c>
      <c r="J19" s="57">
        <f t="shared" si="0"/>
        <v>138577</v>
      </c>
      <c r="K19" s="57">
        <f t="shared" si="1"/>
        <v>80295</v>
      </c>
    </row>
    <row r="20" spans="1:11" x14ac:dyDescent="0.25">
      <c r="A20" s="53">
        <v>2004</v>
      </c>
      <c r="B20" s="56">
        <v>110441</v>
      </c>
      <c r="C20" s="56">
        <v>43093</v>
      </c>
      <c r="E20" s="53">
        <v>2004</v>
      </c>
      <c r="F20" s="56">
        <v>52746</v>
      </c>
      <c r="G20" s="56">
        <v>28029</v>
      </c>
      <c r="I20" s="53">
        <v>2004</v>
      </c>
      <c r="J20" s="57">
        <f t="shared" si="0"/>
        <v>163187</v>
      </c>
      <c r="K20" s="57">
        <f t="shared" si="1"/>
        <v>71122</v>
      </c>
    </row>
    <row r="21" spans="1:11" x14ac:dyDescent="0.25">
      <c r="A21" s="53">
        <v>2005</v>
      </c>
      <c r="B21" s="56">
        <v>112251</v>
      </c>
      <c r="C21" s="56">
        <v>136279</v>
      </c>
      <c r="E21" s="53">
        <v>2005</v>
      </c>
      <c r="F21" s="56">
        <v>53469</v>
      </c>
      <c r="G21" s="56">
        <v>32217</v>
      </c>
      <c r="I21" s="53">
        <v>2005</v>
      </c>
      <c r="J21" s="57">
        <f t="shared" si="0"/>
        <v>165720</v>
      </c>
      <c r="K21" s="57">
        <f t="shared" si="1"/>
        <v>168496</v>
      </c>
    </row>
    <row r="22" spans="1:11" x14ac:dyDescent="0.25">
      <c r="A22" s="53">
        <v>2006</v>
      </c>
      <c r="B22" s="56">
        <v>114449</v>
      </c>
      <c r="C22" s="56">
        <v>32767</v>
      </c>
      <c r="E22" s="53">
        <v>2006</v>
      </c>
      <c r="F22" s="56">
        <v>54194</v>
      </c>
      <c r="G22" s="56">
        <v>18801</v>
      </c>
      <c r="I22" s="53">
        <v>2006</v>
      </c>
      <c r="J22" s="57">
        <f t="shared" si="0"/>
        <v>168643</v>
      </c>
      <c r="K22" s="57">
        <f t="shared" si="1"/>
        <v>51568</v>
      </c>
    </row>
    <row r="23" spans="1:11" x14ac:dyDescent="0.25">
      <c r="A23" s="53">
        <v>2007</v>
      </c>
      <c r="B23" s="56">
        <v>119874</v>
      </c>
      <c r="C23" s="56">
        <v>43383</v>
      </c>
      <c r="E23" s="53">
        <v>2007</v>
      </c>
      <c r="F23" s="56">
        <v>55336</v>
      </c>
      <c r="G23" s="56">
        <v>26974</v>
      </c>
      <c r="I23" s="53">
        <v>2007</v>
      </c>
      <c r="J23" s="57">
        <f t="shared" si="0"/>
        <v>175210</v>
      </c>
      <c r="K23" s="57">
        <f t="shared" si="1"/>
        <v>70357</v>
      </c>
    </row>
    <row r="24" spans="1:11" x14ac:dyDescent="0.25">
      <c r="A24" s="53">
        <v>2008</v>
      </c>
      <c r="B24" s="56">
        <v>122463</v>
      </c>
      <c r="C24" s="56">
        <v>36614</v>
      </c>
      <c r="E24" s="53">
        <v>2008</v>
      </c>
      <c r="F24" s="56">
        <v>56676</v>
      </c>
      <c r="G24" s="56">
        <v>22325</v>
      </c>
      <c r="I24" s="53">
        <v>2008</v>
      </c>
      <c r="J24" s="57">
        <f t="shared" si="0"/>
        <v>179139</v>
      </c>
      <c r="K24" s="57">
        <f t="shared" si="1"/>
        <v>58939</v>
      </c>
    </row>
    <row r="25" spans="1:11" x14ac:dyDescent="0.25">
      <c r="A25" s="53">
        <v>2009</v>
      </c>
      <c r="B25" s="56">
        <v>129636</v>
      </c>
      <c r="C25" s="56">
        <v>129315</v>
      </c>
      <c r="E25" s="53">
        <v>2009</v>
      </c>
      <c r="F25" s="56">
        <v>58115</v>
      </c>
      <c r="G25" s="56">
        <v>39878</v>
      </c>
      <c r="I25" s="53">
        <v>2009</v>
      </c>
      <c r="J25" s="57">
        <f t="shared" si="0"/>
        <v>187751</v>
      </c>
      <c r="K25" s="57">
        <f t="shared" si="1"/>
        <v>169193</v>
      </c>
    </row>
    <row r="26" spans="1:11" x14ac:dyDescent="0.25">
      <c r="A26" s="15">
        <v>2010</v>
      </c>
      <c r="B26" s="57">
        <v>132700</v>
      </c>
      <c r="C26" s="57">
        <v>38535</v>
      </c>
      <c r="E26" s="15">
        <v>2010</v>
      </c>
      <c r="F26" s="57">
        <v>59081</v>
      </c>
      <c r="G26" s="57">
        <v>18364</v>
      </c>
      <c r="I26" s="15">
        <v>2010</v>
      </c>
      <c r="J26" s="57">
        <f t="shared" si="0"/>
        <v>191781</v>
      </c>
      <c r="K26" s="57">
        <f t="shared" si="1"/>
        <v>56899</v>
      </c>
    </row>
    <row r="27" spans="1:11" x14ac:dyDescent="0.25">
      <c r="A27" s="15">
        <v>2011</v>
      </c>
      <c r="B27" s="57">
        <f>[1]Série!F39</f>
        <v>135955.48092999999</v>
      </c>
      <c r="C27" s="57">
        <f>[1]Série!J39</f>
        <v>48906.611899999989</v>
      </c>
      <c r="E27" s="15">
        <v>2011</v>
      </c>
      <c r="F27" s="57">
        <f>[1]Série!F69</f>
        <v>59494.558769157011</v>
      </c>
      <c r="G27" s="57">
        <f>[1]Série!J69</f>
        <v>24097.226600000016</v>
      </c>
      <c r="I27" s="15">
        <v>2011</v>
      </c>
      <c r="J27" s="57">
        <f>SUM(F27,B27)</f>
        <v>195450.039699157</v>
      </c>
      <c r="K27" s="57">
        <f>SUM(C27,G27)</f>
        <v>73003.838500000013</v>
      </c>
    </row>
    <row r="28" spans="1:11" x14ac:dyDescent="0.25">
      <c r="A28" s="15">
        <v>2012</v>
      </c>
      <c r="B28" s="57">
        <v>142908</v>
      </c>
      <c r="C28" s="57">
        <v>59549</v>
      </c>
      <c r="E28" s="15">
        <v>2012</v>
      </c>
      <c r="F28" s="57">
        <v>60303</v>
      </c>
      <c r="G28" s="57">
        <v>24630</v>
      </c>
      <c r="I28" s="15">
        <v>2012</v>
      </c>
      <c r="J28" s="57">
        <v>203211</v>
      </c>
      <c r="K28" s="57">
        <v>84179</v>
      </c>
    </row>
    <row r="29" spans="1:11" x14ac:dyDescent="0.25">
      <c r="A29" s="15">
        <v>2013</v>
      </c>
      <c r="B29" s="57">
        <v>146371</v>
      </c>
      <c r="C29" s="57">
        <v>155618</v>
      </c>
      <c r="E29" s="15">
        <v>2013</v>
      </c>
      <c r="F29" s="56">
        <v>61609</v>
      </c>
      <c r="G29" s="56">
        <v>42409</v>
      </c>
      <c r="I29" s="15">
        <v>2013</v>
      </c>
      <c r="J29" s="57">
        <v>207980</v>
      </c>
      <c r="K29" s="57">
        <v>198027</v>
      </c>
    </row>
    <row r="30" spans="1:11" x14ac:dyDescent="0.25">
      <c r="A30" s="15">
        <v>2014</v>
      </c>
      <c r="B30" s="57">
        <v>150237</v>
      </c>
      <c r="C30" s="57">
        <v>48090</v>
      </c>
      <c r="E30" s="53">
        <v>2014</v>
      </c>
      <c r="F30" s="56">
        <v>62741</v>
      </c>
      <c r="G30" s="56">
        <v>18848</v>
      </c>
      <c r="I30" s="15">
        <v>2014</v>
      </c>
      <c r="J30" s="57">
        <v>212978</v>
      </c>
      <c r="K30" s="57">
        <v>66938</v>
      </c>
    </row>
    <row r="31" spans="1:11" x14ac:dyDescent="0.25">
      <c r="A31" s="15">
        <v>2015</v>
      </c>
      <c r="B31" s="57">
        <v>159382</v>
      </c>
      <c r="C31" s="57">
        <v>47360</v>
      </c>
      <c r="E31" s="53">
        <v>2015</v>
      </c>
      <c r="F31" s="56">
        <v>63947</v>
      </c>
      <c r="G31" s="56">
        <v>19966</v>
      </c>
      <c r="I31" s="15">
        <v>2015</v>
      </c>
      <c r="J31" s="57">
        <v>223329</v>
      </c>
      <c r="K31" s="57">
        <v>67326</v>
      </c>
    </row>
    <row r="32" spans="1:11" x14ac:dyDescent="0.25">
      <c r="A32" s="15">
        <v>2016</v>
      </c>
      <c r="B32" s="98">
        <v>162647</v>
      </c>
      <c r="C32" s="98">
        <v>35202</v>
      </c>
      <c r="D32" s="99"/>
      <c r="E32" s="53">
        <v>2016</v>
      </c>
      <c r="F32" s="56">
        <v>64664</v>
      </c>
      <c r="G32" s="56">
        <v>25020</v>
      </c>
      <c r="H32" s="99"/>
      <c r="I32" s="14">
        <v>2016</v>
      </c>
      <c r="J32" s="98">
        <v>227311</v>
      </c>
      <c r="K32" s="98">
        <v>60222</v>
      </c>
    </row>
    <row r="33" spans="1:13" x14ac:dyDescent="0.25">
      <c r="A33" s="15">
        <v>2017</v>
      </c>
      <c r="B33" s="98">
        <v>165724</v>
      </c>
      <c r="C33" s="98">
        <v>50829</v>
      </c>
      <c r="D33" s="99"/>
      <c r="E33" s="53">
        <v>2017</v>
      </c>
      <c r="F33" s="56">
        <v>65227</v>
      </c>
      <c r="G33" s="56">
        <v>17991</v>
      </c>
      <c r="H33" s="99"/>
      <c r="I33" s="14">
        <v>2017</v>
      </c>
      <c r="J33" s="98">
        <v>230951</v>
      </c>
      <c r="K33" s="98">
        <v>68820</v>
      </c>
      <c r="M33" s="57"/>
    </row>
    <row r="34" spans="1:13" x14ac:dyDescent="0.25">
      <c r="A34" s="15">
        <v>2018</v>
      </c>
      <c r="B34" s="98">
        <v>168388</v>
      </c>
      <c r="C34" s="98">
        <v>76596</v>
      </c>
      <c r="D34" s="99"/>
      <c r="E34" s="53">
        <v>2018</v>
      </c>
      <c r="F34" s="56">
        <v>65810</v>
      </c>
      <c r="G34" s="56">
        <v>31364</v>
      </c>
      <c r="H34" s="99"/>
      <c r="I34" s="14">
        <v>2018</v>
      </c>
      <c r="J34" s="57">
        <f t="shared" ref="J34" si="2">SUM(F34,B34)</f>
        <v>234198</v>
      </c>
      <c r="K34" s="57">
        <f t="shared" ref="K34" si="3">SUM(C34,G34)</f>
        <v>107960</v>
      </c>
      <c r="M34" s="57"/>
    </row>
    <row r="35" spans="1:13" x14ac:dyDescent="0.25">
      <c r="A35" s="15">
        <v>2019</v>
      </c>
      <c r="B35" s="98">
        <v>171700</v>
      </c>
      <c r="C35" s="98">
        <v>51453</v>
      </c>
      <c r="D35" s="99"/>
      <c r="E35" s="53">
        <v>2019</v>
      </c>
      <c r="F35" s="56">
        <v>66565</v>
      </c>
      <c r="G35" s="56">
        <v>22164</v>
      </c>
      <c r="H35" s="99"/>
      <c r="I35" s="14">
        <v>2019</v>
      </c>
      <c r="J35" s="98">
        <v>238265</v>
      </c>
      <c r="K35" s="98">
        <v>73617</v>
      </c>
      <c r="M35" s="57"/>
    </row>
    <row r="36" spans="1:13" x14ac:dyDescent="0.25">
      <c r="A36" s="15">
        <v>2020</v>
      </c>
      <c r="B36" s="57">
        <v>174284</v>
      </c>
      <c r="C36" s="57">
        <v>41901</v>
      </c>
      <c r="E36" s="53">
        <v>2020</v>
      </c>
      <c r="F36" s="56">
        <v>66857</v>
      </c>
      <c r="G36" s="56">
        <v>13404</v>
      </c>
      <c r="I36" s="15">
        <v>2020</v>
      </c>
      <c r="J36" s="57">
        <v>241141</v>
      </c>
      <c r="K36" s="57">
        <v>55305</v>
      </c>
    </row>
    <row r="37" spans="1:13" x14ac:dyDescent="0.25">
      <c r="A37" s="14">
        <v>2021</v>
      </c>
      <c r="B37" s="98">
        <v>177542</v>
      </c>
      <c r="C37" s="98">
        <v>52921</v>
      </c>
      <c r="D37" s="99"/>
      <c r="E37" s="14">
        <v>2021</v>
      </c>
      <c r="F37" s="98">
        <v>67331</v>
      </c>
      <c r="G37" s="98">
        <v>21844</v>
      </c>
      <c r="H37" s="99"/>
      <c r="I37" s="14">
        <v>2021</v>
      </c>
      <c r="J37" s="98">
        <v>244873</v>
      </c>
      <c r="K37" s="98">
        <v>74765</v>
      </c>
    </row>
    <row r="38" spans="1:13" x14ac:dyDescent="0.25">
      <c r="A38" s="14">
        <v>2022</v>
      </c>
      <c r="B38" s="98">
        <v>180191</v>
      </c>
      <c r="C38" s="98">
        <v>50181</v>
      </c>
      <c r="D38" s="99"/>
      <c r="E38" s="14">
        <v>2022</v>
      </c>
      <c r="F38" s="98">
        <v>67821</v>
      </c>
      <c r="G38" s="98">
        <v>16267</v>
      </c>
      <c r="H38" s="99"/>
      <c r="I38" s="14">
        <v>2022</v>
      </c>
      <c r="J38" s="98">
        <v>248012</v>
      </c>
      <c r="K38" s="98">
        <v>66448</v>
      </c>
    </row>
  </sheetData>
  <phoneticPr fontId="7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Serie</vt:lpstr>
      <vt:lpstr>Annuaire</vt:lpstr>
      <vt:lpstr>Graphique</vt:lpstr>
      <vt:lpstr>Serie!Impression_des_titres</vt:lpstr>
      <vt:lpstr>Serie!Zone_d_impression</vt:lpstr>
    </vt:vector>
  </TitlesOfParts>
  <Company>SCRIS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Gisi Françoise</cp:lastModifiedBy>
  <cp:lastPrinted>2023-08-25T10:22:01Z</cp:lastPrinted>
  <dcterms:created xsi:type="dcterms:W3CDTF">1997-06-24T08:17:46Z</dcterms:created>
  <dcterms:modified xsi:type="dcterms:W3CDTF">2023-08-25T12:47:04Z</dcterms:modified>
</cp:coreProperties>
</file>