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rojets\Site_Internet_Typo3\Dom_14\Tableaux\"/>
    </mc:Choice>
  </mc:AlternateContent>
  <xr:revisionPtr revIDLastSave="0" documentId="8_{CCB96383-CF3F-4118-8160-245D9BA367C7}" xr6:coauthVersionLast="47" xr6:coauthVersionMax="47" xr10:uidLastSave="{00000000-0000-0000-0000-000000000000}"/>
  <bookViews>
    <workbookView xWindow="21300" yWindow="3190" windowWidth="17280" windowHeight="9850" xr2:uid="{32BBD4AC-69E3-454D-8F62-D7C418FE7993}"/>
  </bookViews>
  <sheets>
    <sheet name="Pyramide" sheetId="4" r:id="rId1"/>
    <sheet name="Data" sheetId="7" r:id="rId2"/>
    <sheet name="Presence_mensuelle" sheetId="2" r:id="rId3"/>
    <sheet name="Recours" sheetId="6" r:id="rId4"/>
    <sheet name="F4 - Recours_prest_combinai2021" sheetId="5" state="hidden" r:id="rId5"/>
    <sheet name="F5 - Evol_pers_mois" sheetId="1" state="hidden" r:id="rId6"/>
  </sheets>
  <definedNames>
    <definedName name="_xlnm.Print_Area" localSheetId="4">'F4 - Recours_prest_combinai2021'!$A$1:$P$228</definedName>
    <definedName name="_xlnm.Print_Area" localSheetId="5">'F5 - Evol_pers_mois'!$A$1:$R$27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6" i="5" l="1"/>
  <c r="O199" i="5"/>
  <c r="O200" i="5"/>
  <c r="O201" i="5"/>
  <c r="O202" i="5"/>
  <c r="O203" i="5"/>
  <c r="O204" i="5"/>
  <c r="O205" i="5"/>
  <c r="O206" i="5"/>
  <c r="B216" i="5"/>
  <c r="C216" i="5"/>
  <c r="D216" i="5"/>
  <c r="E216" i="5"/>
  <c r="F216" i="5"/>
  <c r="G216" i="5"/>
  <c r="H216" i="5"/>
  <c r="A221" i="5"/>
  <c r="B221" i="5"/>
  <c r="C221" i="5"/>
  <c r="D221" i="5"/>
  <c r="E221" i="5"/>
  <c r="F221" i="5"/>
  <c r="G221" i="5"/>
  <c r="B223" i="5"/>
  <c r="J24" i="1"/>
  <c r="I24" i="1"/>
  <c r="J25" i="1"/>
  <c r="J26" i="1"/>
  <c r="H24" i="1"/>
  <c r="I25" i="1"/>
  <c r="I26" i="1"/>
  <c r="G24" i="1"/>
  <c r="H25" i="1"/>
  <c r="H26" i="1"/>
  <c r="F24" i="1"/>
  <c r="G25" i="1"/>
  <c r="G26" i="1"/>
  <c r="E24" i="1"/>
  <c r="F25" i="1"/>
  <c r="F26" i="1"/>
  <c r="D24" i="1"/>
  <c r="E25" i="1"/>
  <c r="E26" i="1"/>
  <c r="C24" i="1"/>
  <c r="D25" i="1"/>
  <c r="D26" i="1"/>
  <c r="B24" i="1"/>
  <c r="C25" i="1"/>
  <c r="C26" i="1"/>
</calcChain>
</file>

<file path=xl/sharedStrings.xml><?xml version="1.0" encoding="utf-8"?>
<sst xmlns="http://schemas.openxmlformats.org/spreadsheetml/2006/main" count="482" uniqueCount="119">
  <si>
    <t>Année du relevé</t>
  </si>
  <si>
    <t>Nombre de mois de présence avec prestation (RMNT)</t>
  </si>
  <si>
    <t>Nb moyen de personnes par mois</t>
  </si>
  <si>
    <t>var annuelle</t>
  </si>
  <si>
    <t>var annuelle en %</t>
  </si>
  <si>
    <t>*Présence de prestation (R, M, N et T) durant le mois.</t>
  </si>
  <si>
    <t>Personnes présentes durant le mois 1</t>
  </si>
  <si>
    <t>Personnes présentes durant le mois 2</t>
  </si>
  <si>
    <t>Personnes présentes durant le mois 3</t>
  </si>
  <si>
    <t>Personnes présentes durant le mois 4</t>
  </si>
  <si>
    <t>Personnes présentes durant le mois 5</t>
  </si>
  <si>
    <t>Personnes présentes durant le mois 6</t>
  </si>
  <si>
    <t>Personnes présentes durant le mois 7</t>
  </si>
  <si>
    <t>Personnes présentes durant le mois 8</t>
  </si>
  <si>
    <t>Personnes présentes durant le mois 9</t>
  </si>
  <si>
    <t>Personnes présentes durant le mois 10</t>
  </si>
  <si>
    <t>Personnes présentes durant le mois 11</t>
  </si>
  <si>
    <t>Mois</t>
  </si>
  <si>
    <t>Statistique annuelle des CAT, StatVD</t>
  </si>
  <si>
    <t>Personnes présentes durant le mois 12</t>
  </si>
  <si>
    <t>Source: StatVD / DGCS</t>
  </si>
  <si>
    <t>T4'.m1 - Nombre de PERSONNES présentes chaque mois (cf Numerus)</t>
  </si>
  <si>
    <t>Seuls 2.5%  n'ont recouru qu'aux modules et 2.1% qu'aux repas.</t>
  </si>
  <si>
    <t>Plus d'un tiers (36.4%) ont recouru aux modules et repas (sans le transport).</t>
  </si>
  <si>
    <t>Près de six personnes sur dix  (58.6% ) ayant bénéficié des CAT en 2021 ont recouru aux trois prestations (modules, repas et transport)-</t>
  </si>
  <si>
    <t>La combinaison des prestations est la règle : 95.4% des personnes ont recouru à au moins deux types prestations au cours de l'année.</t>
  </si>
  <si>
    <t xml:space="preserve">Combinaisons: </t>
  </si>
  <si>
    <t>T</t>
  </si>
  <si>
    <t>RT</t>
  </si>
  <si>
    <t>MT</t>
  </si>
  <si>
    <t>R</t>
  </si>
  <si>
    <t>M</t>
  </si>
  <si>
    <t>MR</t>
  </si>
  <si>
    <t>MRT</t>
  </si>
  <si>
    <t>Transport</t>
  </si>
  <si>
    <t>Repas+Transport</t>
  </si>
  <si>
    <t>Modules+Transport</t>
  </si>
  <si>
    <t>Repas</t>
  </si>
  <si>
    <t>Modules</t>
  </si>
  <si>
    <t>Modules+Repas</t>
  </si>
  <si>
    <t>Modules+Repas+Transport</t>
  </si>
  <si>
    <t>Pour graphique</t>
  </si>
  <si>
    <t>Tout</t>
  </si>
  <si>
    <t>Femme</t>
  </si>
  <si>
    <t>Homme</t>
  </si>
  <si>
    <t>.</t>
  </si>
  <si>
    <t>Sexe</t>
  </si>
  <si>
    <t>PctN</t>
  </si>
  <si>
    <t>Total</t>
  </si>
  <si>
    <t>oui</t>
  </si>
  <si>
    <t>non</t>
  </si>
  <si>
    <t>Recours à un/des transports
durant l'année</t>
  </si>
  <si>
    <t>Recours à
un/des
transports
durant l'année</t>
  </si>
  <si>
    <t>Recours à une/des prestations repas durant l'année</t>
  </si>
  <si>
    <t>Recours à une/des prestations repas durant
l'année</t>
  </si>
  <si>
    <t>Recours à un/des modules durant l'année</t>
  </si>
  <si>
    <t>En%</t>
  </si>
  <si>
    <t>Effectif</t>
  </si>
  <si>
    <t>Recours aux prestations par la population fréquentant les CAT</t>
  </si>
  <si>
    <t>Fichier personnes</t>
  </si>
  <si>
    <t>Statistique annuelle des CAT - 2021, StatVD 11APR22</t>
  </si>
  <si>
    <t>N</t>
  </si>
  <si>
    <t>Recours à un/des transports durant
l'année</t>
  </si>
  <si>
    <t>Recours à une/des prestations repas
durant l'année</t>
  </si>
  <si>
    <t/>
  </si>
  <si>
    <t>Statistique annuelle des CAT - 2020, StatVD 13SEP21</t>
  </si>
  <si>
    <t>Recours à un/des journées
longues (3 modules et 2
repas)durant l'année</t>
  </si>
  <si>
    <t>Recours à une/des journées
courtes (2 modules et 1 repas)
durant l'année</t>
  </si>
  <si>
    <t>Recours à un/des modules isolés
durant l'année</t>
  </si>
  <si>
    <t>ColPctN</t>
  </si>
  <si>
    <t>90 ans
et +</t>
  </si>
  <si>
    <t>80 à 89
ans</t>
  </si>
  <si>
    <t>65 à 79
ans</t>
  </si>
  <si>
    <t>- de 65
ans</t>
  </si>
  <si>
    <t>Profil de dépendance du
dernier mois de prestation</t>
  </si>
  <si>
    <t>Age révolu à la fin de l’année</t>
  </si>
  <si>
    <t>Recours à un/des journées longues (3
modules et 2 repas)durant l'année</t>
  </si>
  <si>
    <t>Recours à une/des journées courtes (2
modules et 1 repas) durant l'année</t>
  </si>
  <si>
    <t>Recours à un/des modules isolés durant
l'année</t>
  </si>
  <si>
    <t>90
ans
et +</t>
  </si>
  <si>
    <t>80 à
89
ans</t>
  </si>
  <si>
    <t>65 à
79
ans</t>
  </si>
  <si>
    <t>- de
65
ans</t>
  </si>
  <si>
    <t>Age révolu à la fin de
l’année</t>
  </si>
  <si>
    <t>Recours à un/des modules de
nuit (+ déjeuner) durant l'année</t>
  </si>
  <si>
    <t>Recours à un/des modules du
soir durant l'année</t>
  </si>
  <si>
    <t>Recours à un/des modules de
l'après-midi durant l'année</t>
  </si>
  <si>
    <t>Recours à un/des modules du
matin durant l'année</t>
  </si>
  <si>
    <t>Profil de dépendance du dernier
mois de prestation</t>
  </si>
  <si>
    <t>Recours à un/des modules de nuit (+
déjeuner) durant l'année</t>
  </si>
  <si>
    <t>Recours à un/des modules du soir
durant l'année</t>
  </si>
  <si>
    <t>Recours à un/des modules du matin
durant l'année</t>
  </si>
  <si>
    <t>90
ans et
+</t>
  </si>
  <si>
    <t>Recours à un/des reps du
soir durant l'année</t>
  </si>
  <si>
    <t>Recours à un/des repas de
midi durant l'année</t>
  </si>
  <si>
    <t>Recours à un/des reps du soir
durant l'année</t>
  </si>
  <si>
    <t>Recours à un/des repas de midi
durant l'année</t>
  </si>
  <si>
    <t>croît ac âge et dép</t>
  </si>
  <si>
    <t>Recours à un/des
transports durant
l'année</t>
  </si>
  <si>
    <t>croît ac dép</t>
  </si>
  <si>
    <t>Recours à un/des
modules durant
l'année</t>
  </si>
  <si>
    <t>Recours à une/des
prestations repas
durant l'année</t>
  </si>
  <si>
    <t>Recours à un/des modules durant
l'année</t>
  </si>
  <si>
    <t>Recours à une/des prestations
repas durant l'année</t>
  </si>
  <si>
    <t>En %</t>
  </si>
  <si>
    <t>Hommes</t>
  </si>
  <si>
    <t>Femmes</t>
  </si>
  <si>
    <t>Age</t>
  </si>
  <si>
    <t>- de 65 ans</t>
  </si>
  <si>
    <t>65 à 79 ans</t>
  </si>
  <si>
    <t>80 à 89 ans</t>
  </si>
  <si>
    <t>90 ans et +</t>
  </si>
  <si>
    <t xml:space="preserve">Profil de dépendance1) </t>
  </si>
  <si>
    <t>faible</t>
  </si>
  <si>
    <t>moyenne</t>
  </si>
  <si>
    <t>élevée</t>
  </si>
  <si>
    <t>1) Profil du dernier mois de prestations.</t>
  </si>
  <si>
    <t>Source: StatVD/DGCS</t>
  </si>
  <si>
    <t>Bénéficiaires  des CAT, Vaud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</si>
</sst>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##########0"/>
    <numFmt numFmtId="165" formatCode="0.0%"/>
    <numFmt numFmtId="166" formatCode="###0.0"/>
    <numFmt numFmtId="167" formatCode="####0"/>
    <numFmt numFmtId="168" formatCode="#####0"/>
    <numFmt numFmtId="169" formatCode="##0"/>
    <numFmt numFmtId="170" formatCode="#######0"/>
  </numFmts>
  <fonts count="16" x14ac:knownFonts="1">
    <font>
      <sz val="9.5"/>
      <color rgb="FF000000"/>
      <name val="Arial"/>
      <family val="2"/>
    </font>
    <font>
      <sz val="11"/>
      <color theme="1"/>
      <name val="Calibri"/>
      <family val="2"/>
      <scheme val="minor"/>
    </font>
    <font>
      <sz val="9.5"/>
      <color rgb="FF000000"/>
      <name val="Arial"/>
      <family val="2"/>
    </font>
    <font>
      <b/>
      <sz val="11"/>
      <color rgb="FF112277"/>
      <name val="Arial"/>
      <family val="2"/>
    </font>
    <font>
      <b/>
      <sz val="9.5"/>
      <color rgb="FF112277"/>
      <name val="Arial"/>
      <family val="2"/>
    </font>
    <font>
      <i/>
      <sz val="9.5"/>
      <color rgb="FF000000"/>
      <name val="Arial"/>
      <family val="2"/>
    </font>
    <font>
      <sz val="9.5"/>
      <color rgb="FFFF0000"/>
      <name val="Arial"/>
      <family val="2"/>
    </font>
    <font>
      <b/>
      <sz val="9.5"/>
      <color rgb="FF000000"/>
      <name val="Arial"/>
      <family val="2"/>
    </font>
    <font>
      <sz val="8"/>
      <color rgb="FF000000"/>
      <name val="Arial Narrow"/>
      <family val="2"/>
    </font>
    <font>
      <sz val="8"/>
      <color rgb="FFFF0000"/>
      <name val="Arial Narrow"/>
      <family val="2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i/>
      <sz val="9"/>
      <name val="Arial Narrow"/>
      <family val="2"/>
    </font>
    <font>
      <i/>
      <sz val="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C1C1C1"/>
      </left>
      <right style="thin">
        <color indexed="64"/>
      </right>
      <top style="thin">
        <color rgb="FFC1C1C1"/>
      </top>
      <bottom style="thin">
        <color rgb="FFC1C1C1"/>
      </bottom>
      <diagonal/>
    </border>
    <border>
      <left style="thin">
        <color rgb="FFB0B7BB"/>
      </left>
      <right style="thin">
        <color rgb="FFB0B7BB"/>
      </right>
      <top/>
      <bottom style="thin">
        <color rgb="FFB0B7BB"/>
      </bottom>
      <diagonal/>
    </border>
    <border>
      <left style="thin">
        <color rgb="FFC1C1C1"/>
      </left>
      <right style="thin">
        <color rgb="FFC1C1C1"/>
      </right>
      <top/>
      <bottom style="thin">
        <color rgb="FFC1C1C1"/>
      </bottom>
      <diagonal/>
    </border>
    <border>
      <left style="thin">
        <color rgb="FFC1C1C1"/>
      </left>
      <right style="thin">
        <color indexed="64"/>
      </right>
      <top/>
      <bottom style="thin">
        <color rgb="FFC1C1C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0" fillId="2" borderId="0" xfId="0" applyFill="1" applyAlignment="1">
      <alignment horizontal="left"/>
    </xf>
    <xf numFmtId="164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top"/>
    </xf>
    <xf numFmtId="164" fontId="0" fillId="4" borderId="2" xfId="0" applyNumberFormat="1" applyFill="1" applyBorder="1" applyAlignment="1">
      <alignment horizontal="right"/>
    </xf>
    <xf numFmtId="1" fontId="0" fillId="2" borderId="0" xfId="0" applyNumberFormat="1" applyFill="1" applyAlignment="1">
      <alignment horizontal="right"/>
    </xf>
    <xf numFmtId="1" fontId="0" fillId="5" borderId="0" xfId="0" applyNumberFormat="1" applyFill="1" applyAlignment="1">
      <alignment horizontal="right"/>
    </xf>
    <xf numFmtId="165" fontId="0" fillId="2" borderId="0" xfId="1" applyNumberFormat="1" applyFont="1" applyFill="1" applyBorder="1" applyAlignment="1">
      <alignment horizontal="right"/>
    </xf>
    <xf numFmtId="165" fontId="0" fillId="5" borderId="0" xfId="1" applyNumberFormat="1" applyFont="1" applyFill="1" applyBorder="1" applyAlignment="1">
      <alignment horizontal="right"/>
    </xf>
    <xf numFmtId="165" fontId="0" fillId="6" borderId="0" xfId="1" applyNumberFormat="1" applyFont="1" applyFill="1" applyBorder="1" applyAlignment="1">
      <alignment horizontal="right"/>
    </xf>
    <xf numFmtId="0" fontId="5" fillId="2" borderId="0" xfId="0" applyFont="1" applyFill="1" applyAlignment="1">
      <alignment horizontal="left"/>
    </xf>
    <xf numFmtId="164" fontId="0" fillId="4" borderId="2" xfId="0" applyNumberFormat="1" applyFill="1" applyBorder="1" applyAlignment="1">
      <alignment horizontal="center"/>
    </xf>
    <xf numFmtId="0" fontId="0" fillId="2" borderId="0" xfId="0" applyFill="1" applyAlignment="1">
      <alignment horizontal="left"/>
    </xf>
    <xf numFmtId="0" fontId="4" fillId="3" borderId="1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165" fontId="0" fillId="2" borderId="0" xfId="2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165" fontId="0" fillId="4" borderId="2" xfId="2" applyNumberFormat="1" applyFont="1" applyFill="1" applyBorder="1" applyAlignment="1">
      <alignment horizontal="right"/>
    </xf>
    <xf numFmtId="166" fontId="2" fillId="4" borderId="2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left"/>
    </xf>
    <xf numFmtId="166" fontId="0" fillId="5" borderId="2" xfId="0" applyNumberFormat="1" applyFill="1" applyBorder="1" applyAlignment="1">
      <alignment horizontal="right"/>
    </xf>
    <xf numFmtId="166" fontId="0" fillId="4" borderId="2" xfId="0" applyNumberFormat="1" applyFill="1" applyBorder="1" applyAlignment="1">
      <alignment horizontal="right"/>
    </xf>
    <xf numFmtId="166" fontId="0" fillId="4" borderId="3" xfId="0" applyNumberFormat="1" applyFill="1" applyBorder="1" applyAlignment="1">
      <alignment horizontal="right"/>
    </xf>
    <xf numFmtId="166" fontId="0" fillId="2" borderId="0" xfId="0" applyNumberFormat="1" applyFill="1" applyAlignment="1">
      <alignment horizontal="right"/>
    </xf>
    <xf numFmtId="0" fontId="0" fillId="2" borderId="0" xfId="0" applyFill="1" applyAlignment="1">
      <alignment horizontal="right"/>
    </xf>
    <xf numFmtId="167" fontId="4" fillId="3" borderId="1" xfId="0" applyNumberFormat="1" applyFont="1" applyFill="1" applyBorder="1" applyAlignment="1">
      <alignment horizontal="left" vertical="top"/>
    </xf>
    <xf numFmtId="169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right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left"/>
    </xf>
    <xf numFmtId="170" fontId="0" fillId="4" borderId="2" xfId="0" applyNumberFormat="1" applyFill="1" applyBorder="1" applyAlignment="1">
      <alignment horizontal="right"/>
    </xf>
    <xf numFmtId="0" fontId="3" fillId="2" borderId="0" xfId="0" applyFont="1" applyFill="1" applyAlignment="1">
      <alignment horizontal="center" wrapText="1"/>
    </xf>
    <xf numFmtId="169" fontId="4" fillId="3" borderId="1" xfId="0" applyNumberFormat="1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 wrapText="1"/>
    </xf>
    <xf numFmtId="167" fontId="4" fillId="3" borderId="1" xfId="0" applyNumberFormat="1" applyFont="1" applyFill="1" applyBorder="1" applyAlignment="1">
      <alignment horizontal="center"/>
    </xf>
    <xf numFmtId="168" fontId="0" fillId="4" borderId="2" xfId="0" applyNumberFormat="1" applyFill="1" applyBorder="1" applyAlignment="1">
      <alignment horizontal="right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166" fontId="7" fillId="5" borderId="2" xfId="0" applyNumberFormat="1" applyFont="1" applyFill="1" applyBorder="1" applyAlignment="1">
      <alignment horizontal="right"/>
    </xf>
    <xf numFmtId="0" fontId="10" fillId="0" borderId="0" xfId="0" applyFont="1"/>
    <xf numFmtId="0" fontId="11" fillId="0" borderId="0" xfId="0" applyFont="1"/>
    <xf numFmtId="0" fontId="10" fillId="0" borderId="4" xfId="0" applyFont="1" applyBorder="1"/>
    <xf numFmtId="0" fontId="10" fillId="0" borderId="5" xfId="0" applyFont="1" applyBorder="1"/>
    <xf numFmtId="0" fontId="10" fillId="0" borderId="5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12" fillId="0" borderId="0" xfId="0" applyFont="1"/>
    <xf numFmtId="0" fontId="13" fillId="0" borderId="0" xfId="0" applyFont="1"/>
    <xf numFmtId="0" fontId="13" fillId="0" borderId="4" xfId="0" applyFont="1" applyBorder="1"/>
    <xf numFmtId="164" fontId="12" fillId="0" borderId="1" xfId="0" applyNumberFormat="1" applyFont="1" applyBorder="1" applyAlignment="1">
      <alignment horizontal="left" indent="1"/>
    </xf>
    <xf numFmtId="168" fontId="13" fillId="4" borderId="2" xfId="0" applyNumberFormat="1" applyFont="1" applyFill="1" applyBorder="1" applyAlignment="1">
      <alignment horizontal="right"/>
    </xf>
    <xf numFmtId="168" fontId="13" fillId="4" borderId="7" xfId="0" applyNumberFormat="1" applyFont="1" applyFill="1" applyBorder="1" applyAlignment="1">
      <alignment horizontal="right"/>
    </xf>
    <xf numFmtId="166" fontId="13" fillId="4" borderId="2" xfId="0" applyNumberFormat="1" applyFont="1" applyFill="1" applyBorder="1" applyAlignment="1">
      <alignment horizontal="right"/>
    </xf>
    <xf numFmtId="0" fontId="12" fillId="0" borderId="1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168" fontId="12" fillId="4" borderId="9" xfId="0" applyNumberFormat="1" applyFont="1" applyFill="1" applyBorder="1" applyAlignment="1">
      <alignment horizontal="right"/>
    </xf>
    <xf numFmtId="168" fontId="12" fillId="4" borderId="10" xfId="0" applyNumberFormat="1" applyFont="1" applyFill="1" applyBorder="1" applyAlignment="1">
      <alignment horizontal="right"/>
    </xf>
    <xf numFmtId="166" fontId="12" fillId="4" borderId="9" xfId="0" applyNumberFormat="1" applyFont="1" applyFill="1" applyBorder="1" applyAlignment="1">
      <alignment horizontal="right"/>
    </xf>
    <xf numFmtId="0" fontId="14" fillId="0" borderId="0" xfId="0" applyFont="1" applyAlignment="1">
      <alignment horizontal="left" vertical="top"/>
    </xf>
    <xf numFmtId="0" fontId="15" fillId="0" borderId="0" xfId="0" applyFont="1"/>
    <xf numFmtId="0" fontId="0" fillId="7" borderId="0" xfId="0" applyFill="1"/>
    <xf numFmtId="170" fontId="0" fillId="4" borderId="2" xfId="0" applyNumberFormat="1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3" fillId="2" borderId="0" xfId="0" applyFont="1" applyFill="1" applyAlignment="1">
      <alignment horizontal="center" wrapText="1"/>
    </xf>
    <xf numFmtId="0" fontId="0" fillId="2" borderId="0" xfId="0" applyFill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166" fontId="0" fillId="4" borderId="2" xfId="0" applyNumberFormat="1" applyFill="1" applyBorder="1" applyAlignment="1">
      <alignment horizontal="right"/>
    </xf>
    <xf numFmtId="169" fontId="4" fillId="3" borderId="1" xfId="0" applyNumberFormat="1" applyFont="1" applyFill="1" applyBorder="1" applyAlignment="1">
      <alignment horizontal="center"/>
    </xf>
    <xf numFmtId="168" fontId="0" fillId="4" borderId="2" xfId="0" applyNumberFormat="1" applyFill="1" applyBorder="1" applyAlignment="1">
      <alignment horizontal="right"/>
    </xf>
    <xf numFmtId="0" fontId="3" fillId="2" borderId="0" xfId="0" applyFont="1" applyFill="1" applyAlignment="1">
      <alignment horizontal="left" wrapText="1"/>
    </xf>
  </cellXfs>
  <cellStyles count="3">
    <cellStyle name="Normal" xfId="0" builtinId="0"/>
    <cellStyle name="Pourcentage" xfId="1" builtinId="5"/>
    <cellStyle name="Pourcentage 2" xfId="2" xr:uid="{131D9944-89C8-4CCF-870B-C965E5DC8297}"/>
  </cellStyles>
  <dxfs count="0"/>
  <tableStyles count="0" defaultTableStyle="TableStyleMedium2" defaultPivotStyle="PivotStyleLight16"/>
  <colors>
    <mruColors>
      <color rgb="FFAD2323"/>
      <color rgb="FF923E42"/>
      <color rgb="FFA918B8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220980</xdr:colOff>
      <xdr:row>0</xdr:row>
      <xdr:rowOff>129540</xdr:rowOff>
    </xdr:from>
    <xdr:to>
      <xdr:col>8</xdr:col>
      <xdr:colOff>31013</xdr:colOff>
      <xdr:row>33</xdr:row>
      <xdr:rowOff>129976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FB56B8B-3E0E-CEFE-C891-D18EA7C3F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980" y="129540"/>
          <a:ext cx="6149873" cy="50296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640080</xdr:colOff>
      <xdr:row>1</xdr:row>
      <xdr:rowOff>7620</xdr:rowOff>
    </xdr:from>
    <xdr:to>
      <xdr:col>6</xdr:col>
      <xdr:colOff>107046</xdr:colOff>
      <xdr:row>33</xdr:row>
      <xdr:rowOff>76629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B7C0E55-B18A-348C-EA89-B815E26EA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0080" y="160020"/>
          <a:ext cx="4221846" cy="4945809"/>
        </a:xfrm>
        <a:prstGeom prst="rect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249631</xdr:colOff>
      <xdr:row>0</xdr:row>
      <xdr:rowOff>144780</xdr:rowOff>
    </xdr:from>
    <xdr:to>
      <xdr:col>5</xdr:col>
      <xdr:colOff>276525</xdr:colOff>
      <xdr:row>28</xdr:row>
      <xdr:rowOff>84216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8F05FEC-B1A7-9F4D-6787-F5A3E50A0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9631" y="144780"/>
          <a:ext cx="3989294" cy="4206636"/>
        </a:xfrm>
        <a:prstGeom prst="rect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1F9A0-FF3A-40C5-B6BB-9FBDA3F61FA9}">
  <sheetPr>
    <pageSetUpPr fitToPage="1"/>
  </sheetPr>
  <dimension ref="A1"/>
  <sheetViews>
    <sheetView tabSelected="1" workbookViewId="0">
      <selection activeCell="K26" sqref="K26"/>
    </sheetView>
  </sheetViews>
  <sheetFormatPr baseColWidth="10" defaultRowHeight="12" x14ac:dyDescent="0.2"/>
  <cols>
    <col min="1" max="16384" width="11.5546875" style="60"/>
  </cols>
  <sheetData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7E180-3D50-4E5F-BABB-A29E97F444D9}">
  <dimension ref="A1:E16"/>
  <sheetViews>
    <sheetView workbookViewId="0">
      <selection activeCell="I26" sqref="I26"/>
    </sheetView>
  </sheetViews>
  <sheetFormatPr baseColWidth="10" defaultRowHeight="12" x14ac:dyDescent="0.2"/>
  <cols>
    <col min="2" max="5" width="8" customWidth="1"/>
  </cols>
  <sheetData>
    <row r="1" spans="1:5" ht="13.2" x14ac:dyDescent="0.3">
      <c r="A1" s="40" t="s">
        <v>118</v>
      </c>
      <c r="B1" s="41"/>
      <c r="C1" s="41"/>
      <c r="D1" s="41"/>
      <c r="E1" s="41"/>
    </row>
    <row r="2" spans="1:5" ht="13.2" x14ac:dyDescent="0.3">
      <c r="A2" s="40"/>
      <c r="B2" s="40" t="s">
        <v>57</v>
      </c>
      <c r="C2" s="40"/>
      <c r="D2" s="42"/>
      <c r="E2" s="40" t="s">
        <v>104</v>
      </c>
    </row>
    <row r="3" spans="1:5" ht="13.2" x14ac:dyDescent="0.3">
      <c r="A3" s="43"/>
      <c r="B3" s="44" t="s">
        <v>105</v>
      </c>
      <c r="C3" s="44" t="s">
        <v>106</v>
      </c>
      <c r="D3" s="45" t="s">
        <v>48</v>
      </c>
      <c r="E3" s="44"/>
    </row>
    <row r="4" spans="1:5" ht="13.2" x14ac:dyDescent="0.3">
      <c r="A4" s="46" t="s">
        <v>107</v>
      </c>
      <c r="B4" s="47"/>
      <c r="C4" s="47"/>
      <c r="D4" s="48"/>
      <c r="E4" s="47"/>
    </row>
    <row r="5" spans="1:5" ht="13.2" x14ac:dyDescent="0.3">
      <c r="A5" s="49" t="s">
        <v>108</v>
      </c>
      <c r="B5" s="50">
        <v>67</v>
      </c>
      <c r="C5" s="50">
        <v>59</v>
      </c>
      <c r="D5" s="51">
        <v>126</v>
      </c>
      <c r="E5" s="52">
        <v>3.8</v>
      </c>
    </row>
    <row r="6" spans="1:5" ht="13.2" x14ac:dyDescent="0.3">
      <c r="A6" s="49" t="s">
        <v>109</v>
      </c>
      <c r="B6" s="50">
        <v>405</v>
      </c>
      <c r="C6" s="50">
        <v>491</v>
      </c>
      <c r="D6" s="51">
        <v>896</v>
      </c>
      <c r="E6" s="52">
        <v>26.9</v>
      </c>
    </row>
    <row r="7" spans="1:5" ht="13.2" x14ac:dyDescent="0.3">
      <c r="A7" s="49" t="s">
        <v>110</v>
      </c>
      <c r="B7" s="50">
        <v>523</v>
      </c>
      <c r="C7" s="50">
        <v>1020</v>
      </c>
      <c r="D7" s="51">
        <v>1543</v>
      </c>
      <c r="E7" s="52">
        <v>46.3</v>
      </c>
    </row>
    <row r="8" spans="1:5" ht="13.2" x14ac:dyDescent="0.3">
      <c r="A8" s="49" t="s">
        <v>111</v>
      </c>
      <c r="B8" s="50">
        <v>206</v>
      </c>
      <c r="C8" s="50">
        <v>565</v>
      </c>
      <c r="D8" s="51">
        <v>771</v>
      </c>
      <c r="E8" s="52">
        <v>23.1</v>
      </c>
    </row>
    <row r="9" spans="1:5" ht="13.2" x14ac:dyDescent="0.3">
      <c r="A9" s="53" t="s">
        <v>112</v>
      </c>
      <c r="B9" s="47"/>
      <c r="C9" s="47"/>
      <c r="D9" s="48"/>
      <c r="E9" s="47"/>
    </row>
    <row r="10" spans="1:5" ht="13.2" x14ac:dyDescent="0.3">
      <c r="A10" s="49" t="s">
        <v>113</v>
      </c>
      <c r="B10" s="50">
        <v>70</v>
      </c>
      <c r="C10" s="50">
        <v>205</v>
      </c>
      <c r="D10" s="51">
        <v>275</v>
      </c>
      <c r="E10" s="52">
        <v>8.1999999999999993</v>
      </c>
    </row>
    <row r="11" spans="1:5" ht="13.2" x14ac:dyDescent="0.3">
      <c r="A11" s="49" t="s">
        <v>114</v>
      </c>
      <c r="B11" s="50">
        <v>641</v>
      </c>
      <c r="C11" s="50">
        <v>1163</v>
      </c>
      <c r="D11" s="51">
        <v>1804</v>
      </c>
      <c r="E11" s="52">
        <v>54.1</v>
      </c>
    </row>
    <row r="12" spans="1:5" ht="13.2" x14ac:dyDescent="0.3">
      <c r="A12" s="49" t="s">
        <v>115</v>
      </c>
      <c r="B12" s="50">
        <v>490</v>
      </c>
      <c r="C12" s="50">
        <v>767</v>
      </c>
      <c r="D12" s="51">
        <v>1257</v>
      </c>
      <c r="E12" s="52">
        <v>37.700000000000003</v>
      </c>
    </row>
    <row r="13" spans="1:5" ht="13.2" x14ac:dyDescent="0.3">
      <c r="A13" s="54" t="s">
        <v>48</v>
      </c>
      <c r="B13" s="55">
        <v>1201</v>
      </c>
      <c r="C13" s="55">
        <v>2135</v>
      </c>
      <c r="D13" s="56">
        <v>3336</v>
      </c>
      <c r="E13" s="57">
        <v>100</v>
      </c>
    </row>
    <row r="14" spans="1:5" ht="13.2" x14ac:dyDescent="0.3">
      <c r="A14" s="58" t="s">
        <v>116</v>
      </c>
      <c r="B14" s="41"/>
      <c r="C14" s="41"/>
      <c r="D14" s="41"/>
      <c r="E14" s="41"/>
    </row>
    <row r="16" spans="1:5" x14ac:dyDescent="0.2">
      <c r="A16" s="59" t="s">
        <v>117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C52EE-80A8-47B5-A707-D283EF9C2918}">
  <sheetPr>
    <pageSetUpPr fitToPage="1"/>
  </sheetPr>
  <dimension ref="A1"/>
  <sheetViews>
    <sheetView zoomScaleNormal="100" workbookViewId="0">
      <selection activeCell="L17" sqref="L17"/>
    </sheetView>
  </sheetViews>
  <sheetFormatPr baseColWidth="10" defaultRowHeight="12" x14ac:dyDescent="0.2"/>
  <cols>
    <col min="1" max="16384" width="11.5546875" style="60"/>
  </cols>
  <sheetData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08EFD-6682-4FCE-A2FF-8F0AA6F079B2}">
  <sheetPr>
    <pageSetUpPr fitToPage="1"/>
  </sheetPr>
  <dimension ref="A1"/>
  <sheetViews>
    <sheetView zoomScaleNormal="100" workbookViewId="0">
      <selection activeCell="K27" sqref="K27"/>
    </sheetView>
  </sheetViews>
  <sheetFormatPr baseColWidth="10" defaultRowHeight="12" x14ac:dyDescent="0.2"/>
  <cols>
    <col min="1" max="16384" width="11.5546875" style="60"/>
  </cols>
  <sheetData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11EE3-EA94-45A1-A0C0-ED45B1C57D7C}">
  <sheetPr>
    <pageSetUpPr fitToPage="1"/>
  </sheetPr>
  <dimension ref="A1:O228"/>
  <sheetViews>
    <sheetView topLeftCell="A201" zoomScale="75" zoomScaleNormal="75" workbookViewId="0">
      <selection activeCell="H230" sqref="H230"/>
    </sheetView>
  </sheetViews>
  <sheetFormatPr baseColWidth="10" defaultColWidth="11.5546875" defaultRowHeight="12" customHeight="1" x14ac:dyDescent="0.2"/>
  <cols>
    <col min="1" max="1" width="13" style="12" customWidth="1"/>
    <col min="2" max="9" width="8.77734375" style="12" customWidth="1"/>
    <col min="10" max="11" width="7.21875" style="12" customWidth="1"/>
    <col min="12" max="12" width="8.77734375" style="12" customWidth="1"/>
    <col min="13" max="13" width="9" style="12" bestFit="1" customWidth="1"/>
    <col min="14" max="15" width="7.77734375" style="12" customWidth="1"/>
    <col min="16" max="16384" width="11.5546875" style="12"/>
  </cols>
  <sheetData>
    <row r="1" spans="1:13" ht="16.2" hidden="1" customHeight="1" x14ac:dyDescent="0.25">
      <c r="A1" s="63" t="s">
        <v>65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ht="16.2" hidden="1" customHeight="1" x14ac:dyDescent="0.25">
      <c r="A2" s="63" t="s">
        <v>59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ht="16.2" hidden="1" customHeight="1" x14ac:dyDescent="0.25">
      <c r="A3" s="63" t="s">
        <v>58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3" ht="12" hidden="1" customHeight="1" x14ac:dyDescent="0.2"/>
    <row r="5" spans="1:13" ht="13.95" hidden="1" customHeight="1" x14ac:dyDescent="0.25">
      <c r="A5" s="65" t="s">
        <v>64</v>
      </c>
      <c r="B5" s="66" t="s">
        <v>0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</row>
    <row r="6" spans="1:13" ht="13.95" hidden="1" customHeight="1" x14ac:dyDescent="0.25">
      <c r="A6" s="65"/>
      <c r="B6" s="67">
        <v>2020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</row>
    <row r="7" spans="1:13" ht="40.200000000000003" hidden="1" customHeight="1" x14ac:dyDescent="0.25">
      <c r="A7" s="65"/>
      <c r="B7" s="66" t="s">
        <v>46</v>
      </c>
      <c r="C7" s="66"/>
      <c r="D7" s="66" t="s">
        <v>42</v>
      </c>
      <c r="E7" s="68" t="s">
        <v>83</v>
      </c>
      <c r="F7" s="68"/>
      <c r="G7" s="68"/>
      <c r="H7" s="68"/>
      <c r="I7" s="66" t="s">
        <v>42</v>
      </c>
      <c r="J7" s="68" t="s">
        <v>88</v>
      </c>
      <c r="K7" s="68"/>
      <c r="L7" s="68"/>
      <c r="M7" s="66" t="s">
        <v>42</v>
      </c>
    </row>
    <row r="8" spans="1:13" ht="43.2" hidden="1" customHeight="1" x14ac:dyDescent="0.25">
      <c r="A8" s="65"/>
      <c r="B8" s="35" t="s">
        <v>44</v>
      </c>
      <c r="C8" s="35" t="s">
        <v>43</v>
      </c>
      <c r="D8" s="66"/>
      <c r="E8" s="27" t="s">
        <v>82</v>
      </c>
      <c r="F8" s="27" t="s">
        <v>81</v>
      </c>
      <c r="G8" s="27" t="s">
        <v>80</v>
      </c>
      <c r="H8" s="27" t="s">
        <v>92</v>
      </c>
      <c r="I8" s="66"/>
      <c r="J8" s="2">
        <v>123</v>
      </c>
      <c r="K8" s="2">
        <v>457</v>
      </c>
      <c r="L8" s="2">
        <v>680</v>
      </c>
      <c r="M8" s="66"/>
    </row>
    <row r="9" spans="1:13" ht="13.95" hidden="1" customHeight="1" x14ac:dyDescent="0.25">
      <c r="A9" s="65"/>
      <c r="B9" s="13" t="s">
        <v>61</v>
      </c>
      <c r="C9" s="13" t="s">
        <v>61</v>
      </c>
      <c r="D9" s="13" t="s">
        <v>61</v>
      </c>
      <c r="E9" s="13" t="s">
        <v>61</v>
      </c>
      <c r="F9" s="13" t="s">
        <v>61</v>
      </c>
      <c r="G9" s="13" t="s">
        <v>61</v>
      </c>
      <c r="H9" s="13" t="s">
        <v>61</v>
      </c>
      <c r="I9" s="13" t="s">
        <v>61</v>
      </c>
      <c r="J9" s="13" t="s">
        <v>61</v>
      </c>
      <c r="K9" s="13" t="s">
        <v>61</v>
      </c>
      <c r="L9" s="13" t="s">
        <v>61</v>
      </c>
      <c r="M9" s="13" t="s">
        <v>61</v>
      </c>
    </row>
    <row r="10" spans="1:13" ht="28.95" hidden="1" customHeight="1" x14ac:dyDescent="0.2">
      <c r="A10" s="34" t="s">
        <v>103</v>
      </c>
      <c r="B10" s="61">
        <v>15</v>
      </c>
      <c r="C10" s="61">
        <v>44</v>
      </c>
      <c r="D10" s="61">
        <v>59</v>
      </c>
      <c r="E10" s="61">
        <v>6</v>
      </c>
      <c r="F10" s="61">
        <v>26</v>
      </c>
      <c r="G10" s="61">
        <v>18</v>
      </c>
      <c r="H10" s="61">
        <v>9</v>
      </c>
      <c r="I10" s="61">
        <v>59</v>
      </c>
      <c r="J10" s="61">
        <v>14</v>
      </c>
      <c r="K10" s="61">
        <v>40</v>
      </c>
      <c r="L10" s="61">
        <v>5</v>
      </c>
      <c r="M10" s="61">
        <v>59</v>
      </c>
    </row>
    <row r="11" spans="1:13" ht="13.95" hidden="1" customHeight="1" x14ac:dyDescent="0.2">
      <c r="A11" s="33" t="s">
        <v>50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</row>
    <row r="12" spans="1:13" ht="13.95" hidden="1" customHeight="1" x14ac:dyDescent="0.2">
      <c r="A12" s="33" t="s">
        <v>49</v>
      </c>
      <c r="B12" s="31">
        <v>862</v>
      </c>
      <c r="C12" s="31">
        <v>1664</v>
      </c>
      <c r="D12" s="31">
        <v>2526</v>
      </c>
      <c r="E12" s="31">
        <v>106</v>
      </c>
      <c r="F12" s="31">
        <v>725</v>
      </c>
      <c r="G12" s="31">
        <v>1176</v>
      </c>
      <c r="H12" s="31">
        <v>519</v>
      </c>
      <c r="I12" s="31">
        <v>2526</v>
      </c>
      <c r="J12" s="31">
        <v>287</v>
      </c>
      <c r="K12" s="31">
        <v>1525</v>
      </c>
      <c r="L12" s="31">
        <v>714</v>
      </c>
      <c r="M12" s="31">
        <v>2526</v>
      </c>
    </row>
    <row r="13" spans="1:13" ht="13.95" hidden="1" customHeight="1" x14ac:dyDescent="0.2">
      <c r="A13" s="3" t="s">
        <v>42</v>
      </c>
      <c r="B13" s="31">
        <v>877</v>
      </c>
      <c r="C13" s="31">
        <v>1708</v>
      </c>
      <c r="D13" s="31">
        <v>2585</v>
      </c>
      <c r="E13" s="31">
        <v>112</v>
      </c>
      <c r="F13" s="31">
        <v>751</v>
      </c>
      <c r="G13" s="31">
        <v>1194</v>
      </c>
      <c r="H13" s="31">
        <v>528</v>
      </c>
      <c r="I13" s="31">
        <v>2585</v>
      </c>
      <c r="J13" s="31">
        <v>301</v>
      </c>
      <c r="K13" s="31">
        <v>1565</v>
      </c>
      <c r="L13" s="31">
        <v>719</v>
      </c>
      <c r="M13" s="31">
        <v>2585</v>
      </c>
    </row>
    <row r="14" spans="1:13" ht="28.95" hidden="1" customHeight="1" x14ac:dyDescent="0.2">
      <c r="A14" s="34" t="s">
        <v>102</v>
      </c>
      <c r="B14" s="61">
        <v>32</v>
      </c>
      <c r="C14" s="61">
        <v>49</v>
      </c>
      <c r="D14" s="61">
        <v>81</v>
      </c>
      <c r="E14" s="61">
        <v>4</v>
      </c>
      <c r="F14" s="61">
        <v>23</v>
      </c>
      <c r="G14" s="61">
        <v>37</v>
      </c>
      <c r="H14" s="61">
        <v>17</v>
      </c>
      <c r="I14" s="61">
        <v>81</v>
      </c>
      <c r="J14" s="61">
        <v>55</v>
      </c>
      <c r="K14" s="61">
        <v>24</v>
      </c>
      <c r="L14" s="61">
        <v>2</v>
      </c>
      <c r="M14" s="61">
        <v>81</v>
      </c>
    </row>
    <row r="15" spans="1:13" ht="13.95" hidden="1" customHeight="1" x14ac:dyDescent="0.2">
      <c r="A15" s="33" t="s">
        <v>50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</row>
    <row r="16" spans="1:13" ht="13.95" hidden="1" customHeight="1" x14ac:dyDescent="0.2">
      <c r="A16" s="33" t="s">
        <v>49</v>
      </c>
      <c r="B16" s="31">
        <v>845</v>
      </c>
      <c r="C16" s="31">
        <v>1659</v>
      </c>
      <c r="D16" s="31">
        <v>2504</v>
      </c>
      <c r="E16" s="31">
        <v>108</v>
      </c>
      <c r="F16" s="31">
        <v>728</v>
      </c>
      <c r="G16" s="31">
        <v>1157</v>
      </c>
      <c r="H16" s="31">
        <v>511</v>
      </c>
      <c r="I16" s="31">
        <v>2504</v>
      </c>
      <c r="J16" s="31">
        <v>246</v>
      </c>
      <c r="K16" s="31">
        <v>1541</v>
      </c>
      <c r="L16" s="31">
        <v>717</v>
      </c>
      <c r="M16" s="31">
        <v>2504</v>
      </c>
    </row>
    <row r="17" spans="1:13" ht="13.95" hidden="1" customHeight="1" x14ac:dyDescent="0.2">
      <c r="A17" s="3" t="s">
        <v>42</v>
      </c>
      <c r="B17" s="31">
        <v>877</v>
      </c>
      <c r="C17" s="31">
        <v>1708</v>
      </c>
      <c r="D17" s="31">
        <v>2585</v>
      </c>
      <c r="E17" s="31">
        <v>112</v>
      </c>
      <c r="F17" s="31">
        <v>751</v>
      </c>
      <c r="G17" s="31">
        <v>1194</v>
      </c>
      <c r="H17" s="31">
        <v>528</v>
      </c>
      <c r="I17" s="31">
        <v>2585</v>
      </c>
      <c r="J17" s="31">
        <v>301</v>
      </c>
      <c r="K17" s="31">
        <v>1565</v>
      </c>
      <c r="L17" s="31">
        <v>719</v>
      </c>
      <c r="M17" s="31">
        <v>2585</v>
      </c>
    </row>
    <row r="18" spans="1:13" ht="28.95" hidden="1" customHeight="1" x14ac:dyDescent="0.2">
      <c r="A18" s="34" t="s">
        <v>51</v>
      </c>
      <c r="B18" s="61">
        <v>405</v>
      </c>
      <c r="C18" s="61">
        <v>728</v>
      </c>
      <c r="D18" s="61">
        <v>1133</v>
      </c>
      <c r="E18" s="61">
        <v>87</v>
      </c>
      <c r="F18" s="61">
        <v>409</v>
      </c>
      <c r="G18" s="61">
        <v>451</v>
      </c>
      <c r="H18" s="61">
        <v>186</v>
      </c>
      <c r="I18" s="61">
        <v>1133</v>
      </c>
      <c r="J18" s="61">
        <v>186</v>
      </c>
      <c r="K18" s="61">
        <v>690</v>
      </c>
      <c r="L18" s="61">
        <v>257</v>
      </c>
      <c r="M18" s="61">
        <v>1133</v>
      </c>
    </row>
    <row r="19" spans="1:13" ht="13.95" hidden="1" customHeight="1" x14ac:dyDescent="0.2">
      <c r="A19" s="33" t="s">
        <v>50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</row>
    <row r="20" spans="1:13" ht="13.95" hidden="1" customHeight="1" x14ac:dyDescent="0.2">
      <c r="A20" s="33" t="s">
        <v>49</v>
      </c>
      <c r="B20" s="31">
        <v>472</v>
      </c>
      <c r="C20" s="31">
        <v>980</v>
      </c>
      <c r="D20" s="31">
        <v>1452</v>
      </c>
      <c r="E20" s="31">
        <v>25</v>
      </c>
      <c r="F20" s="31">
        <v>342</v>
      </c>
      <c r="G20" s="31">
        <v>743</v>
      </c>
      <c r="H20" s="31">
        <v>342</v>
      </c>
      <c r="I20" s="31">
        <v>1452</v>
      </c>
      <c r="J20" s="31">
        <v>115</v>
      </c>
      <c r="K20" s="31">
        <v>875</v>
      </c>
      <c r="L20" s="31">
        <v>462</v>
      </c>
      <c r="M20" s="31">
        <v>1452</v>
      </c>
    </row>
    <row r="21" spans="1:13" ht="13.95" hidden="1" customHeight="1" x14ac:dyDescent="0.2">
      <c r="A21" s="3" t="s">
        <v>42</v>
      </c>
      <c r="B21" s="31">
        <v>877</v>
      </c>
      <c r="C21" s="31">
        <v>1708</v>
      </c>
      <c r="D21" s="31">
        <v>2585</v>
      </c>
      <c r="E21" s="31">
        <v>112</v>
      </c>
      <c r="F21" s="31">
        <v>751</v>
      </c>
      <c r="G21" s="31">
        <v>1194</v>
      </c>
      <c r="H21" s="31">
        <v>528</v>
      </c>
      <c r="I21" s="31">
        <v>2585</v>
      </c>
      <c r="J21" s="31">
        <v>301</v>
      </c>
      <c r="K21" s="31">
        <v>1565</v>
      </c>
      <c r="L21" s="31">
        <v>719</v>
      </c>
      <c r="M21" s="31">
        <v>2585</v>
      </c>
    </row>
    <row r="22" spans="1:13" ht="12" hidden="1" customHeight="1" x14ac:dyDescent="0.2"/>
    <row r="23" spans="1:13" ht="16.2" hidden="1" customHeight="1" x14ac:dyDescent="0.25">
      <c r="A23" s="63" t="s">
        <v>65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</row>
    <row r="24" spans="1:13" ht="16.2" hidden="1" customHeight="1" x14ac:dyDescent="0.25">
      <c r="A24" s="63" t="s">
        <v>59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</row>
    <row r="25" spans="1:13" ht="16.2" hidden="1" customHeight="1" x14ac:dyDescent="0.25">
      <c r="A25" s="63" t="s">
        <v>58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</row>
    <row r="26" spans="1:13" ht="12" hidden="1" customHeight="1" x14ac:dyDescent="0.2"/>
    <row r="27" spans="1:13" ht="13.95" hidden="1" customHeight="1" x14ac:dyDescent="0.25">
      <c r="A27" s="65" t="s">
        <v>64</v>
      </c>
      <c r="B27" s="66" t="s">
        <v>0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</row>
    <row r="28" spans="1:13" ht="13.95" hidden="1" customHeight="1" x14ac:dyDescent="0.25">
      <c r="A28" s="65"/>
      <c r="B28" s="67">
        <v>2020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</row>
    <row r="29" spans="1:13" ht="28.95" hidden="1" customHeight="1" x14ac:dyDescent="0.25">
      <c r="A29" s="65"/>
      <c r="B29" s="66" t="s">
        <v>46</v>
      </c>
      <c r="C29" s="66"/>
      <c r="D29" s="66" t="s">
        <v>42</v>
      </c>
      <c r="E29" s="66" t="s">
        <v>75</v>
      </c>
      <c r="F29" s="66"/>
      <c r="G29" s="66"/>
      <c r="H29" s="66"/>
      <c r="I29" s="66" t="s">
        <v>42</v>
      </c>
      <c r="J29" s="68" t="s">
        <v>74</v>
      </c>
      <c r="K29" s="68"/>
      <c r="L29" s="68"/>
      <c r="M29" s="66" t="s">
        <v>42</v>
      </c>
    </row>
    <row r="30" spans="1:13" ht="28.95" hidden="1" customHeight="1" x14ac:dyDescent="0.25">
      <c r="A30" s="65"/>
      <c r="B30" s="35" t="s">
        <v>44</v>
      </c>
      <c r="C30" s="35" t="s">
        <v>43</v>
      </c>
      <c r="D30" s="66"/>
      <c r="E30" s="27" t="s">
        <v>73</v>
      </c>
      <c r="F30" s="27" t="s">
        <v>72</v>
      </c>
      <c r="G30" s="27" t="s">
        <v>71</v>
      </c>
      <c r="H30" s="27" t="s">
        <v>70</v>
      </c>
      <c r="I30" s="66"/>
      <c r="J30" s="2">
        <v>123</v>
      </c>
      <c r="K30" s="2">
        <v>457</v>
      </c>
      <c r="L30" s="2">
        <v>680</v>
      </c>
      <c r="M30" s="66"/>
    </row>
    <row r="31" spans="1:13" ht="13.95" hidden="1" customHeight="1" x14ac:dyDescent="0.25">
      <c r="A31" s="65"/>
      <c r="B31" s="13" t="s">
        <v>69</v>
      </c>
      <c r="C31" s="13" t="s">
        <v>69</v>
      </c>
      <c r="D31" s="13" t="s">
        <v>69</v>
      </c>
      <c r="E31" s="13" t="s">
        <v>69</v>
      </c>
      <c r="F31" s="13" t="s">
        <v>69</v>
      </c>
      <c r="G31" s="13" t="s">
        <v>69</v>
      </c>
      <c r="H31" s="13" t="s">
        <v>69</v>
      </c>
      <c r="I31" s="13" t="s">
        <v>69</v>
      </c>
      <c r="J31" s="13" t="s">
        <v>69</v>
      </c>
      <c r="K31" s="13" t="s">
        <v>69</v>
      </c>
      <c r="L31" s="13" t="s">
        <v>69</v>
      </c>
      <c r="M31" s="13" t="s">
        <v>69</v>
      </c>
    </row>
    <row r="32" spans="1:13" ht="12.6" hidden="1" x14ac:dyDescent="0.2">
      <c r="A32" s="3" t="s">
        <v>101</v>
      </c>
    </row>
    <row r="33" spans="1:14" ht="13.95" hidden="1" customHeight="1" x14ac:dyDescent="0.2">
      <c r="A33" s="33" t="s">
        <v>50</v>
      </c>
      <c r="B33" s="21">
        <v>1.7</v>
      </c>
      <c r="C33" s="21">
        <v>2.6</v>
      </c>
      <c r="D33" s="21">
        <v>2.2999999999999998</v>
      </c>
      <c r="E33" s="21">
        <v>5.4</v>
      </c>
      <c r="F33" s="21">
        <v>3.5</v>
      </c>
      <c r="G33" s="21">
        <v>1.5</v>
      </c>
      <c r="H33" s="21">
        <v>1.7</v>
      </c>
      <c r="I33" s="21">
        <v>2.2999999999999998</v>
      </c>
      <c r="J33" s="21">
        <v>4.7</v>
      </c>
      <c r="K33" s="21">
        <v>2.6</v>
      </c>
      <c r="L33" s="21">
        <v>0.7</v>
      </c>
      <c r="M33" s="21">
        <v>2.2999999999999998</v>
      </c>
    </row>
    <row r="34" spans="1:14" ht="13.95" hidden="1" customHeight="1" x14ac:dyDescent="0.25">
      <c r="A34" s="33" t="s">
        <v>49</v>
      </c>
      <c r="B34" s="21">
        <v>98.3</v>
      </c>
      <c r="C34" s="21">
        <v>97.4</v>
      </c>
      <c r="D34" s="39">
        <v>97.7</v>
      </c>
      <c r="E34" s="21">
        <v>94.6</v>
      </c>
      <c r="F34" s="21">
        <v>96.5</v>
      </c>
      <c r="G34" s="21">
        <v>98.5</v>
      </c>
      <c r="H34" s="21">
        <v>98.3</v>
      </c>
      <c r="I34" s="21">
        <v>97.7</v>
      </c>
      <c r="J34" s="21">
        <v>95.3</v>
      </c>
      <c r="K34" s="21">
        <v>97.4</v>
      </c>
      <c r="L34" s="21">
        <v>99.3</v>
      </c>
      <c r="M34" s="21">
        <v>97.7</v>
      </c>
      <c r="N34" s="38" t="s">
        <v>97</v>
      </c>
    </row>
    <row r="35" spans="1:14" ht="13.95" hidden="1" customHeight="1" x14ac:dyDescent="0.2">
      <c r="A35" s="3" t="s">
        <v>42</v>
      </c>
      <c r="B35" s="21">
        <v>100</v>
      </c>
      <c r="C35" s="21">
        <v>100</v>
      </c>
      <c r="D35" s="21">
        <v>100</v>
      </c>
      <c r="E35" s="21">
        <v>100</v>
      </c>
      <c r="F35" s="21">
        <v>100</v>
      </c>
      <c r="G35" s="21">
        <v>100</v>
      </c>
      <c r="H35" s="21">
        <v>100</v>
      </c>
      <c r="I35" s="21">
        <v>100</v>
      </c>
      <c r="J35" s="21">
        <v>100</v>
      </c>
      <c r="K35" s="21">
        <v>100</v>
      </c>
      <c r="L35" s="21">
        <v>100</v>
      </c>
      <c r="M35" s="21">
        <v>100</v>
      </c>
      <c r="N35" s="37"/>
    </row>
    <row r="36" spans="1:14" ht="12.6" hidden="1" x14ac:dyDescent="0.2">
      <c r="A36" s="3" t="s">
        <v>100</v>
      </c>
      <c r="N36" s="37"/>
    </row>
    <row r="37" spans="1:14" ht="13.95" hidden="1" customHeight="1" x14ac:dyDescent="0.2">
      <c r="A37" s="33" t="s">
        <v>50</v>
      </c>
      <c r="B37" s="21">
        <v>3.6</v>
      </c>
      <c r="C37" s="21">
        <v>2.9</v>
      </c>
      <c r="D37" s="21">
        <v>3.1</v>
      </c>
      <c r="E37" s="21">
        <v>3.6</v>
      </c>
      <c r="F37" s="21">
        <v>3.1</v>
      </c>
      <c r="G37" s="21">
        <v>3.1</v>
      </c>
      <c r="H37" s="21">
        <v>3.2</v>
      </c>
      <c r="I37" s="21">
        <v>3.1</v>
      </c>
      <c r="J37" s="21">
        <v>18.3</v>
      </c>
      <c r="K37" s="21">
        <v>1.5</v>
      </c>
      <c r="L37" s="21">
        <v>0.3</v>
      </c>
      <c r="M37" s="21">
        <v>3.1</v>
      </c>
      <c r="N37" s="37"/>
    </row>
    <row r="38" spans="1:14" ht="13.95" hidden="1" customHeight="1" x14ac:dyDescent="0.25">
      <c r="A38" s="33" t="s">
        <v>49</v>
      </c>
      <c r="B38" s="21">
        <v>96.4</v>
      </c>
      <c r="C38" s="21">
        <v>97.1</v>
      </c>
      <c r="D38" s="39">
        <v>96.9</v>
      </c>
      <c r="E38" s="21">
        <v>96.4</v>
      </c>
      <c r="F38" s="21">
        <v>96.9</v>
      </c>
      <c r="G38" s="21">
        <v>96.9</v>
      </c>
      <c r="H38" s="21">
        <v>96.8</v>
      </c>
      <c r="I38" s="21">
        <v>96.9</v>
      </c>
      <c r="J38" s="21">
        <v>81.7</v>
      </c>
      <c r="K38" s="21">
        <v>98.5</v>
      </c>
      <c r="L38" s="21">
        <v>99.7</v>
      </c>
      <c r="M38" s="21">
        <v>96.9</v>
      </c>
      <c r="N38" s="38" t="s">
        <v>99</v>
      </c>
    </row>
    <row r="39" spans="1:14" ht="13.95" hidden="1" customHeight="1" x14ac:dyDescent="0.2">
      <c r="A39" s="3" t="s">
        <v>42</v>
      </c>
      <c r="B39" s="21">
        <v>100</v>
      </c>
      <c r="C39" s="21">
        <v>100</v>
      </c>
      <c r="D39" s="21">
        <v>100</v>
      </c>
      <c r="E39" s="21">
        <v>100</v>
      </c>
      <c r="F39" s="21">
        <v>100</v>
      </c>
      <c r="G39" s="21">
        <v>100</v>
      </c>
      <c r="H39" s="21">
        <v>100</v>
      </c>
      <c r="I39" s="21">
        <v>100</v>
      </c>
      <c r="J39" s="21">
        <v>100</v>
      </c>
      <c r="K39" s="21">
        <v>100</v>
      </c>
      <c r="L39" s="21">
        <v>100</v>
      </c>
      <c r="M39" s="21">
        <v>100</v>
      </c>
      <c r="N39" s="37"/>
    </row>
    <row r="40" spans="1:14" ht="12.6" hidden="1" x14ac:dyDescent="0.2">
      <c r="A40" s="3" t="s">
        <v>98</v>
      </c>
      <c r="N40" s="37"/>
    </row>
    <row r="41" spans="1:14" ht="13.95" hidden="1" customHeight="1" x14ac:dyDescent="0.2">
      <c r="A41" s="33" t="s">
        <v>50</v>
      </c>
      <c r="B41" s="21">
        <v>46.2</v>
      </c>
      <c r="C41" s="21">
        <v>42.6</v>
      </c>
      <c r="D41" s="21">
        <v>43.8</v>
      </c>
      <c r="E41" s="21">
        <v>77.7</v>
      </c>
      <c r="F41" s="21">
        <v>54.5</v>
      </c>
      <c r="G41" s="21">
        <v>37.799999999999997</v>
      </c>
      <c r="H41" s="21">
        <v>35.200000000000003</v>
      </c>
      <c r="I41" s="21">
        <v>43.8</v>
      </c>
      <c r="J41" s="21">
        <v>61.8</v>
      </c>
      <c r="K41" s="21">
        <v>44.1</v>
      </c>
      <c r="L41" s="21">
        <v>35.700000000000003</v>
      </c>
      <c r="M41" s="21">
        <v>43.8</v>
      </c>
      <c r="N41" s="37"/>
    </row>
    <row r="42" spans="1:14" ht="13.95" hidden="1" customHeight="1" x14ac:dyDescent="0.25">
      <c r="A42" s="33" t="s">
        <v>49</v>
      </c>
      <c r="B42" s="21">
        <v>53.8</v>
      </c>
      <c r="C42" s="21">
        <v>57.4</v>
      </c>
      <c r="D42" s="39">
        <v>56.2</v>
      </c>
      <c r="E42" s="21">
        <v>22.3</v>
      </c>
      <c r="F42" s="21">
        <v>45.5</v>
      </c>
      <c r="G42" s="21">
        <v>62.2</v>
      </c>
      <c r="H42" s="21">
        <v>64.8</v>
      </c>
      <c r="I42" s="21">
        <v>56.2</v>
      </c>
      <c r="J42" s="21">
        <v>38.200000000000003</v>
      </c>
      <c r="K42" s="21">
        <v>55.9</v>
      </c>
      <c r="L42" s="21">
        <v>64.3</v>
      </c>
      <c r="M42" s="21">
        <v>56.2</v>
      </c>
      <c r="N42" s="38" t="s">
        <v>97</v>
      </c>
    </row>
    <row r="43" spans="1:14" ht="13.95" hidden="1" customHeight="1" x14ac:dyDescent="0.2">
      <c r="A43" s="3" t="s">
        <v>42</v>
      </c>
      <c r="B43" s="21">
        <v>100</v>
      </c>
      <c r="C43" s="21">
        <v>100</v>
      </c>
      <c r="D43" s="21">
        <v>100</v>
      </c>
      <c r="E43" s="21">
        <v>100</v>
      </c>
      <c r="F43" s="21">
        <v>100</v>
      </c>
      <c r="G43" s="21">
        <v>100</v>
      </c>
      <c r="H43" s="21">
        <v>100</v>
      </c>
      <c r="I43" s="21">
        <v>100</v>
      </c>
      <c r="J43" s="21">
        <v>100</v>
      </c>
      <c r="K43" s="21">
        <v>100</v>
      </c>
      <c r="L43" s="21">
        <v>100</v>
      </c>
      <c r="M43" s="21">
        <v>100</v>
      </c>
      <c r="N43" s="37"/>
    </row>
    <row r="44" spans="1:14" ht="12" hidden="1" customHeight="1" x14ac:dyDescent="0.2"/>
    <row r="45" spans="1:14" ht="16.2" hidden="1" customHeight="1" x14ac:dyDescent="0.25">
      <c r="A45" s="63" t="s">
        <v>65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</row>
    <row r="46" spans="1:14" ht="16.2" hidden="1" customHeight="1" x14ac:dyDescent="0.25">
      <c r="A46" s="63" t="s">
        <v>59</v>
      </c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</row>
    <row r="47" spans="1:14" ht="16.2" hidden="1" customHeight="1" x14ac:dyDescent="0.25">
      <c r="A47" s="63" t="s">
        <v>58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</row>
    <row r="48" spans="1:14" ht="12" hidden="1" customHeight="1" x14ac:dyDescent="0.2"/>
    <row r="49" spans="1:13" ht="13.95" hidden="1" customHeight="1" x14ac:dyDescent="0.25">
      <c r="A49" s="65" t="s">
        <v>64</v>
      </c>
      <c r="B49" s="66" t="s">
        <v>0</v>
      </c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</row>
    <row r="50" spans="1:13" ht="13.95" hidden="1" customHeight="1" x14ac:dyDescent="0.25">
      <c r="A50" s="65"/>
      <c r="B50" s="67">
        <v>2020</v>
      </c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</row>
    <row r="51" spans="1:13" ht="40.950000000000003" hidden="1" customHeight="1" x14ac:dyDescent="0.25">
      <c r="A51" s="65"/>
      <c r="B51" s="66" t="s">
        <v>46</v>
      </c>
      <c r="C51" s="66"/>
      <c r="D51" s="66" t="s">
        <v>42</v>
      </c>
      <c r="E51" s="68" t="s">
        <v>83</v>
      </c>
      <c r="F51" s="68"/>
      <c r="G51" s="68"/>
      <c r="H51" s="68"/>
      <c r="I51" s="66" t="s">
        <v>42</v>
      </c>
      <c r="J51" s="68" t="s">
        <v>88</v>
      </c>
      <c r="K51" s="68"/>
      <c r="L51" s="68"/>
      <c r="M51" s="66" t="s">
        <v>42</v>
      </c>
    </row>
    <row r="52" spans="1:13" ht="43.2" hidden="1" customHeight="1" x14ac:dyDescent="0.25">
      <c r="A52" s="65"/>
      <c r="B52" s="35" t="s">
        <v>44</v>
      </c>
      <c r="C52" s="35" t="s">
        <v>43</v>
      </c>
      <c r="D52" s="66"/>
      <c r="E52" s="27" t="s">
        <v>82</v>
      </c>
      <c r="F52" s="27" t="s">
        <v>81</v>
      </c>
      <c r="G52" s="27" t="s">
        <v>80</v>
      </c>
      <c r="H52" s="27" t="s">
        <v>70</v>
      </c>
      <c r="I52" s="66"/>
      <c r="J52" s="2">
        <v>123</v>
      </c>
      <c r="K52" s="2">
        <v>457</v>
      </c>
      <c r="L52" s="2">
        <v>680</v>
      </c>
      <c r="M52" s="66"/>
    </row>
    <row r="53" spans="1:13" ht="13.95" hidden="1" customHeight="1" x14ac:dyDescent="0.25">
      <c r="A53" s="65"/>
      <c r="B53" s="13" t="s">
        <v>61</v>
      </c>
      <c r="C53" s="13" t="s">
        <v>61</v>
      </c>
      <c r="D53" s="13" t="s">
        <v>61</v>
      </c>
      <c r="E53" s="13" t="s">
        <v>61</v>
      </c>
      <c r="F53" s="13" t="s">
        <v>61</v>
      </c>
      <c r="G53" s="13" t="s">
        <v>61</v>
      </c>
      <c r="H53" s="13" t="s">
        <v>61</v>
      </c>
      <c r="I53" s="13" t="s">
        <v>61</v>
      </c>
      <c r="J53" s="13" t="s">
        <v>61</v>
      </c>
      <c r="K53" s="13" t="s">
        <v>61</v>
      </c>
      <c r="L53" s="13" t="s">
        <v>61</v>
      </c>
      <c r="M53" s="13" t="s">
        <v>61</v>
      </c>
    </row>
    <row r="54" spans="1:13" ht="28.95" hidden="1" customHeight="1" x14ac:dyDescent="0.2">
      <c r="A54" s="34" t="s">
        <v>96</v>
      </c>
      <c r="B54" s="61">
        <v>15</v>
      </c>
      <c r="C54" s="61">
        <v>46</v>
      </c>
      <c r="D54" s="61">
        <v>61</v>
      </c>
      <c r="E54" s="61">
        <v>6</v>
      </c>
      <c r="F54" s="61">
        <v>26</v>
      </c>
      <c r="G54" s="61">
        <v>20</v>
      </c>
      <c r="H54" s="61">
        <v>9</v>
      </c>
      <c r="I54" s="61">
        <v>61</v>
      </c>
      <c r="J54" s="61">
        <v>14</v>
      </c>
      <c r="K54" s="61">
        <v>41</v>
      </c>
      <c r="L54" s="61">
        <v>6</v>
      </c>
      <c r="M54" s="61">
        <v>61</v>
      </c>
    </row>
    <row r="55" spans="1:13" ht="13.95" hidden="1" customHeight="1" x14ac:dyDescent="0.2">
      <c r="A55" s="33" t="s">
        <v>50</v>
      </c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</row>
    <row r="56" spans="1:13" ht="13.95" hidden="1" customHeight="1" x14ac:dyDescent="0.2">
      <c r="A56" s="33" t="s">
        <v>49</v>
      </c>
      <c r="B56" s="31">
        <v>862</v>
      </c>
      <c r="C56" s="31">
        <v>1662</v>
      </c>
      <c r="D56" s="31">
        <v>2524</v>
      </c>
      <c r="E56" s="31">
        <v>106</v>
      </c>
      <c r="F56" s="31">
        <v>725</v>
      </c>
      <c r="G56" s="31">
        <v>1174</v>
      </c>
      <c r="H56" s="31">
        <v>519</v>
      </c>
      <c r="I56" s="31">
        <v>2524</v>
      </c>
      <c r="J56" s="31">
        <v>287</v>
      </c>
      <c r="K56" s="31">
        <v>1524</v>
      </c>
      <c r="L56" s="31">
        <v>713</v>
      </c>
      <c r="M56" s="31">
        <v>2524</v>
      </c>
    </row>
    <row r="57" spans="1:13" ht="13.95" hidden="1" customHeight="1" x14ac:dyDescent="0.2">
      <c r="A57" s="3" t="s">
        <v>42</v>
      </c>
      <c r="B57" s="31">
        <v>877</v>
      </c>
      <c r="C57" s="31">
        <v>1708</v>
      </c>
      <c r="D57" s="31">
        <v>2585</v>
      </c>
      <c r="E57" s="31">
        <v>112</v>
      </c>
      <c r="F57" s="31">
        <v>751</v>
      </c>
      <c r="G57" s="31">
        <v>1194</v>
      </c>
      <c r="H57" s="31">
        <v>528</v>
      </c>
      <c r="I57" s="31">
        <v>2585</v>
      </c>
      <c r="J57" s="31">
        <v>301</v>
      </c>
      <c r="K57" s="31">
        <v>1565</v>
      </c>
      <c r="L57" s="31">
        <v>719</v>
      </c>
      <c r="M57" s="31">
        <v>2585</v>
      </c>
    </row>
    <row r="58" spans="1:13" ht="28.95" hidden="1" customHeight="1" x14ac:dyDescent="0.2">
      <c r="A58" s="34" t="s">
        <v>95</v>
      </c>
      <c r="B58" s="61">
        <v>788</v>
      </c>
      <c r="C58" s="61">
        <v>1550</v>
      </c>
      <c r="D58" s="61">
        <v>2338</v>
      </c>
      <c r="E58" s="61">
        <v>107</v>
      </c>
      <c r="F58" s="61">
        <v>668</v>
      </c>
      <c r="G58" s="61">
        <v>1080</v>
      </c>
      <c r="H58" s="61">
        <v>483</v>
      </c>
      <c r="I58" s="61">
        <v>2338</v>
      </c>
      <c r="J58" s="61">
        <v>287</v>
      </c>
      <c r="K58" s="61">
        <v>1412</v>
      </c>
      <c r="L58" s="61">
        <v>639</v>
      </c>
      <c r="M58" s="61">
        <v>2338</v>
      </c>
    </row>
    <row r="59" spans="1:13" ht="13.95" hidden="1" customHeight="1" x14ac:dyDescent="0.2">
      <c r="A59" s="33" t="s">
        <v>50</v>
      </c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</row>
    <row r="60" spans="1:13" ht="13.95" hidden="1" customHeight="1" x14ac:dyDescent="0.2">
      <c r="A60" s="33" t="s">
        <v>49</v>
      </c>
      <c r="B60" s="31">
        <v>89</v>
      </c>
      <c r="C60" s="31">
        <v>158</v>
      </c>
      <c r="D60" s="31">
        <v>247</v>
      </c>
      <c r="E60" s="31">
        <v>5</v>
      </c>
      <c r="F60" s="31">
        <v>83</v>
      </c>
      <c r="G60" s="31">
        <v>114</v>
      </c>
      <c r="H60" s="31">
        <v>45</v>
      </c>
      <c r="I60" s="31">
        <v>247</v>
      </c>
      <c r="J60" s="31">
        <v>14</v>
      </c>
      <c r="K60" s="31">
        <v>153</v>
      </c>
      <c r="L60" s="31">
        <v>80</v>
      </c>
      <c r="M60" s="31">
        <v>247</v>
      </c>
    </row>
    <row r="61" spans="1:13" ht="13.95" hidden="1" customHeight="1" x14ac:dyDescent="0.2">
      <c r="A61" s="3" t="s">
        <v>42</v>
      </c>
      <c r="B61" s="31">
        <v>877</v>
      </c>
      <c r="C61" s="31">
        <v>1708</v>
      </c>
      <c r="D61" s="31">
        <v>2585</v>
      </c>
      <c r="E61" s="31">
        <v>112</v>
      </c>
      <c r="F61" s="31">
        <v>751</v>
      </c>
      <c r="G61" s="31">
        <v>1194</v>
      </c>
      <c r="H61" s="31">
        <v>528</v>
      </c>
      <c r="I61" s="31">
        <v>2585</v>
      </c>
      <c r="J61" s="31">
        <v>301</v>
      </c>
      <c r="K61" s="31">
        <v>1565</v>
      </c>
      <c r="L61" s="31">
        <v>719</v>
      </c>
      <c r="M61" s="31">
        <v>2585</v>
      </c>
    </row>
    <row r="62" spans="1:13" ht="12" hidden="1" customHeight="1" x14ac:dyDescent="0.2"/>
    <row r="63" spans="1:13" ht="16.2" hidden="1" customHeight="1" x14ac:dyDescent="0.25">
      <c r="A63" s="63" t="s">
        <v>65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</row>
    <row r="64" spans="1:13" ht="16.2" hidden="1" customHeight="1" x14ac:dyDescent="0.25">
      <c r="A64" s="63" t="s">
        <v>59</v>
      </c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</row>
    <row r="65" spans="1:13" ht="16.2" hidden="1" customHeight="1" x14ac:dyDescent="0.25">
      <c r="A65" s="63" t="s">
        <v>58</v>
      </c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</row>
    <row r="66" spans="1:13" ht="12" hidden="1" customHeight="1" x14ac:dyDescent="0.2"/>
    <row r="67" spans="1:13" ht="13.95" hidden="1" customHeight="1" x14ac:dyDescent="0.25">
      <c r="A67" s="65" t="s">
        <v>64</v>
      </c>
      <c r="B67" s="66" t="s">
        <v>0</v>
      </c>
      <c r="C67" s="66"/>
      <c r="D67" s="66"/>
      <c r="E67" s="66"/>
      <c r="F67" s="66"/>
      <c r="G67" s="66"/>
      <c r="H67" s="66"/>
      <c r="I67" s="66"/>
      <c r="J67" s="66"/>
      <c r="K67" s="66"/>
    </row>
    <row r="68" spans="1:13" ht="13.95" hidden="1" customHeight="1" x14ac:dyDescent="0.25">
      <c r="A68" s="65"/>
      <c r="B68" s="67">
        <v>2020</v>
      </c>
      <c r="C68" s="66"/>
      <c r="D68" s="66"/>
      <c r="E68" s="66"/>
      <c r="F68" s="66"/>
      <c r="G68" s="66"/>
      <c r="H68" s="66"/>
      <c r="I68" s="66"/>
      <c r="J68" s="66"/>
      <c r="K68" s="66"/>
    </row>
    <row r="69" spans="1:13" ht="40.950000000000003" hidden="1" customHeight="1" x14ac:dyDescent="0.25">
      <c r="A69" s="65"/>
      <c r="B69" s="66" t="s">
        <v>46</v>
      </c>
      <c r="C69" s="66"/>
      <c r="D69" s="66" t="s">
        <v>75</v>
      </c>
      <c r="E69" s="66"/>
      <c r="F69" s="66"/>
      <c r="G69" s="66"/>
      <c r="H69" s="68" t="s">
        <v>88</v>
      </c>
      <c r="I69" s="68"/>
      <c r="J69" s="68"/>
      <c r="K69" s="66" t="s">
        <v>42</v>
      </c>
    </row>
    <row r="70" spans="1:13" ht="28.95" hidden="1" customHeight="1" x14ac:dyDescent="0.25">
      <c r="A70" s="65"/>
      <c r="B70" s="35" t="s">
        <v>44</v>
      </c>
      <c r="C70" s="35" t="s">
        <v>43</v>
      </c>
      <c r="D70" s="27" t="s">
        <v>73</v>
      </c>
      <c r="E70" s="27" t="s">
        <v>72</v>
      </c>
      <c r="F70" s="27" t="s">
        <v>71</v>
      </c>
      <c r="G70" s="27" t="s">
        <v>70</v>
      </c>
      <c r="H70" s="2">
        <v>123</v>
      </c>
      <c r="I70" s="2">
        <v>457</v>
      </c>
      <c r="J70" s="2">
        <v>680</v>
      </c>
      <c r="K70" s="66"/>
    </row>
    <row r="71" spans="1:13" ht="13.95" hidden="1" customHeight="1" x14ac:dyDescent="0.25">
      <c r="A71" s="65"/>
      <c r="B71" s="13" t="s">
        <v>69</v>
      </c>
      <c r="C71" s="13" t="s">
        <v>69</v>
      </c>
      <c r="D71" s="13" t="s">
        <v>69</v>
      </c>
      <c r="E71" s="13" t="s">
        <v>69</v>
      </c>
      <c r="F71" s="13" t="s">
        <v>69</v>
      </c>
      <c r="G71" s="13" t="s">
        <v>69</v>
      </c>
      <c r="H71" s="13" t="s">
        <v>69</v>
      </c>
      <c r="I71" s="13" t="s">
        <v>69</v>
      </c>
      <c r="J71" s="13" t="s">
        <v>69</v>
      </c>
      <c r="K71" s="13" t="s">
        <v>69</v>
      </c>
    </row>
    <row r="72" spans="1:13" ht="28.95" hidden="1" customHeight="1" x14ac:dyDescent="0.2">
      <c r="A72" s="34" t="s">
        <v>94</v>
      </c>
      <c r="B72" s="69">
        <v>1.7</v>
      </c>
      <c r="C72" s="69">
        <v>2.7</v>
      </c>
      <c r="D72" s="69">
        <v>5.4</v>
      </c>
      <c r="E72" s="69">
        <v>3.5</v>
      </c>
      <c r="F72" s="69">
        <v>1.7</v>
      </c>
      <c r="G72" s="69">
        <v>1.7</v>
      </c>
      <c r="H72" s="69">
        <v>4.7</v>
      </c>
      <c r="I72" s="69">
        <v>2.6</v>
      </c>
      <c r="J72" s="69">
        <v>0.8</v>
      </c>
      <c r="K72" s="69">
        <v>2.4</v>
      </c>
    </row>
    <row r="73" spans="1:13" ht="13.95" hidden="1" customHeight="1" x14ac:dyDescent="0.2">
      <c r="A73" s="33" t="s">
        <v>50</v>
      </c>
      <c r="B73" s="62"/>
      <c r="C73" s="62"/>
      <c r="D73" s="62"/>
      <c r="E73" s="62"/>
      <c r="F73" s="62"/>
      <c r="G73" s="62"/>
      <c r="H73" s="62"/>
      <c r="I73" s="62"/>
      <c r="J73" s="62"/>
      <c r="K73" s="62"/>
    </row>
    <row r="74" spans="1:13" ht="13.95" hidden="1" customHeight="1" x14ac:dyDescent="0.2">
      <c r="A74" s="33" t="s">
        <v>49</v>
      </c>
      <c r="B74" s="21">
        <v>98.3</v>
      </c>
      <c r="C74" s="21">
        <v>97.3</v>
      </c>
      <c r="D74" s="21">
        <v>94.6</v>
      </c>
      <c r="E74" s="21">
        <v>96.5</v>
      </c>
      <c r="F74" s="21">
        <v>98.3</v>
      </c>
      <c r="G74" s="21">
        <v>98.3</v>
      </c>
      <c r="H74" s="21">
        <v>95.3</v>
      </c>
      <c r="I74" s="21">
        <v>97.4</v>
      </c>
      <c r="J74" s="21">
        <v>99.2</v>
      </c>
      <c r="K74" s="21">
        <v>97.6</v>
      </c>
    </row>
    <row r="75" spans="1:13" ht="13.95" hidden="1" customHeight="1" x14ac:dyDescent="0.2">
      <c r="A75" s="3" t="s">
        <v>42</v>
      </c>
      <c r="B75" s="21">
        <v>100</v>
      </c>
      <c r="C75" s="21">
        <v>100</v>
      </c>
      <c r="D75" s="21">
        <v>100</v>
      </c>
      <c r="E75" s="21">
        <v>100</v>
      </c>
      <c r="F75" s="21">
        <v>100</v>
      </c>
      <c r="G75" s="21">
        <v>100</v>
      </c>
      <c r="H75" s="21">
        <v>100</v>
      </c>
      <c r="I75" s="21">
        <v>100</v>
      </c>
      <c r="J75" s="21">
        <v>100</v>
      </c>
      <c r="K75" s="21">
        <v>100</v>
      </c>
    </row>
    <row r="76" spans="1:13" ht="28.95" hidden="1" customHeight="1" x14ac:dyDescent="0.2">
      <c r="A76" s="34" t="s">
        <v>93</v>
      </c>
      <c r="B76" s="69">
        <v>89.9</v>
      </c>
      <c r="C76" s="69">
        <v>90.7</v>
      </c>
      <c r="D76" s="69">
        <v>95.5</v>
      </c>
      <c r="E76" s="69">
        <v>88.9</v>
      </c>
      <c r="F76" s="69">
        <v>90.5</v>
      </c>
      <c r="G76" s="69">
        <v>91.5</v>
      </c>
      <c r="H76" s="69">
        <v>95.3</v>
      </c>
      <c r="I76" s="69">
        <v>90.2</v>
      </c>
      <c r="J76" s="69">
        <v>88.9</v>
      </c>
      <c r="K76" s="69">
        <v>90.4</v>
      </c>
    </row>
    <row r="77" spans="1:13" ht="13.95" hidden="1" customHeight="1" x14ac:dyDescent="0.2">
      <c r="A77" s="33" t="s">
        <v>50</v>
      </c>
      <c r="B77" s="62"/>
      <c r="C77" s="62"/>
      <c r="D77" s="62"/>
      <c r="E77" s="62"/>
      <c r="F77" s="62"/>
      <c r="G77" s="62"/>
      <c r="H77" s="62"/>
      <c r="I77" s="62"/>
      <c r="J77" s="62"/>
      <c r="K77" s="62"/>
    </row>
    <row r="78" spans="1:13" ht="13.95" hidden="1" customHeight="1" x14ac:dyDescent="0.2">
      <c r="A78" s="33" t="s">
        <v>49</v>
      </c>
      <c r="B78" s="21">
        <v>10.1</v>
      </c>
      <c r="C78" s="21">
        <v>9.3000000000000007</v>
      </c>
      <c r="D78" s="21">
        <v>4.5</v>
      </c>
      <c r="E78" s="21">
        <v>11.1</v>
      </c>
      <c r="F78" s="21">
        <v>9.5</v>
      </c>
      <c r="G78" s="21">
        <v>8.5</v>
      </c>
      <c r="H78" s="21">
        <v>4.7</v>
      </c>
      <c r="I78" s="21">
        <v>9.8000000000000007</v>
      </c>
      <c r="J78" s="21">
        <v>11.1</v>
      </c>
      <c r="K78" s="21">
        <v>9.6</v>
      </c>
    </row>
    <row r="79" spans="1:13" ht="13.95" hidden="1" customHeight="1" x14ac:dyDescent="0.2">
      <c r="A79" s="3" t="s">
        <v>42</v>
      </c>
      <c r="B79" s="21">
        <v>100</v>
      </c>
      <c r="C79" s="21">
        <v>100</v>
      </c>
      <c r="D79" s="21">
        <v>100</v>
      </c>
      <c r="E79" s="21">
        <v>100</v>
      </c>
      <c r="F79" s="21">
        <v>100</v>
      </c>
      <c r="G79" s="21">
        <v>100</v>
      </c>
      <c r="H79" s="21">
        <v>100</v>
      </c>
      <c r="I79" s="21">
        <v>100</v>
      </c>
      <c r="J79" s="21">
        <v>100</v>
      </c>
      <c r="K79" s="21">
        <v>100</v>
      </c>
    </row>
    <row r="80" spans="1:13" ht="12" hidden="1" customHeight="1" x14ac:dyDescent="0.2"/>
    <row r="81" spans="1:13" ht="16.2" hidden="1" customHeight="1" x14ac:dyDescent="0.25">
      <c r="A81" s="63" t="s">
        <v>65</v>
      </c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</row>
    <row r="82" spans="1:13" ht="16.2" hidden="1" customHeight="1" x14ac:dyDescent="0.25">
      <c r="A82" s="63" t="s">
        <v>59</v>
      </c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</row>
    <row r="83" spans="1:13" ht="16.2" hidden="1" customHeight="1" x14ac:dyDescent="0.25">
      <c r="A83" s="63" t="s">
        <v>58</v>
      </c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</row>
    <row r="84" spans="1:13" ht="12" hidden="1" customHeight="1" x14ac:dyDescent="0.2"/>
    <row r="85" spans="1:13" ht="13.95" hidden="1" customHeight="1" x14ac:dyDescent="0.25">
      <c r="A85" s="65" t="s">
        <v>64</v>
      </c>
      <c r="B85" s="66" t="s">
        <v>0</v>
      </c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</row>
    <row r="86" spans="1:13" ht="13.95" hidden="1" customHeight="1" x14ac:dyDescent="0.25">
      <c r="A86" s="65"/>
      <c r="B86" s="67">
        <v>2020</v>
      </c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</row>
    <row r="87" spans="1:13" ht="43.2" hidden="1" customHeight="1" x14ac:dyDescent="0.25">
      <c r="A87" s="65"/>
      <c r="B87" s="66" t="s">
        <v>46</v>
      </c>
      <c r="C87" s="66"/>
      <c r="D87" s="66" t="s">
        <v>42</v>
      </c>
      <c r="E87" s="68" t="s">
        <v>83</v>
      </c>
      <c r="F87" s="68"/>
      <c r="G87" s="68"/>
      <c r="H87" s="68"/>
      <c r="I87" s="66" t="s">
        <v>42</v>
      </c>
      <c r="J87" s="68" t="s">
        <v>88</v>
      </c>
      <c r="K87" s="68"/>
      <c r="L87" s="68"/>
      <c r="M87" s="66" t="s">
        <v>42</v>
      </c>
    </row>
    <row r="88" spans="1:13" ht="43.2" hidden="1" customHeight="1" x14ac:dyDescent="0.25">
      <c r="A88" s="65"/>
      <c r="B88" s="35" t="s">
        <v>44</v>
      </c>
      <c r="C88" s="35" t="s">
        <v>43</v>
      </c>
      <c r="D88" s="66"/>
      <c r="E88" s="27" t="s">
        <v>82</v>
      </c>
      <c r="F88" s="27" t="s">
        <v>81</v>
      </c>
      <c r="G88" s="27" t="s">
        <v>80</v>
      </c>
      <c r="H88" s="27" t="s">
        <v>92</v>
      </c>
      <c r="I88" s="66"/>
      <c r="J88" s="2">
        <v>123</v>
      </c>
      <c r="K88" s="2">
        <v>457</v>
      </c>
      <c r="L88" s="2">
        <v>680</v>
      </c>
      <c r="M88" s="66"/>
    </row>
    <row r="89" spans="1:13" ht="13.95" hidden="1" customHeight="1" x14ac:dyDescent="0.25">
      <c r="A89" s="65"/>
      <c r="B89" s="13" t="s">
        <v>61</v>
      </c>
      <c r="C89" s="13" t="s">
        <v>61</v>
      </c>
      <c r="D89" s="13" t="s">
        <v>61</v>
      </c>
      <c r="E89" s="13" t="s">
        <v>61</v>
      </c>
      <c r="F89" s="13" t="s">
        <v>61</v>
      </c>
      <c r="G89" s="13" t="s">
        <v>61</v>
      </c>
      <c r="H89" s="13" t="s">
        <v>61</v>
      </c>
      <c r="I89" s="13" t="s">
        <v>61</v>
      </c>
      <c r="J89" s="13" t="s">
        <v>61</v>
      </c>
      <c r="K89" s="13" t="s">
        <v>61</v>
      </c>
      <c r="L89" s="13" t="s">
        <v>61</v>
      </c>
      <c r="M89" s="13" t="s">
        <v>61</v>
      </c>
    </row>
    <row r="90" spans="1:13" ht="28.95" hidden="1" customHeight="1" x14ac:dyDescent="0.2">
      <c r="A90" s="34" t="s">
        <v>91</v>
      </c>
      <c r="B90" s="61">
        <v>74</v>
      </c>
      <c r="C90" s="61">
        <v>163</v>
      </c>
      <c r="D90" s="61">
        <v>237</v>
      </c>
      <c r="E90" s="61">
        <v>6</v>
      </c>
      <c r="F90" s="61">
        <v>70</v>
      </c>
      <c r="G90" s="61">
        <v>109</v>
      </c>
      <c r="H90" s="61">
        <v>52</v>
      </c>
      <c r="I90" s="61">
        <v>237</v>
      </c>
      <c r="J90" s="61">
        <v>80</v>
      </c>
      <c r="K90" s="61">
        <v>134</v>
      </c>
      <c r="L90" s="61">
        <v>23</v>
      </c>
      <c r="M90" s="61">
        <v>237</v>
      </c>
    </row>
    <row r="91" spans="1:13" ht="13.95" hidden="1" customHeight="1" x14ac:dyDescent="0.2">
      <c r="A91" s="33" t="s">
        <v>50</v>
      </c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</row>
    <row r="92" spans="1:13" ht="13.95" hidden="1" customHeight="1" x14ac:dyDescent="0.2">
      <c r="A92" s="33" t="s">
        <v>49</v>
      </c>
      <c r="B92" s="31">
        <v>803</v>
      </c>
      <c r="C92" s="31">
        <v>1545</v>
      </c>
      <c r="D92" s="31">
        <v>2348</v>
      </c>
      <c r="E92" s="31">
        <v>106</v>
      </c>
      <c r="F92" s="31">
        <v>681</v>
      </c>
      <c r="G92" s="31">
        <v>1085</v>
      </c>
      <c r="H92" s="31">
        <v>476</v>
      </c>
      <c r="I92" s="31">
        <v>2348</v>
      </c>
      <c r="J92" s="31">
        <v>221</v>
      </c>
      <c r="K92" s="31">
        <v>1431</v>
      </c>
      <c r="L92" s="31">
        <v>696</v>
      </c>
      <c r="M92" s="31">
        <v>2348</v>
      </c>
    </row>
    <row r="93" spans="1:13" ht="13.95" hidden="1" customHeight="1" x14ac:dyDescent="0.2">
      <c r="A93" s="3" t="s">
        <v>42</v>
      </c>
      <c r="B93" s="31">
        <v>877</v>
      </c>
      <c r="C93" s="31">
        <v>1708</v>
      </c>
      <c r="D93" s="31">
        <v>2585</v>
      </c>
      <c r="E93" s="31">
        <v>112</v>
      </c>
      <c r="F93" s="31">
        <v>751</v>
      </c>
      <c r="G93" s="31">
        <v>1194</v>
      </c>
      <c r="H93" s="31">
        <v>528</v>
      </c>
      <c r="I93" s="31">
        <v>2585</v>
      </c>
      <c r="J93" s="31">
        <v>301</v>
      </c>
      <c r="K93" s="31">
        <v>1565</v>
      </c>
      <c r="L93" s="31">
        <v>719</v>
      </c>
      <c r="M93" s="31">
        <v>2585</v>
      </c>
    </row>
    <row r="94" spans="1:13" ht="28.95" hidden="1" customHeight="1" x14ac:dyDescent="0.2">
      <c r="A94" s="34" t="s">
        <v>86</v>
      </c>
      <c r="B94" s="61">
        <v>52</v>
      </c>
      <c r="C94" s="61">
        <v>96</v>
      </c>
      <c r="D94" s="61">
        <v>148</v>
      </c>
      <c r="E94" s="61">
        <v>12</v>
      </c>
      <c r="F94" s="61">
        <v>38</v>
      </c>
      <c r="G94" s="61">
        <v>68</v>
      </c>
      <c r="H94" s="61">
        <v>30</v>
      </c>
      <c r="I94" s="61">
        <v>148</v>
      </c>
      <c r="J94" s="61">
        <v>67</v>
      </c>
      <c r="K94" s="61">
        <v>73</v>
      </c>
      <c r="L94" s="61">
        <v>8</v>
      </c>
      <c r="M94" s="61">
        <v>148</v>
      </c>
    </row>
    <row r="95" spans="1:13" ht="13.95" hidden="1" customHeight="1" x14ac:dyDescent="0.2">
      <c r="A95" s="33" t="s">
        <v>50</v>
      </c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</row>
    <row r="96" spans="1:13" ht="13.95" hidden="1" customHeight="1" x14ac:dyDescent="0.2">
      <c r="A96" s="33" t="s">
        <v>49</v>
      </c>
      <c r="B96" s="31">
        <v>825</v>
      </c>
      <c r="C96" s="31">
        <v>1612</v>
      </c>
      <c r="D96" s="31">
        <v>2437</v>
      </c>
      <c r="E96" s="31">
        <v>100</v>
      </c>
      <c r="F96" s="31">
        <v>713</v>
      </c>
      <c r="G96" s="31">
        <v>1126</v>
      </c>
      <c r="H96" s="31">
        <v>498</v>
      </c>
      <c r="I96" s="31">
        <v>2437</v>
      </c>
      <c r="J96" s="31">
        <v>234</v>
      </c>
      <c r="K96" s="31">
        <v>1492</v>
      </c>
      <c r="L96" s="31">
        <v>711</v>
      </c>
      <c r="M96" s="31">
        <v>2437</v>
      </c>
    </row>
    <row r="97" spans="1:13" ht="13.95" hidden="1" customHeight="1" x14ac:dyDescent="0.2">
      <c r="A97" s="3" t="s">
        <v>42</v>
      </c>
      <c r="B97" s="31">
        <v>877</v>
      </c>
      <c r="C97" s="31">
        <v>1708</v>
      </c>
      <c r="D97" s="31">
        <v>2585</v>
      </c>
      <c r="E97" s="31">
        <v>112</v>
      </c>
      <c r="F97" s="31">
        <v>751</v>
      </c>
      <c r="G97" s="31">
        <v>1194</v>
      </c>
      <c r="H97" s="31">
        <v>528</v>
      </c>
      <c r="I97" s="31">
        <v>2585</v>
      </c>
      <c r="J97" s="31">
        <v>301</v>
      </c>
      <c r="K97" s="31">
        <v>1565</v>
      </c>
      <c r="L97" s="31">
        <v>719</v>
      </c>
      <c r="M97" s="31">
        <v>2585</v>
      </c>
    </row>
    <row r="98" spans="1:13" ht="28.95" hidden="1" customHeight="1" x14ac:dyDescent="0.2">
      <c r="A98" s="34" t="s">
        <v>90</v>
      </c>
      <c r="B98" s="61">
        <v>795</v>
      </c>
      <c r="C98" s="61">
        <v>1561</v>
      </c>
      <c r="D98" s="61">
        <v>2356</v>
      </c>
      <c r="E98" s="61">
        <v>108</v>
      </c>
      <c r="F98" s="61">
        <v>674</v>
      </c>
      <c r="G98" s="61">
        <v>1088</v>
      </c>
      <c r="H98" s="61">
        <v>486</v>
      </c>
      <c r="I98" s="61">
        <v>2356</v>
      </c>
      <c r="J98" s="61">
        <v>290</v>
      </c>
      <c r="K98" s="61">
        <v>1418</v>
      </c>
      <c r="L98" s="61">
        <v>648</v>
      </c>
      <c r="M98" s="61">
        <v>2356</v>
      </c>
    </row>
    <row r="99" spans="1:13" ht="13.95" hidden="1" customHeight="1" x14ac:dyDescent="0.2">
      <c r="A99" s="33" t="s">
        <v>50</v>
      </c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</row>
    <row r="100" spans="1:13" ht="13.95" hidden="1" customHeight="1" x14ac:dyDescent="0.2">
      <c r="A100" s="33" t="s">
        <v>49</v>
      </c>
      <c r="B100" s="31">
        <v>82</v>
      </c>
      <c r="C100" s="31">
        <v>147</v>
      </c>
      <c r="D100" s="31">
        <v>229</v>
      </c>
      <c r="E100" s="31">
        <v>4</v>
      </c>
      <c r="F100" s="31">
        <v>77</v>
      </c>
      <c r="G100" s="31">
        <v>106</v>
      </c>
      <c r="H100" s="31">
        <v>42</v>
      </c>
      <c r="I100" s="31">
        <v>229</v>
      </c>
      <c r="J100" s="31">
        <v>11</v>
      </c>
      <c r="K100" s="31">
        <v>147</v>
      </c>
      <c r="L100" s="31">
        <v>71</v>
      </c>
      <c r="M100" s="31">
        <v>229</v>
      </c>
    </row>
    <row r="101" spans="1:13" ht="13.95" hidden="1" customHeight="1" x14ac:dyDescent="0.2">
      <c r="A101" s="3" t="s">
        <v>42</v>
      </c>
      <c r="B101" s="31">
        <v>877</v>
      </c>
      <c r="C101" s="31">
        <v>1708</v>
      </c>
      <c r="D101" s="31">
        <v>2585</v>
      </c>
      <c r="E101" s="31">
        <v>112</v>
      </c>
      <c r="F101" s="31">
        <v>751</v>
      </c>
      <c r="G101" s="31">
        <v>1194</v>
      </c>
      <c r="H101" s="31">
        <v>528</v>
      </c>
      <c r="I101" s="31">
        <v>2585</v>
      </c>
      <c r="J101" s="31">
        <v>301</v>
      </c>
      <c r="K101" s="31">
        <v>1565</v>
      </c>
      <c r="L101" s="31">
        <v>719</v>
      </c>
      <c r="M101" s="31">
        <v>2585</v>
      </c>
    </row>
    <row r="102" spans="1:13" ht="28.95" hidden="1" customHeight="1" x14ac:dyDescent="0.2">
      <c r="A102" s="34" t="s">
        <v>89</v>
      </c>
      <c r="B102" s="61">
        <v>854</v>
      </c>
      <c r="C102" s="61">
        <v>1688</v>
      </c>
      <c r="D102" s="61">
        <v>2542</v>
      </c>
      <c r="E102" s="61">
        <v>112</v>
      </c>
      <c r="F102" s="61">
        <v>736</v>
      </c>
      <c r="G102" s="61">
        <v>1175</v>
      </c>
      <c r="H102" s="61">
        <v>519</v>
      </c>
      <c r="I102" s="61">
        <v>2542</v>
      </c>
      <c r="J102" s="61">
        <v>301</v>
      </c>
      <c r="K102" s="61">
        <v>1546</v>
      </c>
      <c r="L102" s="61">
        <v>695</v>
      </c>
      <c r="M102" s="61">
        <v>2542</v>
      </c>
    </row>
    <row r="103" spans="1:13" ht="13.95" hidden="1" customHeight="1" x14ac:dyDescent="0.2">
      <c r="A103" s="33" t="s">
        <v>50</v>
      </c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</row>
    <row r="104" spans="1:13" ht="13.95" hidden="1" customHeight="1" x14ac:dyDescent="0.2">
      <c r="A104" s="33" t="s">
        <v>49</v>
      </c>
      <c r="B104" s="31">
        <v>23</v>
      </c>
      <c r="C104" s="31">
        <v>20</v>
      </c>
      <c r="D104" s="31">
        <v>43</v>
      </c>
      <c r="E104" s="31" t="s">
        <v>45</v>
      </c>
      <c r="F104" s="31">
        <v>15</v>
      </c>
      <c r="G104" s="31">
        <v>19</v>
      </c>
      <c r="H104" s="31">
        <v>9</v>
      </c>
      <c r="I104" s="31">
        <v>43</v>
      </c>
      <c r="J104" s="31" t="s">
        <v>45</v>
      </c>
      <c r="K104" s="31">
        <v>19</v>
      </c>
      <c r="L104" s="31">
        <v>24</v>
      </c>
      <c r="M104" s="31">
        <v>43</v>
      </c>
    </row>
    <row r="105" spans="1:13" ht="13.95" hidden="1" customHeight="1" x14ac:dyDescent="0.2">
      <c r="A105" s="3" t="s">
        <v>42</v>
      </c>
      <c r="B105" s="31">
        <v>877</v>
      </c>
      <c r="C105" s="31">
        <v>1708</v>
      </c>
      <c r="D105" s="31">
        <v>2585</v>
      </c>
      <c r="E105" s="31">
        <v>112</v>
      </c>
      <c r="F105" s="31">
        <v>751</v>
      </c>
      <c r="G105" s="31">
        <v>1194</v>
      </c>
      <c r="H105" s="31">
        <v>528</v>
      </c>
      <c r="I105" s="31">
        <v>2585</v>
      </c>
      <c r="J105" s="31">
        <v>301</v>
      </c>
      <c r="K105" s="31">
        <v>1565</v>
      </c>
      <c r="L105" s="31">
        <v>719</v>
      </c>
      <c r="M105" s="31">
        <v>2585</v>
      </c>
    </row>
    <row r="106" spans="1:13" ht="12" hidden="1" customHeight="1" x14ac:dyDescent="0.2"/>
    <row r="107" spans="1:13" ht="16.2" hidden="1" customHeight="1" x14ac:dyDescent="0.25">
      <c r="A107" s="63" t="s">
        <v>65</v>
      </c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</row>
    <row r="108" spans="1:13" ht="16.2" hidden="1" customHeight="1" x14ac:dyDescent="0.25">
      <c r="A108" s="63" t="s">
        <v>59</v>
      </c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</row>
    <row r="109" spans="1:13" ht="16.2" hidden="1" customHeight="1" x14ac:dyDescent="0.25">
      <c r="A109" s="63" t="s">
        <v>58</v>
      </c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</row>
    <row r="110" spans="1:13" ht="12" hidden="1" customHeight="1" x14ac:dyDescent="0.2"/>
    <row r="111" spans="1:13" ht="13.95" hidden="1" customHeight="1" x14ac:dyDescent="0.25">
      <c r="A111" s="65" t="s">
        <v>64</v>
      </c>
      <c r="B111" s="66" t="s">
        <v>0</v>
      </c>
      <c r="C111" s="66"/>
      <c r="D111" s="66"/>
      <c r="E111" s="66"/>
      <c r="F111" s="66"/>
      <c r="G111" s="66"/>
      <c r="H111" s="66"/>
      <c r="I111" s="66"/>
      <c r="J111" s="66"/>
      <c r="K111" s="66"/>
    </row>
    <row r="112" spans="1:13" ht="13.95" hidden="1" customHeight="1" x14ac:dyDescent="0.25">
      <c r="A112" s="65"/>
      <c r="B112" s="67">
        <v>2020</v>
      </c>
      <c r="C112" s="66"/>
      <c r="D112" s="66"/>
      <c r="E112" s="66"/>
      <c r="F112" s="66"/>
      <c r="G112" s="66"/>
      <c r="H112" s="66"/>
      <c r="I112" s="66"/>
      <c r="J112" s="66"/>
      <c r="K112" s="66"/>
    </row>
    <row r="113" spans="1:11" ht="42" hidden="1" customHeight="1" x14ac:dyDescent="0.25">
      <c r="A113" s="65"/>
      <c r="B113" s="66" t="s">
        <v>46</v>
      </c>
      <c r="C113" s="66"/>
      <c r="D113" s="66" t="s">
        <v>75</v>
      </c>
      <c r="E113" s="66"/>
      <c r="F113" s="66"/>
      <c r="G113" s="66"/>
      <c r="H113" s="68" t="s">
        <v>88</v>
      </c>
      <c r="I113" s="68"/>
      <c r="J113" s="68"/>
      <c r="K113" s="66" t="s">
        <v>42</v>
      </c>
    </row>
    <row r="114" spans="1:11" ht="28.95" hidden="1" customHeight="1" x14ac:dyDescent="0.25">
      <c r="A114" s="65"/>
      <c r="B114" s="35" t="s">
        <v>44</v>
      </c>
      <c r="C114" s="35" t="s">
        <v>43</v>
      </c>
      <c r="D114" s="27" t="s">
        <v>73</v>
      </c>
      <c r="E114" s="27" t="s">
        <v>72</v>
      </c>
      <c r="F114" s="27" t="s">
        <v>71</v>
      </c>
      <c r="G114" s="27" t="s">
        <v>70</v>
      </c>
      <c r="H114" s="2">
        <v>123</v>
      </c>
      <c r="I114" s="2">
        <v>457</v>
      </c>
      <c r="J114" s="2">
        <v>680</v>
      </c>
      <c r="K114" s="66"/>
    </row>
    <row r="115" spans="1:11" ht="13.95" hidden="1" customHeight="1" x14ac:dyDescent="0.25">
      <c r="A115" s="65"/>
      <c r="B115" s="13" t="s">
        <v>69</v>
      </c>
      <c r="C115" s="13" t="s">
        <v>69</v>
      </c>
      <c r="D115" s="13" t="s">
        <v>69</v>
      </c>
      <c r="E115" s="13" t="s">
        <v>69</v>
      </c>
      <c r="F115" s="13" t="s">
        <v>69</v>
      </c>
      <c r="G115" s="13" t="s">
        <v>69</v>
      </c>
      <c r="H115" s="13" t="s">
        <v>69</v>
      </c>
      <c r="I115" s="13" t="s">
        <v>69</v>
      </c>
      <c r="J115" s="13" t="s">
        <v>69</v>
      </c>
      <c r="K115" s="13" t="s">
        <v>69</v>
      </c>
    </row>
    <row r="116" spans="1:11" ht="28.95" hidden="1" customHeight="1" x14ac:dyDescent="0.2">
      <c r="A116" s="34" t="s">
        <v>87</v>
      </c>
      <c r="B116" s="69">
        <v>8.4</v>
      </c>
      <c r="C116" s="69">
        <v>9.5</v>
      </c>
      <c r="D116" s="69">
        <v>5.4</v>
      </c>
      <c r="E116" s="69">
        <v>9.3000000000000007</v>
      </c>
      <c r="F116" s="69">
        <v>9.1</v>
      </c>
      <c r="G116" s="69">
        <v>9.8000000000000007</v>
      </c>
      <c r="H116" s="69">
        <v>26.6</v>
      </c>
      <c r="I116" s="69">
        <v>8.6</v>
      </c>
      <c r="J116" s="69">
        <v>3.2</v>
      </c>
      <c r="K116" s="69">
        <v>9.1999999999999993</v>
      </c>
    </row>
    <row r="117" spans="1:11" ht="13.95" hidden="1" customHeight="1" x14ac:dyDescent="0.2">
      <c r="A117" s="33" t="s">
        <v>50</v>
      </c>
      <c r="B117" s="62"/>
      <c r="C117" s="62"/>
      <c r="D117" s="62"/>
      <c r="E117" s="62"/>
      <c r="F117" s="62"/>
      <c r="G117" s="62"/>
      <c r="H117" s="62"/>
      <c r="I117" s="62"/>
      <c r="J117" s="62"/>
      <c r="K117" s="62"/>
    </row>
    <row r="118" spans="1:11" ht="13.95" hidden="1" customHeight="1" x14ac:dyDescent="0.2">
      <c r="A118" s="33" t="s">
        <v>49</v>
      </c>
      <c r="B118" s="21">
        <v>91.6</v>
      </c>
      <c r="C118" s="21">
        <v>90.5</v>
      </c>
      <c r="D118" s="21">
        <v>94.6</v>
      </c>
      <c r="E118" s="21">
        <v>90.7</v>
      </c>
      <c r="F118" s="21">
        <v>90.9</v>
      </c>
      <c r="G118" s="21">
        <v>90.2</v>
      </c>
      <c r="H118" s="21">
        <v>73.400000000000006</v>
      </c>
      <c r="I118" s="21">
        <v>91.4</v>
      </c>
      <c r="J118" s="21">
        <v>96.8</v>
      </c>
      <c r="K118" s="21">
        <v>90.8</v>
      </c>
    </row>
    <row r="119" spans="1:11" ht="13.95" hidden="1" customHeight="1" x14ac:dyDescent="0.2">
      <c r="A119" s="3" t="s">
        <v>42</v>
      </c>
      <c r="B119" s="21">
        <v>100</v>
      </c>
      <c r="C119" s="21">
        <v>100</v>
      </c>
      <c r="D119" s="21">
        <v>100</v>
      </c>
      <c r="E119" s="21">
        <v>100</v>
      </c>
      <c r="F119" s="21">
        <v>100</v>
      </c>
      <c r="G119" s="21">
        <v>100</v>
      </c>
      <c r="H119" s="21">
        <v>100</v>
      </c>
      <c r="I119" s="21">
        <v>100</v>
      </c>
      <c r="J119" s="21">
        <v>100</v>
      </c>
      <c r="K119" s="21">
        <v>100</v>
      </c>
    </row>
    <row r="120" spans="1:11" ht="28.95" hidden="1" customHeight="1" x14ac:dyDescent="0.2">
      <c r="A120" s="34" t="s">
        <v>86</v>
      </c>
      <c r="B120" s="69">
        <v>5.9</v>
      </c>
      <c r="C120" s="69">
        <v>5.6</v>
      </c>
      <c r="D120" s="69">
        <v>10.7</v>
      </c>
      <c r="E120" s="69">
        <v>5.0999999999999996</v>
      </c>
      <c r="F120" s="69">
        <v>5.7</v>
      </c>
      <c r="G120" s="69">
        <v>5.7</v>
      </c>
      <c r="H120" s="69">
        <v>22.3</v>
      </c>
      <c r="I120" s="69">
        <v>4.7</v>
      </c>
      <c r="J120" s="69">
        <v>1.1000000000000001</v>
      </c>
      <c r="K120" s="69">
        <v>5.7</v>
      </c>
    </row>
    <row r="121" spans="1:11" ht="13.95" hidden="1" customHeight="1" x14ac:dyDescent="0.2">
      <c r="A121" s="33" t="s">
        <v>50</v>
      </c>
      <c r="B121" s="62"/>
      <c r="C121" s="62"/>
      <c r="D121" s="62"/>
      <c r="E121" s="62"/>
      <c r="F121" s="62"/>
      <c r="G121" s="62"/>
      <c r="H121" s="62"/>
      <c r="I121" s="62"/>
      <c r="J121" s="62"/>
      <c r="K121" s="62"/>
    </row>
    <row r="122" spans="1:11" ht="13.95" hidden="1" customHeight="1" x14ac:dyDescent="0.2">
      <c r="A122" s="33" t="s">
        <v>49</v>
      </c>
      <c r="B122" s="21">
        <v>94.1</v>
      </c>
      <c r="C122" s="21">
        <v>94.4</v>
      </c>
      <c r="D122" s="21">
        <v>89.3</v>
      </c>
      <c r="E122" s="21">
        <v>94.9</v>
      </c>
      <c r="F122" s="21">
        <v>94.3</v>
      </c>
      <c r="G122" s="21">
        <v>94.3</v>
      </c>
      <c r="H122" s="21">
        <v>77.7</v>
      </c>
      <c r="I122" s="21">
        <v>95.3</v>
      </c>
      <c r="J122" s="21">
        <v>98.9</v>
      </c>
      <c r="K122" s="21">
        <v>94.3</v>
      </c>
    </row>
    <row r="123" spans="1:11" ht="13.95" hidden="1" customHeight="1" x14ac:dyDescent="0.2">
      <c r="A123" s="3" t="s">
        <v>42</v>
      </c>
      <c r="B123" s="21">
        <v>100</v>
      </c>
      <c r="C123" s="21">
        <v>100</v>
      </c>
      <c r="D123" s="21">
        <v>100</v>
      </c>
      <c r="E123" s="21">
        <v>100</v>
      </c>
      <c r="F123" s="21">
        <v>100</v>
      </c>
      <c r="G123" s="21">
        <v>100</v>
      </c>
      <c r="H123" s="21">
        <v>100</v>
      </c>
      <c r="I123" s="21">
        <v>100</v>
      </c>
      <c r="J123" s="21">
        <v>100</v>
      </c>
      <c r="K123" s="21">
        <v>100</v>
      </c>
    </row>
    <row r="124" spans="1:11" ht="28.95" hidden="1" customHeight="1" x14ac:dyDescent="0.2">
      <c r="A124" s="34" t="s">
        <v>85</v>
      </c>
      <c r="B124" s="69">
        <v>90.6</v>
      </c>
      <c r="C124" s="69">
        <v>91.4</v>
      </c>
      <c r="D124" s="69">
        <v>96.4</v>
      </c>
      <c r="E124" s="69">
        <v>89.7</v>
      </c>
      <c r="F124" s="69">
        <v>91.1</v>
      </c>
      <c r="G124" s="69">
        <v>92</v>
      </c>
      <c r="H124" s="69">
        <v>96.3</v>
      </c>
      <c r="I124" s="69">
        <v>90.6</v>
      </c>
      <c r="J124" s="69">
        <v>90.1</v>
      </c>
      <c r="K124" s="69">
        <v>91.1</v>
      </c>
    </row>
    <row r="125" spans="1:11" ht="13.95" hidden="1" customHeight="1" x14ac:dyDescent="0.2">
      <c r="A125" s="33" t="s">
        <v>50</v>
      </c>
      <c r="B125" s="62"/>
      <c r="C125" s="62"/>
      <c r="D125" s="62"/>
      <c r="E125" s="62"/>
      <c r="F125" s="62"/>
      <c r="G125" s="62"/>
      <c r="H125" s="62"/>
      <c r="I125" s="62"/>
      <c r="J125" s="62"/>
      <c r="K125" s="62"/>
    </row>
    <row r="126" spans="1:11" ht="13.95" hidden="1" customHeight="1" x14ac:dyDescent="0.2">
      <c r="A126" s="33" t="s">
        <v>49</v>
      </c>
      <c r="B126" s="21">
        <v>9.4</v>
      </c>
      <c r="C126" s="21">
        <v>8.6</v>
      </c>
      <c r="D126" s="21">
        <v>3.6</v>
      </c>
      <c r="E126" s="21">
        <v>10.3</v>
      </c>
      <c r="F126" s="21">
        <v>8.9</v>
      </c>
      <c r="G126" s="21">
        <v>8</v>
      </c>
      <c r="H126" s="21">
        <v>3.7</v>
      </c>
      <c r="I126" s="21">
        <v>9.4</v>
      </c>
      <c r="J126" s="21">
        <v>9.9</v>
      </c>
      <c r="K126" s="21">
        <v>8.9</v>
      </c>
    </row>
    <row r="127" spans="1:11" ht="13.95" hidden="1" customHeight="1" x14ac:dyDescent="0.2">
      <c r="A127" s="3" t="s">
        <v>42</v>
      </c>
      <c r="B127" s="21">
        <v>100</v>
      </c>
      <c r="C127" s="21">
        <v>100</v>
      </c>
      <c r="D127" s="21">
        <v>100</v>
      </c>
      <c r="E127" s="21">
        <v>100</v>
      </c>
      <c r="F127" s="21">
        <v>100</v>
      </c>
      <c r="G127" s="21">
        <v>100</v>
      </c>
      <c r="H127" s="21">
        <v>100</v>
      </c>
      <c r="I127" s="21">
        <v>100</v>
      </c>
      <c r="J127" s="21">
        <v>100</v>
      </c>
      <c r="K127" s="21">
        <v>100</v>
      </c>
    </row>
    <row r="128" spans="1:11" ht="28.95" hidden="1" customHeight="1" x14ac:dyDescent="0.2">
      <c r="A128" s="34" t="s">
        <v>84</v>
      </c>
      <c r="B128" s="69">
        <v>97.4</v>
      </c>
      <c r="C128" s="69">
        <v>98.8</v>
      </c>
      <c r="D128" s="69">
        <v>100</v>
      </c>
      <c r="E128" s="69">
        <v>98</v>
      </c>
      <c r="F128" s="69">
        <v>98.4</v>
      </c>
      <c r="G128" s="69">
        <v>98.3</v>
      </c>
      <c r="H128" s="69">
        <v>100</v>
      </c>
      <c r="I128" s="69">
        <v>98.8</v>
      </c>
      <c r="J128" s="69">
        <v>96.7</v>
      </c>
      <c r="K128" s="69">
        <v>98.3</v>
      </c>
    </row>
    <row r="129" spans="1:13" ht="13.95" hidden="1" customHeight="1" x14ac:dyDescent="0.2">
      <c r="A129" s="33" t="s">
        <v>50</v>
      </c>
      <c r="B129" s="62"/>
      <c r="C129" s="62"/>
      <c r="D129" s="62"/>
      <c r="E129" s="62"/>
      <c r="F129" s="62"/>
      <c r="G129" s="62"/>
      <c r="H129" s="62"/>
      <c r="I129" s="62"/>
      <c r="J129" s="62"/>
      <c r="K129" s="62"/>
    </row>
    <row r="130" spans="1:13" ht="13.95" hidden="1" customHeight="1" x14ac:dyDescent="0.2">
      <c r="A130" s="33" t="s">
        <v>49</v>
      </c>
      <c r="B130" s="21">
        <v>2.6</v>
      </c>
      <c r="C130" s="21">
        <v>1.2</v>
      </c>
      <c r="D130" s="36" t="s">
        <v>45</v>
      </c>
      <c r="E130" s="21">
        <v>2</v>
      </c>
      <c r="F130" s="21">
        <v>1.6</v>
      </c>
      <c r="G130" s="21">
        <v>1.7</v>
      </c>
      <c r="H130" s="36" t="s">
        <v>45</v>
      </c>
      <c r="I130" s="21">
        <v>1.2</v>
      </c>
      <c r="J130" s="21">
        <v>3.3</v>
      </c>
      <c r="K130" s="21">
        <v>1.7</v>
      </c>
    </row>
    <row r="131" spans="1:13" ht="13.95" hidden="1" customHeight="1" x14ac:dyDescent="0.2">
      <c r="A131" s="3" t="s">
        <v>42</v>
      </c>
      <c r="B131" s="21">
        <v>100</v>
      </c>
      <c r="C131" s="21">
        <v>100</v>
      </c>
      <c r="D131" s="21">
        <v>100</v>
      </c>
      <c r="E131" s="21">
        <v>100</v>
      </c>
      <c r="F131" s="21">
        <v>100</v>
      </c>
      <c r="G131" s="21">
        <v>100</v>
      </c>
      <c r="H131" s="21">
        <v>100</v>
      </c>
      <c r="I131" s="21">
        <v>100</v>
      </c>
      <c r="J131" s="21">
        <v>100</v>
      </c>
      <c r="K131" s="21">
        <v>100</v>
      </c>
    </row>
    <row r="132" spans="1:13" ht="12" hidden="1" customHeight="1" x14ac:dyDescent="0.2"/>
    <row r="133" spans="1:13" ht="16.2" hidden="1" customHeight="1" x14ac:dyDescent="0.25">
      <c r="A133" s="63" t="s">
        <v>65</v>
      </c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</row>
    <row r="134" spans="1:13" ht="16.2" hidden="1" customHeight="1" x14ac:dyDescent="0.25">
      <c r="A134" s="63" t="s">
        <v>59</v>
      </c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</row>
    <row r="135" spans="1:13" ht="16.2" hidden="1" customHeight="1" x14ac:dyDescent="0.25">
      <c r="A135" s="63" t="s">
        <v>58</v>
      </c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</row>
    <row r="136" spans="1:13" ht="12" hidden="1" customHeight="1" x14ac:dyDescent="0.2"/>
    <row r="137" spans="1:13" ht="13.95" hidden="1" customHeight="1" x14ac:dyDescent="0.25">
      <c r="A137" s="65" t="s">
        <v>64</v>
      </c>
      <c r="B137" s="66" t="s">
        <v>0</v>
      </c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</row>
    <row r="138" spans="1:13" ht="13.95" hidden="1" customHeight="1" x14ac:dyDescent="0.25">
      <c r="A138" s="65"/>
      <c r="B138" s="67">
        <v>2020</v>
      </c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</row>
    <row r="139" spans="1:13" ht="28.95" hidden="1" customHeight="1" x14ac:dyDescent="0.25">
      <c r="A139" s="65"/>
      <c r="B139" s="66" t="s">
        <v>46</v>
      </c>
      <c r="C139" s="66"/>
      <c r="D139" s="66" t="s">
        <v>42</v>
      </c>
      <c r="E139" s="68" t="s">
        <v>83</v>
      </c>
      <c r="F139" s="68"/>
      <c r="G139" s="68"/>
      <c r="H139" s="68"/>
      <c r="I139" s="66" t="s">
        <v>42</v>
      </c>
      <c r="J139" s="68" t="s">
        <v>74</v>
      </c>
      <c r="K139" s="68"/>
      <c r="L139" s="68"/>
      <c r="M139" s="66" t="s">
        <v>42</v>
      </c>
    </row>
    <row r="140" spans="1:13" ht="43.2" hidden="1" customHeight="1" x14ac:dyDescent="0.25">
      <c r="A140" s="65"/>
      <c r="B140" s="35" t="s">
        <v>44</v>
      </c>
      <c r="C140" s="35" t="s">
        <v>43</v>
      </c>
      <c r="D140" s="66"/>
      <c r="E140" s="27" t="s">
        <v>82</v>
      </c>
      <c r="F140" s="27" t="s">
        <v>81</v>
      </c>
      <c r="G140" s="27" t="s">
        <v>80</v>
      </c>
      <c r="H140" s="27" t="s">
        <v>79</v>
      </c>
      <c r="I140" s="66"/>
      <c r="J140" s="2">
        <v>123</v>
      </c>
      <c r="K140" s="2">
        <v>457</v>
      </c>
      <c r="L140" s="2">
        <v>680</v>
      </c>
      <c r="M140" s="66"/>
    </row>
    <row r="141" spans="1:13" ht="13.95" hidden="1" customHeight="1" x14ac:dyDescent="0.25">
      <c r="A141" s="65"/>
      <c r="B141" s="13" t="s">
        <v>61</v>
      </c>
      <c r="C141" s="13" t="s">
        <v>61</v>
      </c>
      <c r="D141" s="13" t="s">
        <v>61</v>
      </c>
      <c r="E141" s="13" t="s">
        <v>61</v>
      </c>
      <c r="F141" s="13" t="s">
        <v>61</v>
      </c>
      <c r="G141" s="13" t="s">
        <v>61</v>
      </c>
      <c r="H141" s="13" t="s">
        <v>61</v>
      </c>
      <c r="I141" s="13" t="s">
        <v>61</v>
      </c>
      <c r="J141" s="13" t="s">
        <v>61</v>
      </c>
      <c r="K141" s="13" t="s">
        <v>61</v>
      </c>
      <c r="L141" s="13" t="s">
        <v>61</v>
      </c>
      <c r="M141" s="13" t="s">
        <v>61</v>
      </c>
    </row>
    <row r="142" spans="1:13" ht="28.95" hidden="1" customHeight="1" x14ac:dyDescent="0.2">
      <c r="A142" s="34" t="s">
        <v>78</v>
      </c>
      <c r="B142" s="61">
        <v>561</v>
      </c>
      <c r="C142" s="61">
        <v>1000</v>
      </c>
      <c r="D142" s="61">
        <v>1561</v>
      </c>
      <c r="E142" s="61">
        <v>59</v>
      </c>
      <c r="F142" s="61">
        <v>418</v>
      </c>
      <c r="G142" s="61">
        <v>744</v>
      </c>
      <c r="H142" s="61">
        <v>340</v>
      </c>
      <c r="I142" s="61">
        <v>1561</v>
      </c>
      <c r="J142" s="61">
        <v>173</v>
      </c>
      <c r="K142" s="61">
        <v>910</v>
      </c>
      <c r="L142" s="61">
        <v>478</v>
      </c>
      <c r="M142" s="61">
        <v>1561</v>
      </c>
    </row>
    <row r="143" spans="1:13" ht="13.95" hidden="1" customHeight="1" x14ac:dyDescent="0.2">
      <c r="A143" s="33" t="s">
        <v>50</v>
      </c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</row>
    <row r="144" spans="1:13" ht="13.95" hidden="1" customHeight="1" x14ac:dyDescent="0.2">
      <c r="A144" s="33" t="s">
        <v>49</v>
      </c>
      <c r="B144" s="31">
        <v>316</v>
      </c>
      <c r="C144" s="31">
        <v>708</v>
      </c>
      <c r="D144" s="31">
        <v>1024</v>
      </c>
      <c r="E144" s="31">
        <v>53</v>
      </c>
      <c r="F144" s="31">
        <v>333</v>
      </c>
      <c r="G144" s="31">
        <v>450</v>
      </c>
      <c r="H144" s="31">
        <v>188</v>
      </c>
      <c r="I144" s="31">
        <v>1024</v>
      </c>
      <c r="J144" s="31">
        <v>128</v>
      </c>
      <c r="K144" s="31">
        <v>655</v>
      </c>
      <c r="L144" s="31">
        <v>241</v>
      </c>
      <c r="M144" s="31">
        <v>1024</v>
      </c>
    </row>
    <row r="145" spans="1:13" ht="13.95" hidden="1" customHeight="1" x14ac:dyDescent="0.2">
      <c r="A145" s="3" t="s">
        <v>42</v>
      </c>
      <c r="B145" s="31">
        <v>877</v>
      </c>
      <c r="C145" s="31">
        <v>1708</v>
      </c>
      <c r="D145" s="31">
        <v>2585</v>
      </c>
      <c r="E145" s="31">
        <v>112</v>
      </c>
      <c r="F145" s="31">
        <v>751</v>
      </c>
      <c r="G145" s="31">
        <v>1194</v>
      </c>
      <c r="H145" s="31">
        <v>528</v>
      </c>
      <c r="I145" s="31">
        <v>2585</v>
      </c>
      <c r="J145" s="31">
        <v>301</v>
      </c>
      <c r="K145" s="31">
        <v>1565</v>
      </c>
      <c r="L145" s="31">
        <v>719</v>
      </c>
      <c r="M145" s="31">
        <v>2585</v>
      </c>
    </row>
    <row r="146" spans="1:13" ht="28.95" hidden="1" customHeight="1" x14ac:dyDescent="0.2">
      <c r="A146" s="34" t="s">
        <v>77</v>
      </c>
      <c r="B146" s="61">
        <v>125</v>
      </c>
      <c r="C146" s="61">
        <v>296</v>
      </c>
      <c r="D146" s="61">
        <v>421</v>
      </c>
      <c r="E146" s="61">
        <v>18</v>
      </c>
      <c r="F146" s="61">
        <v>117</v>
      </c>
      <c r="G146" s="61">
        <v>196</v>
      </c>
      <c r="H146" s="61">
        <v>90</v>
      </c>
      <c r="I146" s="61">
        <v>421</v>
      </c>
      <c r="J146" s="61">
        <v>111</v>
      </c>
      <c r="K146" s="61">
        <v>256</v>
      </c>
      <c r="L146" s="61">
        <v>54</v>
      </c>
      <c r="M146" s="61">
        <v>421</v>
      </c>
    </row>
    <row r="147" spans="1:13" ht="13.95" hidden="1" customHeight="1" x14ac:dyDescent="0.2">
      <c r="A147" s="33" t="s">
        <v>50</v>
      </c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</row>
    <row r="148" spans="1:13" ht="13.95" hidden="1" customHeight="1" x14ac:dyDescent="0.2">
      <c r="A148" s="33" t="s">
        <v>49</v>
      </c>
      <c r="B148" s="31">
        <v>752</v>
      </c>
      <c r="C148" s="31">
        <v>1412</v>
      </c>
      <c r="D148" s="31">
        <v>2164</v>
      </c>
      <c r="E148" s="31">
        <v>94</v>
      </c>
      <c r="F148" s="31">
        <v>634</v>
      </c>
      <c r="G148" s="31">
        <v>998</v>
      </c>
      <c r="H148" s="31">
        <v>438</v>
      </c>
      <c r="I148" s="31">
        <v>2164</v>
      </c>
      <c r="J148" s="31">
        <v>190</v>
      </c>
      <c r="K148" s="31">
        <v>1309</v>
      </c>
      <c r="L148" s="31">
        <v>665</v>
      </c>
      <c r="M148" s="31">
        <v>2164</v>
      </c>
    </row>
    <row r="149" spans="1:13" ht="13.95" hidden="1" customHeight="1" x14ac:dyDescent="0.2">
      <c r="A149" s="3" t="s">
        <v>42</v>
      </c>
      <c r="B149" s="31">
        <v>877</v>
      </c>
      <c r="C149" s="31">
        <v>1708</v>
      </c>
      <c r="D149" s="31">
        <v>2585</v>
      </c>
      <c r="E149" s="31">
        <v>112</v>
      </c>
      <c r="F149" s="31">
        <v>751</v>
      </c>
      <c r="G149" s="31">
        <v>1194</v>
      </c>
      <c r="H149" s="31">
        <v>528</v>
      </c>
      <c r="I149" s="31">
        <v>2585</v>
      </c>
      <c r="J149" s="31">
        <v>301</v>
      </c>
      <c r="K149" s="31">
        <v>1565</v>
      </c>
      <c r="L149" s="31">
        <v>719</v>
      </c>
      <c r="M149" s="31">
        <v>2585</v>
      </c>
    </row>
    <row r="150" spans="1:13" ht="28.95" hidden="1" customHeight="1" x14ac:dyDescent="0.2">
      <c r="A150" s="34" t="s">
        <v>76</v>
      </c>
      <c r="B150" s="61">
        <v>806</v>
      </c>
      <c r="C150" s="61">
        <v>1581</v>
      </c>
      <c r="D150" s="61">
        <v>2387</v>
      </c>
      <c r="E150" s="61">
        <v>108</v>
      </c>
      <c r="F150" s="61">
        <v>686</v>
      </c>
      <c r="G150" s="61">
        <v>1104</v>
      </c>
      <c r="H150" s="61">
        <v>489</v>
      </c>
      <c r="I150" s="61">
        <v>2387</v>
      </c>
      <c r="J150" s="61">
        <v>297</v>
      </c>
      <c r="K150" s="61">
        <v>1436</v>
      </c>
      <c r="L150" s="61">
        <v>654</v>
      </c>
      <c r="M150" s="61">
        <v>2387</v>
      </c>
    </row>
    <row r="151" spans="1:13" ht="13.95" hidden="1" customHeight="1" x14ac:dyDescent="0.2">
      <c r="A151" s="33" t="s">
        <v>50</v>
      </c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</row>
    <row r="152" spans="1:13" ht="13.95" hidden="1" customHeight="1" x14ac:dyDescent="0.2">
      <c r="A152" s="33" t="s">
        <v>49</v>
      </c>
      <c r="B152" s="31">
        <v>71</v>
      </c>
      <c r="C152" s="31">
        <v>127</v>
      </c>
      <c r="D152" s="31">
        <v>198</v>
      </c>
      <c r="E152" s="31">
        <v>4</v>
      </c>
      <c r="F152" s="31">
        <v>65</v>
      </c>
      <c r="G152" s="31">
        <v>90</v>
      </c>
      <c r="H152" s="31">
        <v>39</v>
      </c>
      <c r="I152" s="31">
        <v>198</v>
      </c>
      <c r="J152" s="31">
        <v>4</v>
      </c>
      <c r="K152" s="31">
        <v>129</v>
      </c>
      <c r="L152" s="31">
        <v>65</v>
      </c>
      <c r="M152" s="31">
        <v>198</v>
      </c>
    </row>
    <row r="153" spans="1:13" ht="13.95" hidden="1" customHeight="1" x14ac:dyDescent="0.2">
      <c r="A153" s="3" t="s">
        <v>42</v>
      </c>
      <c r="B153" s="31">
        <v>877</v>
      </c>
      <c r="C153" s="31">
        <v>1708</v>
      </c>
      <c r="D153" s="31">
        <v>2585</v>
      </c>
      <c r="E153" s="31">
        <v>112</v>
      </c>
      <c r="F153" s="31">
        <v>751</v>
      </c>
      <c r="G153" s="31">
        <v>1194</v>
      </c>
      <c r="H153" s="31">
        <v>528</v>
      </c>
      <c r="I153" s="31">
        <v>2585</v>
      </c>
      <c r="J153" s="31">
        <v>301</v>
      </c>
      <c r="K153" s="31">
        <v>1565</v>
      </c>
      <c r="L153" s="31">
        <v>719</v>
      </c>
      <c r="M153" s="31">
        <v>2585</v>
      </c>
    </row>
    <row r="154" spans="1:13" ht="12" hidden="1" customHeight="1" x14ac:dyDescent="0.2"/>
    <row r="155" spans="1:13" ht="16.2" hidden="1" customHeight="1" x14ac:dyDescent="0.25">
      <c r="A155" s="63" t="s">
        <v>65</v>
      </c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</row>
    <row r="156" spans="1:13" ht="16.2" hidden="1" customHeight="1" x14ac:dyDescent="0.25">
      <c r="A156" s="63" t="s">
        <v>59</v>
      </c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</row>
    <row r="157" spans="1:13" ht="16.2" hidden="1" customHeight="1" x14ac:dyDescent="0.25">
      <c r="A157" s="63" t="s">
        <v>58</v>
      </c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</row>
    <row r="158" spans="1:13" ht="12" hidden="1" customHeight="1" x14ac:dyDescent="0.2"/>
    <row r="159" spans="1:13" ht="13.95" hidden="1" customHeight="1" x14ac:dyDescent="0.25">
      <c r="A159" s="65" t="s">
        <v>64</v>
      </c>
      <c r="B159" s="66" t="s">
        <v>0</v>
      </c>
      <c r="C159" s="66"/>
      <c r="D159" s="66"/>
      <c r="E159" s="66"/>
      <c r="F159" s="66"/>
      <c r="G159" s="66"/>
      <c r="H159" s="66"/>
      <c r="I159" s="66"/>
      <c r="J159" s="66"/>
      <c r="K159" s="66"/>
    </row>
    <row r="160" spans="1:13" ht="13.95" hidden="1" customHeight="1" x14ac:dyDescent="0.25">
      <c r="A160" s="65"/>
      <c r="B160" s="67">
        <v>2020</v>
      </c>
      <c r="C160" s="66"/>
      <c r="D160" s="66"/>
      <c r="E160" s="66"/>
      <c r="F160" s="66"/>
      <c r="G160" s="66"/>
      <c r="H160" s="66"/>
      <c r="I160" s="66"/>
      <c r="J160" s="66"/>
      <c r="K160" s="66"/>
    </row>
    <row r="161" spans="1:11" ht="28.95" hidden="1" customHeight="1" x14ac:dyDescent="0.25">
      <c r="A161" s="65"/>
      <c r="B161" s="66" t="s">
        <v>46</v>
      </c>
      <c r="C161" s="66"/>
      <c r="D161" s="66" t="s">
        <v>75</v>
      </c>
      <c r="E161" s="66"/>
      <c r="F161" s="66"/>
      <c r="G161" s="66"/>
      <c r="H161" s="68" t="s">
        <v>74</v>
      </c>
      <c r="I161" s="68"/>
      <c r="J161" s="68"/>
      <c r="K161" s="66" t="s">
        <v>42</v>
      </c>
    </row>
    <row r="162" spans="1:11" ht="28.95" hidden="1" customHeight="1" x14ac:dyDescent="0.25">
      <c r="A162" s="65"/>
      <c r="B162" s="35" t="s">
        <v>44</v>
      </c>
      <c r="C162" s="35" t="s">
        <v>43</v>
      </c>
      <c r="D162" s="27" t="s">
        <v>73</v>
      </c>
      <c r="E162" s="27" t="s">
        <v>72</v>
      </c>
      <c r="F162" s="27" t="s">
        <v>71</v>
      </c>
      <c r="G162" s="27" t="s">
        <v>70</v>
      </c>
      <c r="H162" s="2">
        <v>123</v>
      </c>
      <c r="I162" s="2">
        <v>457</v>
      </c>
      <c r="J162" s="2">
        <v>680</v>
      </c>
      <c r="K162" s="66"/>
    </row>
    <row r="163" spans="1:11" ht="13.95" hidden="1" customHeight="1" x14ac:dyDescent="0.25">
      <c r="A163" s="65"/>
      <c r="B163" s="13" t="s">
        <v>69</v>
      </c>
      <c r="C163" s="13" t="s">
        <v>69</v>
      </c>
      <c r="D163" s="13" t="s">
        <v>69</v>
      </c>
      <c r="E163" s="13" t="s">
        <v>69</v>
      </c>
      <c r="F163" s="13" t="s">
        <v>69</v>
      </c>
      <c r="G163" s="13" t="s">
        <v>69</v>
      </c>
      <c r="H163" s="13" t="s">
        <v>69</v>
      </c>
      <c r="I163" s="13" t="s">
        <v>69</v>
      </c>
      <c r="J163" s="13" t="s">
        <v>69</v>
      </c>
      <c r="K163" s="13" t="s">
        <v>69</v>
      </c>
    </row>
    <row r="164" spans="1:11" ht="28.95" hidden="1" customHeight="1" x14ac:dyDescent="0.2">
      <c r="A164" s="34" t="s">
        <v>68</v>
      </c>
      <c r="B164" s="69">
        <v>64</v>
      </c>
      <c r="C164" s="69">
        <v>58.5</v>
      </c>
      <c r="D164" s="69">
        <v>52.7</v>
      </c>
      <c r="E164" s="69">
        <v>55.7</v>
      </c>
      <c r="F164" s="69">
        <v>62.3</v>
      </c>
      <c r="G164" s="69">
        <v>64.400000000000006</v>
      </c>
      <c r="H164" s="69">
        <v>57.5</v>
      </c>
      <c r="I164" s="69">
        <v>58.1</v>
      </c>
      <c r="J164" s="69">
        <v>66.5</v>
      </c>
      <c r="K164" s="69">
        <v>60.4</v>
      </c>
    </row>
    <row r="165" spans="1:11" ht="13.95" hidden="1" customHeight="1" x14ac:dyDescent="0.2">
      <c r="A165" s="33" t="s">
        <v>50</v>
      </c>
      <c r="B165" s="62"/>
      <c r="C165" s="62"/>
      <c r="D165" s="62"/>
      <c r="E165" s="62"/>
      <c r="F165" s="62"/>
      <c r="G165" s="62"/>
      <c r="H165" s="62"/>
      <c r="I165" s="62"/>
      <c r="J165" s="62"/>
      <c r="K165" s="62"/>
    </row>
    <row r="166" spans="1:11" ht="13.95" hidden="1" customHeight="1" x14ac:dyDescent="0.2">
      <c r="A166" s="33" t="s">
        <v>49</v>
      </c>
      <c r="B166" s="21">
        <v>36</v>
      </c>
      <c r="C166" s="21">
        <v>41.5</v>
      </c>
      <c r="D166" s="21">
        <v>47.3</v>
      </c>
      <c r="E166" s="21">
        <v>44.3</v>
      </c>
      <c r="F166" s="21">
        <v>37.700000000000003</v>
      </c>
      <c r="G166" s="21">
        <v>35.6</v>
      </c>
      <c r="H166" s="21">
        <v>42.5</v>
      </c>
      <c r="I166" s="21">
        <v>41.9</v>
      </c>
      <c r="J166" s="21">
        <v>33.5</v>
      </c>
      <c r="K166" s="21">
        <v>39.6</v>
      </c>
    </row>
    <row r="167" spans="1:11" ht="13.95" hidden="1" customHeight="1" x14ac:dyDescent="0.2">
      <c r="A167" s="3" t="s">
        <v>42</v>
      </c>
      <c r="B167" s="21">
        <v>100</v>
      </c>
      <c r="C167" s="21">
        <v>100</v>
      </c>
      <c r="D167" s="21">
        <v>100</v>
      </c>
      <c r="E167" s="21">
        <v>100</v>
      </c>
      <c r="F167" s="21">
        <v>100</v>
      </c>
      <c r="G167" s="21">
        <v>100</v>
      </c>
      <c r="H167" s="21">
        <v>100</v>
      </c>
      <c r="I167" s="21">
        <v>100</v>
      </c>
      <c r="J167" s="21">
        <v>100</v>
      </c>
      <c r="K167" s="21">
        <v>100</v>
      </c>
    </row>
    <row r="168" spans="1:11" ht="43.2" hidden="1" customHeight="1" x14ac:dyDescent="0.2">
      <c r="A168" s="34" t="s">
        <v>67</v>
      </c>
      <c r="B168" s="69">
        <v>14.3</v>
      </c>
      <c r="C168" s="69">
        <v>17.3</v>
      </c>
      <c r="D168" s="69">
        <v>16.100000000000001</v>
      </c>
      <c r="E168" s="69">
        <v>15.6</v>
      </c>
      <c r="F168" s="69">
        <v>16.399999999999999</v>
      </c>
      <c r="G168" s="69">
        <v>17</v>
      </c>
      <c r="H168" s="69">
        <v>36.9</v>
      </c>
      <c r="I168" s="69">
        <v>16.399999999999999</v>
      </c>
      <c r="J168" s="69">
        <v>7.5</v>
      </c>
      <c r="K168" s="69">
        <v>16.3</v>
      </c>
    </row>
    <row r="169" spans="1:11" ht="13.95" hidden="1" customHeight="1" x14ac:dyDescent="0.2">
      <c r="A169" s="33" t="s">
        <v>50</v>
      </c>
      <c r="B169" s="62"/>
      <c r="C169" s="62"/>
      <c r="D169" s="62"/>
      <c r="E169" s="62"/>
      <c r="F169" s="62"/>
      <c r="G169" s="62"/>
      <c r="H169" s="62"/>
      <c r="I169" s="62"/>
      <c r="J169" s="62"/>
      <c r="K169" s="62"/>
    </row>
    <row r="170" spans="1:11" ht="13.95" hidden="1" customHeight="1" x14ac:dyDescent="0.2">
      <c r="A170" s="33" t="s">
        <v>49</v>
      </c>
      <c r="B170" s="21">
        <v>85.7</v>
      </c>
      <c r="C170" s="21">
        <v>82.7</v>
      </c>
      <c r="D170" s="21">
        <v>83.9</v>
      </c>
      <c r="E170" s="21">
        <v>84.4</v>
      </c>
      <c r="F170" s="21">
        <v>83.6</v>
      </c>
      <c r="G170" s="21">
        <v>83</v>
      </c>
      <c r="H170" s="21">
        <v>63.1</v>
      </c>
      <c r="I170" s="21">
        <v>83.6</v>
      </c>
      <c r="J170" s="21">
        <v>92.5</v>
      </c>
      <c r="K170" s="21">
        <v>83.7</v>
      </c>
    </row>
    <row r="171" spans="1:11" ht="13.95" hidden="1" customHeight="1" x14ac:dyDescent="0.2">
      <c r="A171" s="3" t="s">
        <v>42</v>
      </c>
      <c r="B171" s="21">
        <v>100</v>
      </c>
      <c r="C171" s="21">
        <v>100</v>
      </c>
      <c r="D171" s="21">
        <v>100</v>
      </c>
      <c r="E171" s="21">
        <v>100</v>
      </c>
      <c r="F171" s="21">
        <v>100</v>
      </c>
      <c r="G171" s="21">
        <v>100</v>
      </c>
      <c r="H171" s="21">
        <v>100</v>
      </c>
      <c r="I171" s="21">
        <v>100</v>
      </c>
      <c r="J171" s="21">
        <v>100</v>
      </c>
      <c r="K171" s="21">
        <v>100</v>
      </c>
    </row>
    <row r="172" spans="1:11" ht="43.2" hidden="1" customHeight="1" x14ac:dyDescent="0.2">
      <c r="A172" s="34" t="s">
        <v>66</v>
      </c>
      <c r="B172" s="69">
        <v>91.9</v>
      </c>
      <c r="C172" s="69">
        <v>92.6</v>
      </c>
      <c r="D172" s="69">
        <v>96.4</v>
      </c>
      <c r="E172" s="69">
        <v>91.3</v>
      </c>
      <c r="F172" s="69">
        <v>92.5</v>
      </c>
      <c r="G172" s="69">
        <v>92.6</v>
      </c>
      <c r="H172" s="69">
        <v>98.7</v>
      </c>
      <c r="I172" s="69">
        <v>91.8</v>
      </c>
      <c r="J172" s="69">
        <v>91</v>
      </c>
      <c r="K172" s="69">
        <v>92.3</v>
      </c>
    </row>
    <row r="173" spans="1:11" ht="13.95" hidden="1" customHeight="1" x14ac:dyDescent="0.2">
      <c r="A173" s="33" t="s">
        <v>50</v>
      </c>
      <c r="B173" s="62"/>
      <c r="C173" s="62"/>
      <c r="D173" s="62"/>
      <c r="E173" s="62"/>
      <c r="F173" s="62"/>
      <c r="G173" s="62"/>
      <c r="H173" s="62"/>
      <c r="I173" s="62"/>
      <c r="J173" s="62"/>
      <c r="K173" s="62"/>
    </row>
    <row r="174" spans="1:11" ht="13.95" hidden="1" customHeight="1" x14ac:dyDescent="0.2">
      <c r="A174" s="33" t="s">
        <v>49</v>
      </c>
      <c r="B174" s="21">
        <v>8.1</v>
      </c>
      <c r="C174" s="21">
        <v>7.4</v>
      </c>
      <c r="D174" s="21">
        <v>3.6</v>
      </c>
      <c r="E174" s="21">
        <v>8.6999999999999993</v>
      </c>
      <c r="F174" s="21">
        <v>7.5</v>
      </c>
      <c r="G174" s="21">
        <v>7.4</v>
      </c>
      <c r="H174" s="21">
        <v>1.3</v>
      </c>
      <c r="I174" s="21">
        <v>8.1999999999999993</v>
      </c>
      <c r="J174" s="21">
        <v>9</v>
      </c>
      <c r="K174" s="21">
        <v>7.7</v>
      </c>
    </row>
    <row r="175" spans="1:11" ht="13.95" hidden="1" customHeight="1" x14ac:dyDescent="0.2">
      <c r="A175" s="3" t="s">
        <v>42</v>
      </c>
      <c r="B175" s="21">
        <v>100</v>
      </c>
      <c r="C175" s="21">
        <v>100</v>
      </c>
      <c r="D175" s="21">
        <v>100</v>
      </c>
      <c r="E175" s="21">
        <v>100</v>
      </c>
      <c r="F175" s="21">
        <v>100</v>
      </c>
      <c r="G175" s="21">
        <v>100</v>
      </c>
      <c r="H175" s="21">
        <v>100</v>
      </c>
      <c r="I175" s="21">
        <v>100</v>
      </c>
      <c r="J175" s="21">
        <v>100</v>
      </c>
      <c r="K175" s="21">
        <v>100</v>
      </c>
    </row>
    <row r="176" spans="1:11" ht="12" hidden="1" customHeight="1" x14ac:dyDescent="0.2"/>
    <row r="177" spans="1:13" ht="16.2" hidden="1" customHeight="1" x14ac:dyDescent="0.25">
      <c r="A177" s="30" t="s">
        <v>65</v>
      </c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</row>
    <row r="178" spans="1:13" ht="16.2" hidden="1" customHeight="1" x14ac:dyDescent="0.25">
      <c r="A178" s="30" t="s">
        <v>59</v>
      </c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</row>
    <row r="179" spans="1:13" ht="16.2" hidden="1" customHeight="1" x14ac:dyDescent="0.25">
      <c r="A179" s="30" t="s">
        <v>58</v>
      </c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</row>
    <row r="180" spans="1:13" ht="12" hidden="1" customHeight="1" x14ac:dyDescent="0.2"/>
    <row r="181" spans="1:13" ht="13.95" hidden="1" customHeight="1" x14ac:dyDescent="0.25">
      <c r="A181" s="65" t="s">
        <v>64</v>
      </c>
      <c r="B181" s="66" t="s">
        <v>0</v>
      </c>
      <c r="C181" s="66"/>
      <c r="D181" s="66"/>
      <c r="E181" s="66"/>
      <c r="F181" s="66"/>
      <c r="G181" s="66"/>
      <c r="H181" s="66"/>
    </row>
    <row r="182" spans="1:13" ht="13.95" hidden="1" customHeight="1" x14ac:dyDescent="0.25">
      <c r="A182" s="65"/>
      <c r="B182" s="67">
        <v>2020</v>
      </c>
      <c r="C182" s="66"/>
      <c r="D182" s="66"/>
      <c r="E182" s="66"/>
      <c r="F182" s="66"/>
      <c r="G182" s="66"/>
      <c r="H182" s="66"/>
    </row>
    <row r="183" spans="1:13" ht="13.95" hidden="1" customHeight="1" x14ac:dyDescent="0.25">
      <c r="A183" s="65"/>
      <c r="B183" s="66" t="s">
        <v>55</v>
      </c>
      <c r="C183" s="66"/>
      <c r="D183" s="66"/>
      <c r="E183" s="66"/>
      <c r="F183" s="66"/>
      <c r="G183" s="66"/>
      <c r="H183" s="66" t="s">
        <v>42</v>
      </c>
    </row>
    <row r="184" spans="1:13" ht="13.95" hidden="1" customHeight="1" x14ac:dyDescent="0.25">
      <c r="A184" s="65"/>
      <c r="B184" s="70" t="s">
        <v>50</v>
      </c>
      <c r="C184" s="66"/>
      <c r="D184" s="70" t="s">
        <v>49</v>
      </c>
      <c r="E184" s="66"/>
      <c r="F184" s="66"/>
      <c r="G184" s="66"/>
      <c r="H184" s="66"/>
    </row>
    <row r="185" spans="1:13" ht="42.6" hidden="1" customHeight="1" x14ac:dyDescent="0.25">
      <c r="A185" s="65"/>
      <c r="B185" s="68" t="s">
        <v>63</v>
      </c>
      <c r="C185" s="68"/>
      <c r="D185" s="68" t="s">
        <v>53</v>
      </c>
      <c r="E185" s="68"/>
      <c r="F185" s="68"/>
      <c r="G185" s="68"/>
      <c r="H185" s="66"/>
    </row>
    <row r="186" spans="1:13" ht="13.95" hidden="1" customHeight="1" x14ac:dyDescent="0.25">
      <c r="A186" s="65"/>
      <c r="B186" s="70" t="s">
        <v>49</v>
      </c>
      <c r="C186" s="66"/>
      <c r="D186" s="70" t="s">
        <v>50</v>
      </c>
      <c r="E186" s="66"/>
      <c r="F186" s="70" t="s">
        <v>49</v>
      </c>
      <c r="G186" s="66"/>
      <c r="H186" s="66"/>
    </row>
    <row r="187" spans="1:13" ht="42" hidden="1" customHeight="1" x14ac:dyDescent="0.25">
      <c r="A187" s="65"/>
      <c r="B187" s="68" t="s">
        <v>62</v>
      </c>
      <c r="C187" s="68"/>
      <c r="D187" s="68" t="s">
        <v>51</v>
      </c>
      <c r="E187" s="68"/>
      <c r="F187" s="68" t="s">
        <v>51</v>
      </c>
      <c r="G187" s="68"/>
      <c r="H187" s="66"/>
    </row>
    <row r="188" spans="1:13" ht="13.95" hidden="1" customHeight="1" x14ac:dyDescent="0.25">
      <c r="A188" s="65"/>
      <c r="B188" s="26" t="s">
        <v>50</v>
      </c>
      <c r="C188" s="26" t="s">
        <v>49</v>
      </c>
      <c r="D188" s="26" t="s">
        <v>50</v>
      </c>
      <c r="E188" s="26" t="s">
        <v>49</v>
      </c>
      <c r="F188" s="26" t="s">
        <v>50</v>
      </c>
      <c r="G188" s="26" t="s">
        <v>49</v>
      </c>
      <c r="H188" s="66"/>
    </row>
    <row r="189" spans="1:13" ht="13.95" hidden="1" customHeight="1" x14ac:dyDescent="0.25">
      <c r="A189" s="65"/>
      <c r="B189" s="13" t="s">
        <v>61</v>
      </c>
      <c r="C189" s="13" t="s">
        <v>61</v>
      </c>
      <c r="D189" s="13" t="s">
        <v>61</v>
      </c>
      <c r="E189" s="13" t="s">
        <v>61</v>
      </c>
      <c r="F189" s="13" t="s">
        <v>61</v>
      </c>
      <c r="G189" s="13" t="s">
        <v>61</v>
      </c>
      <c r="H189" s="13" t="s">
        <v>61</v>
      </c>
    </row>
    <row r="190" spans="1:13" ht="13.95" hidden="1" customHeight="1" x14ac:dyDescent="0.2">
      <c r="A190" s="3" t="s">
        <v>46</v>
      </c>
      <c r="B190" s="61">
        <v>31</v>
      </c>
      <c r="C190" s="61">
        <v>1</v>
      </c>
      <c r="D190" s="61">
        <v>15</v>
      </c>
      <c r="E190" s="61" t="s">
        <v>45</v>
      </c>
      <c r="F190" s="61">
        <v>359</v>
      </c>
      <c r="G190" s="61">
        <v>471</v>
      </c>
      <c r="H190" s="61">
        <v>877</v>
      </c>
    </row>
    <row r="191" spans="1:13" ht="13.95" hidden="1" customHeight="1" x14ac:dyDescent="0.2">
      <c r="A191" s="25" t="s">
        <v>44</v>
      </c>
      <c r="B191" s="62"/>
      <c r="C191" s="62"/>
      <c r="D191" s="62"/>
      <c r="E191" s="62"/>
      <c r="F191" s="62"/>
      <c r="G191" s="62"/>
      <c r="H191" s="62"/>
    </row>
    <row r="192" spans="1:13" ht="13.95" hidden="1" customHeight="1" x14ac:dyDescent="0.2">
      <c r="A192" s="25" t="s">
        <v>43</v>
      </c>
      <c r="B192" s="31">
        <v>47</v>
      </c>
      <c r="C192" s="31">
        <v>2</v>
      </c>
      <c r="D192" s="31">
        <v>42</v>
      </c>
      <c r="E192" s="31">
        <v>2</v>
      </c>
      <c r="F192" s="31">
        <v>639</v>
      </c>
      <c r="G192" s="31">
        <v>976</v>
      </c>
      <c r="H192" s="31">
        <v>1708</v>
      </c>
    </row>
    <row r="193" spans="1:15" ht="13.95" hidden="1" customHeight="1" x14ac:dyDescent="0.2">
      <c r="A193" s="3" t="s">
        <v>42</v>
      </c>
      <c r="B193" s="31">
        <v>78</v>
      </c>
      <c r="C193" s="31">
        <v>3</v>
      </c>
      <c r="D193" s="31">
        <v>57</v>
      </c>
      <c r="E193" s="31">
        <v>2</v>
      </c>
      <c r="F193" s="31">
        <v>998</v>
      </c>
      <c r="G193" s="31">
        <v>1447</v>
      </c>
      <c r="H193" s="31">
        <v>2585</v>
      </c>
    </row>
    <row r="194" spans="1:15" ht="12" hidden="1" customHeight="1" x14ac:dyDescent="0.2"/>
    <row r="195" spans="1:15" ht="16.2" customHeight="1" x14ac:dyDescent="0.25">
      <c r="A195" s="30" t="s">
        <v>60</v>
      </c>
      <c r="J195" s="29"/>
      <c r="K195" s="29"/>
      <c r="L195" s="29"/>
      <c r="M195" s="29"/>
    </row>
    <row r="196" spans="1:15" ht="16.2" customHeight="1" x14ac:dyDescent="0.25">
      <c r="A196" s="30" t="s">
        <v>59</v>
      </c>
      <c r="J196" s="29"/>
      <c r="K196" s="29"/>
      <c r="L196" s="29"/>
      <c r="M196" s="29"/>
    </row>
    <row r="197" spans="1:15" ht="16.2" customHeight="1" x14ac:dyDescent="0.25">
      <c r="A197" s="30" t="s">
        <v>58</v>
      </c>
      <c r="K197" s="29"/>
      <c r="L197" s="29"/>
      <c r="M197" s="29"/>
    </row>
    <row r="198" spans="1:15" ht="12" customHeight="1" x14ac:dyDescent="0.2">
      <c r="N198" s="28" t="s">
        <v>57</v>
      </c>
      <c r="O198" s="28" t="s">
        <v>56</v>
      </c>
    </row>
    <row r="199" spans="1:15" ht="13.95" customHeight="1" x14ac:dyDescent="0.25">
      <c r="A199" s="65"/>
      <c r="B199" s="66" t="s">
        <v>0</v>
      </c>
      <c r="C199" s="66"/>
      <c r="D199" s="66"/>
      <c r="E199" s="66"/>
      <c r="F199" s="66"/>
      <c r="G199" s="66"/>
      <c r="H199" s="66"/>
      <c r="I199" s="66"/>
      <c r="J199" s="16" t="s">
        <v>40</v>
      </c>
      <c r="M199" s="18" t="s">
        <v>33</v>
      </c>
      <c r="N199" s="24">
        <v>1556</v>
      </c>
      <c r="O199" s="21">
        <f t="shared" ref="O199:O205" si="0">N199/N$206*100</f>
        <v>58.584337349397586</v>
      </c>
    </row>
    <row r="200" spans="1:15" ht="13.95" customHeight="1" x14ac:dyDescent="0.25">
      <c r="A200" s="65"/>
      <c r="B200" s="67">
        <v>2021</v>
      </c>
      <c r="C200" s="66"/>
      <c r="D200" s="66"/>
      <c r="E200" s="66"/>
      <c r="F200" s="66"/>
      <c r="G200" s="66"/>
      <c r="H200" s="66"/>
      <c r="I200" s="66"/>
      <c r="J200" s="16" t="s">
        <v>39</v>
      </c>
      <c r="M200" s="18" t="s">
        <v>32</v>
      </c>
      <c r="N200" s="24">
        <v>967</v>
      </c>
      <c r="O200" s="21">
        <f t="shared" si="0"/>
        <v>36.408132530120483</v>
      </c>
    </row>
    <row r="201" spans="1:15" ht="13.95" customHeight="1" x14ac:dyDescent="0.25">
      <c r="A201" s="65"/>
      <c r="B201" s="66" t="s">
        <v>55</v>
      </c>
      <c r="C201" s="66"/>
      <c r="D201" s="66"/>
      <c r="E201" s="66"/>
      <c r="F201" s="66"/>
      <c r="G201" s="66"/>
      <c r="H201" s="66"/>
      <c r="I201" s="66" t="s">
        <v>42</v>
      </c>
      <c r="J201" s="16" t="s">
        <v>37</v>
      </c>
      <c r="M201" s="18" t="s">
        <v>30</v>
      </c>
      <c r="N201" s="24">
        <v>56</v>
      </c>
      <c r="O201" s="21">
        <f t="shared" si="0"/>
        <v>2.1084337349397591</v>
      </c>
    </row>
    <row r="202" spans="1:15" ht="13.95" customHeight="1" x14ac:dyDescent="0.25">
      <c r="A202" s="65"/>
      <c r="B202" s="70" t="s">
        <v>50</v>
      </c>
      <c r="C202" s="66"/>
      <c r="D202" s="66"/>
      <c r="E202" s="70" t="s">
        <v>49</v>
      </c>
      <c r="F202" s="66"/>
      <c r="G202" s="66"/>
      <c r="H202" s="66"/>
      <c r="I202" s="66"/>
      <c r="J202" s="16" t="s">
        <v>38</v>
      </c>
      <c r="M202" s="18" t="s">
        <v>31</v>
      </c>
      <c r="N202" s="24">
        <v>66</v>
      </c>
      <c r="O202" s="21">
        <f t="shared" si="0"/>
        <v>2.4849397590361444</v>
      </c>
    </row>
    <row r="203" spans="1:15" ht="42" customHeight="1" x14ac:dyDescent="0.25">
      <c r="A203" s="65"/>
      <c r="B203" s="68" t="s">
        <v>54</v>
      </c>
      <c r="C203" s="68"/>
      <c r="D203" s="68"/>
      <c r="E203" s="68" t="s">
        <v>53</v>
      </c>
      <c r="F203" s="68"/>
      <c r="G203" s="68"/>
      <c r="H203" s="68"/>
      <c r="I203" s="66"/>
      <c r="J203" s="12" t="s">
        <v>36</v>
      </c>
      <c r="M203" s="18" t="s">
        <v>29</v>
      </c>
      <c r="N203" s="24">
        <v>4</v>
      </c>
      <c r="O203" s="21">
        <f t="shared" si="0"/>
        <v>0.15060240963855423</v>
      </c>
    </row>
    <row r="204" spans="1:15" ht="13.95" customHeight="1" x14ac:dyDescent="0.25">
      <c r="A204" s="65"/>
      <c r="B204" s="26" t="s">
        <v>50</v>
      </c>
      <c r="C204" s="70" t="s">
        <v>49</v>
      </c>
      <c r="D204" s="66"/>
      <c r="E204" s="70" t="s">
        <v>50</v>
      </c>
      <c r="F204" s="66"/>
      <c r="G204" s="70" t="s">
        <v>49</v>
      </c>
      <c r="H204" s="66"/>
      <c r="I204" s="66"/>
      <c r="J204" s="16" t="s">
        <v>35</v>
      </c>
      <c r="M204" s="18" t="s">
        <v>28</v>
      </c>
      <c r="N204" s="24">
        <v>4</v>
      </c>
      <c r="O204" s="21">
        <f t="shared" si="0"/>
        <v>0.15060240963855423</v>
      </c>
    </row>
    <row r="205" spans="1:15" ht="36.6" customHeight="1" x14ac:dyDescent="0.25">
      <c r="A205" s="65"/>
      <c r="B205" s="27" t="s">
        <v>52</v>
      </c>
      <c r="C205" s="68" t="s">
        <v>51</v>
      </c>
      <c r="D205" s="68"/>
      <c r="E205" s="68" t="s">
        <v>51</v>
      </c>
      <c r="F205" s="68"/>
      <c r="G205" s="68" t="s">
        <v>51</v>
      </c>
      <c r="H205" s="68"/>
      <c r="I205" s="66"/>
      <c r="J205" s="12" t="s">
        <v>34</v>
      </c>
      <c r="M205" s="24" t="s">
        <v>27</v>
      </c>
      <c r="N205" s="24">
        <v>3</v>
      </c>
      <c r="O205" s="21">
        <f t="shared" si="0"/>
        <v>0.11295180722891565</v>
      </c>
    </row>
    <row r="206" spans="1:15" ht="13.95" customHeight="1" x14ac:dyDescent="0.25">
      <c r="A206" s="65"/>
      <c r="B206" s="26" t="s">
        <v>49</v>
      </c>
      <c r="C206" s="26" t="s">
        <v>50</v>
      </c>
      <c r="D206" s="26" t="s">
        <v>49</v>
      </c>
      <c r="E206" s="26" t="s">
        <v>50</v>
      </c>
      <c r="F206" s="26" t="s">
        <v>49</v>
      </c>
      <c r="G206" s="26" t="s">
        <v>50</v>
      </c>
      <c r="H206" s="26" t="s">
        <v>49</v>
      </c>
      <c r="I206" s="66"/>
      <c r="J206" s="16" t="s">
        <v>48</v>
      </c>
      <c r="N206" s="24">
        <f>SUM(N199:N205)</f>
        <v>2656</v>
      </c>
      <c r="O206" s="23">
        <f>SUM(O199:O204)</f>
        <v>99.887048192771076</v>
      </c>
    </row>
    <row r="207" spans="1:15" ht="13.95" customHeight="1" x14ac:dyDescent="0.25">
      <c r="A207" s="65"/>
      <c r="B207" s="13" t="s">
        <v>47</v>
      </c>
      <c r="C207" s="13" t="s">
        <v>47</v>
      </c>
      <c r="D207" s="13" t="s">
        <v>47</v>
      </c>
      <c r="E207" s="13" t="s">
        <v>47</v>
      </c>
      <c r="F207" s="13" t="s">
        <v>47</v>
      </c>
      <c r="G207" s="13" t="s">
        <v>47</v>
      </c>
      <c r="H207" s="13" t="s">
        <v>47</v>
      </c>
      <c r="I207" s="13" t="s">
        <v>47</v>
      </c>
    </row>
    <row r="208" spans="1:15" ht="13.95" customHeight="1" x14ac:dyDescent="0.2">
      <c r="A208" s="3" t="s">
        <v>46</v>
      </c>
      <c r="B208" s="71" t="s">
        <v>45</v>
      </c>
      <c r="C208" s="69">
        <v>0.7</v>
      </c>
      <c r="D208" s="69">
        <v>0.1</v>
      </c>
      <c r="E208" s="69">
        <v>0.9</v>
      </c>
      <c r="F208" s="71" t="s">
        <v>45</v>
      </c>
      <c r="G208" s="69">
        <v>13.8</v>
      </c>
      <c r="H208" s="69">
        <v>19.8</v>
      </c>
      <c r="I208" s="69">
        <v>35.299999999999997</v>
      </c>
    </row>
    <row r="209" spans="1:9" ht="13.95" customHeight="1" x14ac:dyDescent="0.2">
      <c r="A209" s="25" t="s">
        <v>44</v>
      </c>
      <c r="B209" s="62"/>
      <c r="C209" s="62"/>
      <c r="D209" s="62"/>
      <c r="E209" s="62"/>
      <c r="F209" s="62"/>
      <c r="G209" s="62"/>
      <c r="H209" s="62"/>
      <c r="I209" s="62"/>
    </row>
    <row r="210" spans="1:9" ht="13.95" customHeight="1" x14ac:dyDescent="0.2">
      <c r="A210" s="25" t="s">
        <v>43</v>
      </c>
      <c r="B210" s="21">
        <v>0.1</v>
      </c>
      <c r="C210" s="21">
        <v>1.4</v>
      </c>
      <c r="D210" s="21">
        <v>0.1</v>
      </c>
      <c r="E210" s="21">
        <v>1.6</v>
      </c>
      <c r="F210" s="21">
        <v>0.2</v>
      </c>
      <c r="G210" s="21">
        <v>22.6</v>
      </c>
      <c r="H210" s="21">
        <v>38.700000000000003</v>
      </c>
      <c r="I210" s="21">
        <v>64.7</v>
      </c>
    </row>
    <row r="211" spans="1:9" ht="13.95" customHeight="1" x14ac:dyDescent="0.2">
      <c r="A211" s="3" t="s">
        <v>42</v>
      </c>
      <c r="B211" s="21">
        <v>0.1</v>
      </c>
      <c r="C211" s="21">
        <v>2.1</v>
      </c>
      <c r="D211" s="21">
        <v>0.2</v>
      </c>
      <c r="E211" s="21">
        <v>2.5</v>
      </c>
      <c r="F211" s="21">
        <v>0.2</v>
      </c>
      <c r="G211" s="21">
        <v>36.4</v>
      </c>
      <c r="H211" s="21">
        <v>58.6</v>
      </c>
      <c r="I211" s="21">
        <v>100</v>
      </c>
    </row>
    <row r="215" spans="1:9" ht="12" customHeight="1" x14ac:dyDescent="0.2">
      <c r="A215" s="25"/>
      <c r="B215" s="24" t="s">
        <v>27</v>
      </c>
      <c r="C215" s="18" t="s">
        <v>30</v>
      </c>
      <c r="D215" s="18" t="s">
        <v>28</v>
      </c>
      <c r="E215" s="18" t="s">
        <v>31</v>
      </c>
      <c r="F215" s="18" t="s">
        <v>29</v>
      </c>
      <c r="G215" s="18" t="s">
        <v>32</v>
      </c>
      <c r="H215" s="18" t="s">
        <v>33</v>
      </c>
    </row>
    <row r="216" spans="1:9" ht="12" customHeight="1" x14ac:dyDescent="0.2">
      <c r="A216" s="3" t="s">
        <v>42</v>
      </c>
      <c r="B216" s="23">
        <f t="shared" ref="B216:H216" si="1">B211</f>
        <v>0.1</v>
      </c>
      <c r="C216" s="22">
        <f t="shared" si="1"/>
        <v>2.1</v>
      </c>
      <c r="D216" s="21">
        <f t="shared" si="1"/>
        <v>0.2</v>
      </c>
      <c r="E216" s="21">
        <f t="shared" si="1"/>
        <v>2.5</v>
      </c>
      <c r="F216" s="21">
        <f t="shared" si="1"/>
        <v>0.2</v>
      </c>
      <c r="G216" s="20">
        <f t="shared" si="1"/>
        <v>36.4</v>
      </c>
      <c r="H216" s="20">
        <f t="shared" si="1"/>
        <v>58.6</v>
      </c>
    </row>
    <row r="218" spans="1:9" ht="12" customHeight="1" x14ac:dyDescent="0.25">
      <c r="A218" s="19" t="s">
        <v>41</v>
      </c>
    </row>
    <row r="219" spans="1:9" ht="12" customHeight="1" x14ac:dyDescent="0.2">
      <c r="A219" s="16" t="s">
        <v>40</v>
      </c>
      <c r="B219" s="16" t="s">
        <v>39</v>
      </c>
      <c r="C219" s="16" t="s">
        <v>38</v>
      </c>
      <c r="D219" s="16" t="s">
        <v>37</v>
      </c>
      <c r="E219" s="12" t="s">
        <v>36</v>
      </c>
      <c r="F219" s="16" t="s">
        <v>35</v>
      </c>
      <c r="G219" s="12" t="s">
        <v>34</v>
      </c>
    </row>
    <row r="220" spans="1:9" ht="12" customHeight="1" x14ac:dyDescent="0.2">
      <c r="A220" s="18" t="s">
        <v>33</v>
      </c>
      <c r="B220" s="18" t="s">
        <v>32</v>
      </c>
      <c r="C220" s="18" t="s">
        <v>31</v>
      </c>
      <c r="D220" s="18" t="s">
        <v>30</v>
      </c>
      <c r="E220" s="18" t="s">
        <v>29</v>
      </c>
      <c r="F220" s="18" t="s">
        <v>28</v>
      </c>
      <c r="G220" s="12" t="s">
        <v>27</v>
      </c>
    </row>
    <row r="221" spans="1:9" ht="12" customHeight="1" x14ac:dyDescent="0.2">
      <c r="A221" s="17">
        <f>H216/100</f>
        <v>0.58599999999999997</v>
      </c>
      <c r="B221" s="17">
        <f>G216/100</f>
        <v>0.36399999999999999</v>
      </c>
      <c r="C221" s="17">
        <f>E216/100</f>
        <v>2.5000000000000001E-2</v>
      </c>
      <c r="D221" s="17">
        <f>C216/100</f>
        <v>2.1000000000000001E-2</v>
      </c>
      <c r="E221" s="17">
        <f>F216/100</f>
        <v>2E-3</v>
      </c>
      <c r="F221" s="17">
        <f>D216/100</f>
        <v>2E-3</v>
      </c>
      <c r="G221" s="15">
        <f>B216/100</f>
        <v>1E-3</v>
      </c>
    </row>
    <row r="223" spans="1:9" ht="12" customHeight="1" x14ac:dyDescent="0.2">
      <c r="A223" s="16" t="s">
        <v>26</v>
      </c>
      <c r="B223" s="15">
        <f>SUM(A221:B221,E221:F221)</f>
        <v>0.95399999999999996</v>
      </c>
    </row>
    <row r="225" spans="1:1" ht="12" customHeight="1" x14ac:dyDescent="0.2">
      <c r="A225" s="14" t="s">
        <v>25</v>
      </c>
    </row>
    <row r="226" spans="1:1" ht="12" customHeight="1" x14ac:dyDescent="0.2">
      <c r="A226" s="14" t="s">
        <v>24</v>
      </c>
    </row>
    <row r="227" spans="1:1" ht="12" customHeight="1" x14ac:dyDescent="0.2">
      <c r="A227" s="14" t="s">
        <v>23</v>
      </c>
    </row>
    <row r="228" spans="1:1" ht="12" customHeight="1" x14ac:dyDescent="0.2">
      <c r="A228" s="14" t="s">
        <v>22</v>
      </c>
    </row>
  </sheetData>
  <mergeCells count="369">
    <mergeCell ref="A199:A207"/>
    <mergeCell ref="B199:I199"/>
    <mergeCell ref="B200:I200"/>
    <mergeCell ref="B201:H201"/>
    <mergeCell ref="I201:I206"/>
    <mergeCell ref="B202:D202"/>
    <mergeCell ref="E202:H202"/>
    <mergeCell ref="B203:D203"/>
    <mergeCell ref="E203:H203"/>
    <mergeCell ref="C204:D204"/>
    <mergeCell ref="E204:F204"/>
    <mergeCell ref="G204:H204"/>
    <mergeCell ref="C205:D205"/>
    <mergeCell ref="E205:F205"/>
    <mergeCell ref="G205:H205"/>
    <mergeCell ref="H208:H209"/>
    <mergeCell ref="I208:I209"/>
    <mergeCell ref="B208:B209"/>
    <mergeCell ref="C208:C209"/>
    <mergeCell ref="D208:D209"/>
    <mergeCell ref="E208:E209"/>
    <mergeCell ref="F208:F209"/>
    <mergeCell ref="G208:G209"/>
    <mergeCell ref="D172:D173"/>
    <mergeCell ref="E172:E173"/>
    <mergeCell ref="F172:F173"/>
    <mergeCell ref="G172:G173"/>
    <mergeCell ref="G190:G191"/>
    <mergeCell ref="H190:H191"/>
    <mergeCell ref="B190:B191"/>
    <mergeCell ref="C190:C191"/>
    <mergeCell ref="D190:D191"/>
    <mergeCell ref="E190:E191"/>
    <mergeCell ref="F190:F191"/>
    <mergeCell ref="K172:K173"/>
    <mergeCell ref="A181:A189"/>
    <mergeCell ref="B181:H181"/>
    <mergeCell ref="B182:H182"/>
    <mergeCell ref="B183:G183"/>
    <mergeCell ref="H183:H188"/>
    <mergeCell ref="B184:C184"/>
    <mergeCell ref="D184:G184"/>
    <mergeCell ref="I172:I173"/>
    <mergeCell ref="J172:J173"/>
    <mergeCell ref="B187:C187"/>
    <mergeCell ref="D187:E187"/>
    <mergeCell ref="F187:G187"/>
    <mergeCell ref="B186:C186"/>
    <mergeCell ref="D186:E186"/>
    <mergeCell ref="F186:G186"/>
    <mergeCell ref="H172:H173"/>
    <mergeCell ref="K164:K165"/>
    <mergeCell ref="B168:B169"/>
    <mergeCell ref="C168:C169"/>
    <mergeCell ref="D168:D169"/>
    <mergeCell ref="E168:E169"/>
    <mergeCell ref="F168:F169"/>
    <mergeCell ref="G168:G169"/>
    <mergeCell ref="B185:C185"/>
    <mergeCell ref="D185:G185"/>
    <mergeCell ref="B164:B165"/>
    <mergeCell ref="C164:C165"/>
    <mergeCell ref="D164:D165"/>
    <mergeCell ref="E164:E165"/>
    <mergeCell ref="F164:F165"/>
    <mergeCell ref="G164:G165"/>
    <mergeCell ref="H164:H165"/>
    <mergeCell ref="I164:I165"/>
    <mergeCell ref="J164:J165"/>
    <mergeCell ref="H168:H169"/>
    <mergeCell ref="I168:I169"/>
    <mergeCell ref="J168:J169"/>
    <mergeCell ref="K168:K169"/>
    <mergeCell ref="B172:B173"/>
    <mergeCell ref="C172:C173"/>
    <mergeCell ref="K150:K151"/>
    <mergeCell ref="L150:L151"/>
    <mergeCell ref="M150:M151"/>
    <mergeCell ref="A155:M155"/>
    <mergeCell ref="A156:M156"/>
    <mergeCell ref="A157:M157"/>
    <mergeCell ref="A159:A163"/>
    <mergeCell ref="B159:K159"/>
    <mergeCell ref="B160:K160"/>
    <mergeCell ref="B161:C161"/>
    <mergeCell ref="D161:G161"/>
    <mergeCell ref="H161:J161"/>
    <mergeCell ref="K161:K162"/>
    <mergeCell ref="B150:B151"/>
    <mergeCell ref="C150:C151"/>
    <mergeCell ref="D150:D151"/>
    <mergeCell ref="E150:E151"/>
    <mergeCell ref="F150:F151"/>
    <mergeCell ref="G150:G151"/>
    <mergeCell ref="H150:H151"/>
    <mergeCell ref="I150:I151"/>
    <mergeCell ref="J150:J151"/>
    <mergeCell ref="K142:K143"/>
    <mergeCell ref="L142:L143"/>
    <mergeCell ref="M142:M143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J147"/>
    <mergeCell ref="K146:K147"/>
    <mergeCell ref="L146:L147"/>
    <mergeCell ref="M146:M147"/>
    <mergeCell ref="B142:B143"/>
    <mergeCell ref="C142:C143"/>
    <mergeCell ref="D142:D143"/>
    <mergeCell ref="E142:E143"/>
    <mergeCell ref="F142:F143"/>
    <mergeCell ref="G142:G143"/>
    <mergeCell ref="H142:H143"/>
    <mergeCell ref="I142:I143"/>
    <mergeCell ref="J142:J143"/>
    <mergeCell ref="A135:M135"/>
    <mergeCell ref="A137:A141"/>
    <mergeCell ref="B137:M137"/>
    <mergeCell ref="B138:M138"/>
    <mergeCell ref="B139:C139"/>
    <mergeCell ref="D139:D140"/>
    <mergeCell ref="E139:H139"/>
    <mergeCell ref="I139:I140"/>
    <mergeCell ref="J139:L139"/>
    <mergeCell ref="M139:M140"/>
    <mergeCell ref="K128:K129"/>
    <mergeCell ref="A133:M133"/>
    <mergeCell ref="A134:M134"/>
    <mergeCell ref="H124:H125"/>
    <mergeCell ref="I124:I125"/>
    <mergeCell ref="J124:J125"/>
    <mergeCell ref="K124:K125"/>
    <mergeCell ref="B128:B129"/>
    <mergeCell ref="C128:C129"/>
    <mergeCell ref="D128:D129"/>
    <mergeCell ref="I128:I129"/>
    <mergeCell ref="J128:J129"/>
    <mergeCell ref="H116:H117"/>
    <mergeCell ref="I116:I117"/>
    <mergeCell ref="J116:J117"/>
    <mergeCell ref="E128:E129"/>
    <mergeCell ref="F128:F129"/>
    <mergeCell ref="G128:G129"/>
    <mergeCell ref="B124:B125"/>
    <mergeCell ref="C124:C125"/>
    <mergeCell ref="D124:D125"/>
    <mergeCell ref="E124:E125"/>
    <mergeCell ref="F124:F125"/>
    <mergeCell ref="G124:G125"/>
    <mergeCell ref="C120:C121"/>
    <mergeCell ref="D120:D121"/>
    <mergeCell ref="E120:E121"/>
    <mergeCell ref="F120:F121"/>
    <mergeCell ref="G120:G121"/>
    <mergeCell ref="B116:B117"/>
    <mergeCell ref="C116:C117"/>
    <mergeCell ref="D116:D117"/>
    <mergeCell ref="H128:H129"/>
    <mergeCell ref="K113:K114"/>
    <mergeCell ref="H102:H103"/>
    <mergeCell ref="I102:I103"/>
    <mergeCell ref="J102:J103"/>
    <mergeCell ref="K102:K103"/>
    <mergeCell ref="L102:L103"/>
    <mergeCell ref="K120:K121"/>
    <mergeCell ref="A107:M107"/>
    <mergeCell ref="A108:M108"/>
    <mergeCell ref="A109:M109"/>
    <mergeCell ref="A111:A115"/>
    <mergeCell ref="B111:K111"/>
    <mergeCell ref="B112:K112"/>
    <mergeCell ref="B113:C113"/>
    <mergeCell ref="D113:G113"/>
    <mergeCell ref="H113:J113"/>
    <mergeCell ref="E116:E117"/>
    <mergeCell ref="F116:F117"/>
    <mergeCell ref="G116:G117"/>
    <mergeCell ref="H120:H121"/>
    <mergeCell ref="I120:I121"/>
    <mergeCell ref="J120:J121"/>
    <mergeCell ref="K116:K117"/>
    <mergeCell ref="B120:B121"/>
    <mergeCell ref="K98:K99"/>
    <mergeCell ref="L98:L99"/>
    <mergeCell ref="M98:M99"/>
    <mergeCell ref="M102:M103"/>
    <mergeCell ref="B102:B103"/>
    <mergeCell ref="C102:C103"/>
    <mergeCell ref="D102:D103"/>
    <mergeCell ref="E102:E103"/>
    <mergeCell ref="F102:F103"/>
    <mergeCell ref="G102:G103"/>
    <mergeCell ref="B98:B99"/>
    <mergeCell ref="C98:C99"/>
    <mergeCell ref="D98:D99"/>
    <mergeCell ref="E98:E99"/>
    <mergeCell ref="F98:F99"/>
    <mergeCell ref="G98:G99"/>
    <mergeCell ref="H98:H99"/>
    <mergeCell ref="I98:I99"/>
    <mergeCell ref="J98:J99"/>
    <mergeCell ref="K90:K91"/>
    <mergeCell ref="L90:L91"/>
    <mergeCell ref="M90:M91"/>
    <mergeCell ref="B94:B95"/>
    <mergeCell ref="C94:C95"/>
    <mergeCell ref="D94:D95"/>
    <mergeCell ref="E94:E95"/>
    <mergeCell ref="F94:F95"/>
    <mergeCell ref="G94:G95"/>
    <mergeCell ref="H94:H95"/>
    <mergeCell ref="I94:I95"/>
    <mergeCell ref="J94:J95"/>
    <mergeCell ref="K94:K95"/>
    <mergeCell ref="L94:L95"/>
    <mergeCell ref="M94:M95"/>
    <mergeCell ref="B90:B91"/>
    <mergeCell ref="C90:C91"/>
    <mergeCell ref="D90:D91"/>
    <mergeCell ref="E90:E91"/>
    <mergeCell ref="F90:F91"/>
    <mergeCell ref="G90:G91"/>
    <mergeCell ref="H90:H91"/>
    <mergeCell ref="I90:I91"/>
    <mergeCell ref="J90:J91"/>
    <mergeCell ref="A81:M81"/>
    <mergeCell ref="A82:M82"/>
    <mergeCell ref="A83:M83"/>
    <mergeCell ref="A85:A89"/>
    <mergeCell ref="B85:M85"/>
    <mergeCell ref="B86:M86"/>
    <mergeCell ref="B87:C87"/>
    <mergeCell ref="D87:D88"/>
    <mergeCell ref="E87:H87"/>
    <mergeCell ref="I87:I88"/>
    <mergeCell ref="J87:L87"/>
    <mergeCell ref="M87:M88"/>
    <mergeCell ref="K72:K73"/>
    <mergeCell ref="B76:B77"/>
    <mergeCell ref="C76:C77"/>
    <mergeCell ref="D76:D77"/>
    <mergeCell ref="E76:E77"/>
    <mergeCell ref="F76:F77"/>
    <mergeCell ref="G76:G77"/>
    <mergeCell ref="H76:H77"/>
    <mergeCell ref="I76:I77"/>
    <mergeCell ref="J76:J77"/>
    <mergeCell ref="K76:K77"/>
    <mergeCell ref="B72:B73"/>
    <mergeCell ref="C72:C73"/>
    <mergeCell ref="D72:D73"/>
    <mergeCell ref="E72:E73"/>
    <mergeCell ref="F72:F73"/>
    <mergeCell ref="G72:G73"/>
    <mergeCell ref="H72:H73"/>
    <mergeCell ref="I72:I73"/>
    <mergeCell ref="J72:J73"/>
    <mergeCell ref="A63:M63"/>
    <mergeCell ref="A64:M64"/>
    <mergeCell ref="A65:M65"/>
    <mergeCell ref="A67:A71"/>
    <mergeCell ref="B67:K67"/>
    <mergeCell ref="B68:K68"/>
    <mergeCell ref="B69:C69"/>
    <mergeCell ref="D69:G69"/>
    <mergeCell ref="H69:J69"/>
    <mergeCell ref="K69:K70"/>
    <mergeCell ref="B58:B59"/>
    <mergeCell ref="C58:C59"/>
    <mergeCell ref="D58:D59"/>
    <mergeCell ref="E58:E59"/>
    <mergeCell ref="F58:F59"/>
    <mergeCell ref="G58:G59"/>
    <mergeCell ref="J51:L51"/>
    <mergeCell ref="M51:M52"/>
    <mergeCell ref="H58:H59"/>
    <mergeCell ref="I58:I59"/>
    <mergeCell ref="J58:J59"/>
    <mergeCell ref="K58:K59"/>
    <mergeCell ref="L58:L59"/>
    <mergeCell ref="M58:M59"/>
    <mergeCell ref="H54:H55"/>
    <mergeCell ref="I54:I55"/>
    <mergeCell ref="J54:J55"/>
    <mergeCell ref="K54:K55"/>
    <mergeCell ref="L54:L55"/>
    <mergeCell ref="M54:M55"/>
    <mergeCell ref="E51:H51"/>
    <mergeCell ref="I51:I52"/>
    <mergeCell ref="B54:B55"/>
    <mergeCell ref="C54:C55"/>
    <mergeCell ref="D54:D55"/>
    <mergeCell ref="E54:E55"/>
    <mergeCell ref="F54:F55"/>
    <mergeCell ref="G54:G55"/>
    <mergeCell ref="A23:M23"/>
    <mergeCell ref="A24:M24"/>
    <mergeCell ref="A25:M25"/>
    <mergeCell ref="A27:A31"/>
    <mergeCell ref="B27:M27"/>
    <mergeCell ref="B28:M28"/>
    <mergeCell ref="B29:C29"/>
    <mergeCell ref="D29:D30"/>
    <mergeCell ref="E29:H29"/>
    <mergeCell ref="I29:I30"/>
    <mergeCell ref="J29:L29"/>
    <mergeCell ref="M29:M30"/>
    <mergeCell ref="A45:M45"/>
    <mergeCell ref="A46:M46"/>
    <mergeCell ref="A47:M47"/>
    <mergeCell ref="A49:A53"/>
    <mergeCell ref="B49:M49"/>
    <mergeCell ref="B50:M50"/>
    <mergeCell ref="B51:C51"/>
    <mergeCell ref="D51:D52"/>
    <mergeCell ref="B18:B19"/>
    <mergeCell ref="C18:C19"/>
    <mergeCell ref="D18:D19"/>
    <mergeCell ref="E18:E19"/>
    <mergeCell ref="F18:F19"/>
    <mergeCell ref="G18:G19"/>
    <mergeCell ref="L10:L11"/>
    <mergeCell ref="M10:M11"/>
    <mergeCell ref="H18:H19"/>
    <mergeCell ref="I18:I19"/>
    <mergeCell ref="J18:J19"/>
    <mergeCell ref="K18:K19"/>
    <mergeCell ref="L18:L19"/>
    <mergeCell ref="M18:M19"/>
    <mergeCell ref="H14:H15"/>
    <mergeCell ref="I14:I15"/>
    <mergeCell ref="J14:J15"/>
    <mergeCell ref="K14:K15"/>
    <mergeCell ref="L14:L15"/>
    <mergeCell ref="M14:M15"/>
    <mergeCell ref="J10:J11"/>
    <mergeCell ref="K10:K11"/>
    <mergeCell ref="B14:B15"/>
    <mergeCell ref="C14:C15"/>
    <mergeCell ref="D14:D15"/>
    <mergeCell ref="E14:E15"/>
    <mergeCell ref="F14:F15"/>
    <mergeCell ref="G14:G15"/>
    <mergeCell ref="A1:M1"/>
    <mergeCell ref="A2:M2"/>
    <mergeCell ref="A3:M3"/>
    <mergeCell ref="A5:A9"/>
    <mergeCell ref="B5:M5"/>
    <mergeCell ref="B6:M6"/>
    <mergeCell ref="B7:C7"/>
    <mergeCell ref="D7:D8"/>
    <mergeCell ref="E7:H7"/>
    <mergeCell ref="I7:I8"/>
    <mergeCell ref="J7:L7"/>
    <mergeCell ref="M7:M8"/>
    <mergeCell ref="B10:B11"/>
    <mergeCell ref="C10:C11"/>
    <mergeCell ref="D10:D11"/>
    <mergeCell ref="E10:E11"/>
    <mergeCell ref="F10:F11"/>
    <mergeCell ref="G10:G11"/>
    <mergeCell ref="H10:H11"/>
    <mergeCell ref="I10:I11"/>
  </mergeCells>
  <pageMargins left="0.23622047244094491" right="0.23622047244094491" top="0.46" bottom="0.45" header="0.31496062992125984" footer="0.16"/>
  <pageSetup paperSize="9" orientation="landscape" cellComments="atEnd" horizontalDpi="300" verticalDpi="300" r:id="rId1"/>
  <headerFooter>
    <oddFooter>&amp;R&amp;"Arial,Italique"&amp;8&amp;Z&amp;F/&amp;A, le 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D7969-1D81-4CB2-9950-57AA11F0B7C9}">
  <sheetPr>
    <pageSetUpPr fitToPage="1"/>
  </sheetPr>
  <dimension ref="A1:K26"/>
  <sheetViews>
    <sheetView zoomScale="70" zoomScaleNormal="70" workbookViewId="0">
      <selection activeCell="H230" sqref="H230"/>
    </sheetView>
  </sheetViews>
  <sheetFormatPr baseColWidth="10" defaultColWidth="11.5546875" defaultRowHeight="12" customHeight="1" x14ac:dyDescent="0.2"/>
  <cols>
    <col min="1" max="1" width="56" style="1" bestFit="1" customWidth="1"/>
    <col min="2" max="10" width="6.77734375" style="1" customWidth="1"/>
    <col min="11" max="11" width="6.21875" style="1" customWidth="1"/>
    <col min="12" max="18" width="11.5546875" style="1"/>
    <col min="19" max="26" width="6.109375" style="1" customWidth="1"/>
    <col min="27" max="16384" width="11.5546875" style="1"/>
  </cols>
  <sheetData>
    <row r="1" spans="1:11" ht="16.2" customHeight="1" x14ac:dyDescent="0.25">
      <c r="A1" s="72" t="s">
        <v>18</v>
      </c>
      <c r="B1" s="72"/>
      <c r="C1" s="72"/>
      <c r="D1" s="72"/>
      <c r="E1" s="72"/>
      <c r="F1" s="72"/>
      <c r="G1" s="72"/>
      <c r="H1" s="72"/>
      <c r="I1" s="72"/>
      <c r="J1" s="72"/>
    </row>
    <row r="2" spans="1:11" ht="16.2" customHeight="1" x14ac:dyDescent="0.25">
      <c r="A2" s="72" t="s">
        <v>21</v>
      </c>
      <c r="B2" s="64"/>
      <c r="C2" s="64"/>
      <c r="D2" s="64"/>
      <c r="E2" s="64"/>
      <c r="F2" s="64"/>
      <c r="G2" s="64"/>
      <c r="H2" s="64"/>
      <c r="I2" s="64"/>
      <c r="J2" s="64"/>
    </row>
    <row r="4" spans="1:11" ht="13.95" customHeight="1" x14ac:dyDescent="0.25">
      <c r="A4" s="65"/>
      <c r="B4" s="66" t="s">
        <v>0</v>
      </c>
      <c r="C4" s="66"/>
      <c r="D4" s="66"/>
      <c r="E4" s="66"/>
      <c r="F4" s="66"/>
      <c r="G4" s="66"/>
      <c r="H4" s="66"/>
      <c r="I4" s="66"/>
      <c r="J4" s="66"/>
    </row>
    <row r="5" spans="1:11" ht="13.95" customHeight="1" x14ac:dyDescent="0.25">
      <c r="A5" s="65"/>
      <c r="B5" s="2">
        <v>2013</v>
      </c>
      <c r="C5" s="2">
        <v>2014</v>
      </c>
      <c r="D5" s="2">
        <v>2015</v>
      </c>
      <c r="E5" s="2">
        <v>2016</v>
      </c>
      <c r="F5" s="2">
        <v>2017</v>
      </c>
      <c r="G5" s="2">
        <v>2018</v>
      </c>
      <c r="H5" s="2">
        <v>2019</v>
      </c>
      <c r="I5" s="2">
        <v>2020</v>
      </c>
      <c r="J5" s="2">
        <v>2021</v>
      </c>
      <c r="K5" s="2" t="s">
        <v>17</v>
      </c>
    </row>
    <row r="6" spans="1:11" ht="13.95" customHeight="1" x14ac:dyDescent="0.2">
      <c r="A6" s="3" t="s">
        <v>6</v>
      </c>
      <c r="B6" s="4">
        <v>1359</v>
      </c>
      <c r="C6" s="4">
        <v>1470</v>
      </c>
      <c r="D6" s="4">
        <v>1470</v>
      </c>
      <c r="E6" s="4">
        <v>1537</v>
      </c>
      <c r="F6" s="4">
        <v>1587</v>
      </c>
      <c r="G6" s="4">
        <v>1712</v>
      </c>
      <c r="H6" s="4">
        <v>1780</v>
      </c>
      <c r="I6" s="4">
        <v>1873</v>
      </c>
      <c r="J6" s="4">
        <v>1424</v>
      </c>
      <c r="K6" s="11">
        <v>1</v>
      </c>
    </row>
    <row r="7" spans="1:11" ht="13.95" customHeight="1" x14ac:dyDescent="0.2">
      <c r="A7" s="3" t="s">
        <v>7</v>
      </c>
      <c r="B7" s="4">
        <v>1376</v>
      </c>
      <c r="C7" s="4">
        <v>1482</v>
      </c>
      <c r="D7" s="4">
        <v>1475</v>
      </c>
      <c r="E7" s="4">
        <v>1574</v>
      </c>
      <c r="F7" s="4">
        <v>1591</v>
      </c>
      <c r="G7" s="4">
        <v>1727</v>
      </c>
      <c r="H7" s="4">
        <v>1767</v>
      </c>
      <c r="I7" s="4">
        <v>1868</v>
      </c>
      <c r="J7" s="4">
        <v>1482</v>
      </c>
      <c r="K7" s="11">
        <v>2</v>
      </c>
    </row>
    <row r="8" spans="1:11" ht="13.95" customHeight="1" x14ac:dyDescent="0.2">
      <c r="A8" s="3" t="s">
        <v>8</v>
      </c>
      <c r="B8" s="4">
        <v>1364</v>
      </c>
      <c r="C8" s="4">
        <v>1505</v>
      </c>
      <c r="D8" s="4">
        <v>1471</v>
      </c>
      <c r="E8" s="4">
        <v>1579</v>
      </c>
      <c r="F8" s="4">
        <v>1628</v>
      </c>
      <c r="G8" s="4">
        <v>1719</v>
      </c>
      <c r="H8" s="4">
        <v>1769</v>
      </c>
      <c r="I8" s="4">
        <v>1761</v>
      </c>
      <c r="J8" s="4">
        <v>1558</v>
      </c>
      <c r="K8" s="11">
        <v>3</v>
      </c>
    </row>
    <row r="9" spans="1:11" ht="13.95" customHeight="1" x14ac:dyDescent="0.2">
      <c r="A9" s="3" t="s">
        <v>9</v>
      </c>
      <c r="B9" s="4">
        <v>1381</v>
      </c>
      <c r="C9" s="4">
        <v>1523</v>
      </c>
      <c r="D9" s="4">
        <v>1473</v>
      </c>
      <c r="E9" s="4">
        <v>1573</v>
      </c>
      <c r="F9" s="4">
        <v>1594</v>
      </c>
      <c r="G9" s="4">
        <v>1715</v>
      </c>
      <c r="H9" s="4">
        <v>1799</v>
      </c>
      <c r="I9" s="4">
        <v>446</v>
      </c>
      <c r="J9" s="4">
        <v>1614</v>
      </c>
      <c r="K9" s="11">
        <v>4</v>
      </c>
    </row>
    <row r="10" spans="1:11" ht="13.95" customHeight="1" x14ac:dyDescent="0.2">
      <c r="A10" s="3" t="s">
        <v>10</v>
      </c>
      <c r="B10" s="4">
        <v>1399</v>
      </c>
      <c r="C10" s="4">
        <v>1526</v>
      </c>
      <c r="D10" s="4">
        <v>1480</v>
      </c>
      <c r="E10" s="4">
        <v>1572</v>
      </c>
      <c r="F10" s="4">
        <v>1638</v>
      </c>
      <c r="G10" s="4">
        <v>1741</v>
      </c>
      <c r="H10" s="4">
        <v>1814</v>
      </c>
      <c r="I10" s="4">
        <v>1041</v>
      </c>
      <c r="J10" s="4">
        <v>1645</v>
      </c>
      <c r="K10" s="11">
        <v>5</v>
      </c>
    </row>
    <row r="11" spans="1:11" ht="13.95" customHeight="1" x14ac:dyDescent="0.2">
      <c r="A11" s="3" t="s">
        <v>11</v>
      </c>
      <c r="B11" s="4">
        <v>1422</v>
      </c>
      <c r="C11" s="4">
        <v>1500</v>
      </c>
      <c r="D11" s="4">
        <v>1517</v>
      </c>
      <c r="E11" s="4">
        <v>1607</v>
      </c>
      <c r="F11" s="4">
        <v>1644</v>
      </c>
      <c r="G11" s="4">
        <v>1751</v>
      </c>
      <c r="H11" s="4">
        <v>1801</v>
      </c>
      <c r="I11" s="4">
        <v>1415</v>
      </c>
      <c r="J11" s="4">
        <v>1705</v>
      </c>
      <c r="K11" s="11">
        <v>6</v>
      </c>
    </row>
    <row r="12" spans="1:11" ht="13.95" customHeight="1" x14ac:dyDescent="0.2">
      <c r="A12" s="3" t="s">
        <v>12</v>
      </c>
      <c r="B12" s="4">
        <v>1463</v>
      </c>
      <c r="C12" s="4">
        <v>1523</v>
      </c>
      <c r="D12" s="4">
        <v>1473</v>
      </c>
      <c r="E12" s="4">
        <v>1564</v>
      </c>
      <c r="F12" s="4">
        <v>1634</v>
      </c>
      <c r="G12" s="4">
        <v>1749</v>
      </c>
      <c r="H12" s="4">
        <v>1809</v>
      </c>
      <c r="I12" s="4">
        <v>1532</v>
      </c>
      <c r="J12" s="4">
        <v>1734</v>
      </c>
      <c r="K12" s="11">
        <v>7</v>
      </c>
    </row>
    <row r="13" spans="1:11" ht="13.95" customHeight="1" x14ac:dyDescent="0.2">
      <c r="A13" s="3" t="s">
        <v>13</v>
      </c>
      <c r="B13" s="4">
        <v>1439</v>
      </c>
      <c r="C13" s="4">
        <v>1499</v>
      </c>
      <c r="D13" s="4">
        <v>1491</v>
      </c>
      <c r="E13" s="4">
        <v>1554</v>
      </c>
      <c r="F13" s="4">
        <v>1667</v>
      </c>
      <c r="G13" s="4">
        <v>1748</v>
      </c>
      <c r="H13" s="4">
        <v>1812</v>
      </c>
      <c r="I13" s="4">
        <v>1554</v>
      </c>
      <c r="J13" s="4">
        <v>1722</v>
      </c>
      <c r="K13" s="11">
        <v>8</v>
      </c>
    </row>
    <row r="14" spans="1:11" ht="13.95" customHeight="1" x14ac:dyDescent="0.2">
      <c r="A14" s="3" t="s">
        <v>14</v>
      </c>
      <c r="B14" s="4">
        <v>1465</v>
      </c>
      <c r="C14" s="4">
        <v>1508</v>
      </c>
      <c r="D14" s="4">
        <v>1504</v>
      </c>
      <c r="E14" s="4">
        <v>1588</v>
      </c>
      <c r="F14" s="4">
        <v>1675</v>
      </c>
      <c r="G14" s="4">
        <v>1756</v>
      </c>
      <c r="H14" s="4">
        <v>1821</v>
      </c>
      <c r="I14" s="4">
        <v>1604</v>
      </c>
      <c r="J14" s="4">
        <v>1756</v>
      </c>
      <c r="K14" s="11">
        <v>9</v>
      </c>
    </row>
    <row r="15" spans="1:11" ht="13.95" customHeight="1" x14ac:dyDescent="0.2">
      <c r="A15" s="3" t="s">
        <v>15</v>
      </c>
      <c r="B15" s="4">
        <v>1483</v>
      </c>
      <c r="C15" s="4">
        <v>1519</v>
      </c>
      <c r="D15" s="4">
        <v>1532</v>
      </c>
      <c r="E15" s="4">
        <v>1594</v>
      </c>
      <c r="F15" s="4">
        <v>1717</v>
      </c>
      <c r="G15" s="4">
        <v>1793</v>
      </c>
      <c r="H15" s="4">
        <v>1860</v>
      </c>
      <c r="I15" s="4">
        <v>1624</v>
      </c>
      <c r="J15" s="4">
        <v>1791</v>
      </c>
      <c r="K15" s="11">
        <v>10</v>
      </c>
    </row>
    <row r="16" spans="1:11" ht="13.95" customHeight="1" x14ac:dyDescent="0.2">
      <c r="A16" s="3" t="s">
        <v>16</v>
      </c>
      <c r="B16" s="4">
        <v>1494</v>
      </c>
      <c r="C16" s="4">
        <v>1508</v>
      </c>
      <c r="D16" s="4">
        <v>1536</v>
      </c>
      <c r="E16" s="4">
        <v>1622</v>
      </c>
      <c r="F16" s="4">
        <v>1746</v>
      </c>
      <c r="G16" s="4">
        <v>1811</v>
      </c>
      <c r="H16" s="4">
        <v>1885</v>
      </c>
      <c r="I16" s="4">
        <v>1409</v>
      </c>
      <c r="J16" s="4">
        <v>1828</v>
      </c>
      <c r="K16" s="11">
        <v>11</v>
      </c>
    </row>
    <row r="17" spans="1:11" ht="13.95" customHeight="1" x14ac:dyDescent="0.2">
      <c r="A17" s="3" t="s">
        <v>19</v>
      </c>
      <c r="B17" s="4">
        <v>1476</v>
      </c>
      <c r="C17" s="4">
        <v>1486</v>
      </c>
      <c r="D17" s="4">
        <v>1501</v>
      </c>
      <c r="E17" s="4">
        <v>1579</v>
      </c>
      <c r="F17" s="4">
        <v>1690</v>
      </c>
      <c r="G17" s="4">
        <v>1764</v>
      </c>
      <c r="H17" s="4">
        <v>1854</v>
      </c>
      <c r="I17" s="4">
        <v>1388</v>
      </c>
      <c r="J17" s="4">
        <v>1774</v>
      </c>
      <c r="K17" s="11">
        <v>12</v>
      </c>
    </row>
    <row r="18" spans="1:11" ht="13.95" customHeight="1" x14ac:dyDescent="0.2">
      <c r="A18" s="3" t="s">
        <v>1</v>
      </c>
      <c r="B18" s="4">
        <v>17121</v>
      </c>
      <c r="C18" s="4">
        <v>18049</v>
      </c>
      <c r="D18" s="4">
        <v>17923</v>
      </c>
      <c r="E18" s="4">
        <v>18943</v>
      </c>
      <c r="F18" s="4">
        <v>19811</v>
      </c>
      <c r="G18" s="4">
        <v>20986</v>
      </c>
      <c r="H18" s="4">
        <v>21771</v>
      </c>
      <c r="I18" s="4">
        <v>17515</v>
      </c>
      <c r="J18" s="4">
        <v>20033</v>
      </c>
      <c r="K18" s="11"/>
    </row>
    <row r="19" spans="1:11" ht="12" customHeight="1" x14ac:dyDescent="0.2">
      <c r="A19" s="10" t="s">
        <v>5</v>
      </c>
    </row>
    <row r="21" spans="1:11" ht="12" customHeight="1" x14ac:dyDescent="0.2">
      <c r="A21" s="10" t="s">
        <v>20</v>
      </c>
    </row>
    <row r="24" spans="1:11" ht="12" customHeight="1" x14ac:dyDescent="0.2">
      <c r="A24" s="3" t="s">
        <v>2</v>
      </c>
      <c r="B24" s="5">
        <f t="shared" ref="B24:J24" si="0">B18/12</f>
        <v>1426.75</v>
      </c>
      <c r="C24" s="5">
        <f t="shared" si="0"/>
        <v>1504.0833333333333</v>
      </c>
      <c r="D24" s="5">
        <f t="shared" si="0"/>
        <v>1493.5833333333333</v>
      </c>
      <c r="E24" s="5">
        <f t="shared" si="0"/>
        <v>1578.5833333333333</v>
      </c>
      <c r="F24" s="5">
        <f t="shared" si="0"/>
        <v>1650.9166666666667</v>
      </c>
      <c r="G24" s="5">
        <f t="shared" si="0"/>
        <v>1748.8333333333333</v>
      </c>
      <c r="H24" s="5">
        <f t="shared" si="0"/>
        <v>1814.25</v>
      </c>
      <c r="I24" s="5">
        <f t="shared" si="0"/>
        <v>1459.5833333333333</v>
      </c>
      <c r="J24" s="6">
        <f t="shared" si="0"/>
        <v>1669.4166666666667</v>
      </c>
    </row>
    <row r="25" spans="1:11" ht="12" customHeight="1" x14ac:dyDescent="0.2">
      <c r="A25" s="1" t="s">
        <v>3</v>
      </c>
      <c r="C25" s="5">
        <f t="shared" ref="C25:J25" si="1">C24-B24</f>
        <v>77.333333333333258</v>
      </c>
      <c r="D25" s="5">
        <f t="shared" si="1"/>
        <v>-10.5</v>
      </c>
      <c r="E25" s="5">
        <f t="shared" si="1"/>
        <v>85</v>
      </c>
      <c r="F25" s="5">
        <f t="shared" si="1"/>
        <v>72.333333333333485</v>
      </c>
      <c r="G25" s="5">
        <f t="shared" si="1"/>
        <v>97.916666666666515</v>
      </c>
      <c r="H25" s="5">
        <f t="shared" si="1"/>
        <v>65.416666666666742</v>
      </c>
      <c r="I25" s="5">
        <f t="shared" si="1"/>
        <v>-354.66666666666674</v>
      </c>
      <c r="J25" s="5">
        <f t="shared" si="1"/>
        <v>209.83333333333348</v>
      </c>
    </row>
    <row r="26" spans="1:11" ht="12" customHeight="1" x14ac:dyDescent="0.2">
      <c r="A26" s="1" t="s">
        <v>4</v>
      </c>
      <c r="C26" s="7">
        <f t="shared" ref="C26:J26" si="2">C25/B24</f>
        <v>5.4202441446177155E-2</v>
      </c>
      <c r="D26" s="7">
        <f t="shared" si="2"/>
        <v>-6.9809961770735222E-3</v>
      </c>
      <c r="E26" s="7">
        <f t="shared" si="2"/>
        <v>5.6910115494057917E-2</v>
      </c>
      <c r="F26" s="7">
        <f t="shared" si="2"/>
        <v>4.5821675552974811E-2</v>
      </c>
      <c r="G26" s="7">
        <f t="shared" si="2"/>
        <v>5.9310484074503969E-2</v>
      </c>
      <c r="H26" s="7">
        <f t="shared" si="2"/>
        <v>3.7405889640712904E-2</v>
      </c>
      <c r="I26" s="8">
        <f t="shared" si="2"/>
        <v>-0.19548941252124391</v>
      </c>
      <c r="J26" s="9">
        <f t="shared" si="2"/>
        <v>0.14376248929489022</v>
      </c>
    </row>
  </sheetData>
  <sheetProtection algorithmName="SHA-512" hashValue="TXkxv9Wilhn0Hnwa8Pyebs5ywf+EoTbZFi/kgHRxMaTk/Hh//QfmG9mu2BaAAQ+RbiQo3SPWmGbkLge1HYLqKA==" saltValue="/5QSBKh4KLudYs9p+uISvw==" spinCount="100000" sheet="1" objects="1" scenarios="1"/>
  <mergeCells count="4">
    <mergeCell ref="A1:J1"/>
    <mergeCell ref="A2:J2"/>
    <mergeCell ref="A4:A5"/>
    <mergeCell ref="B4:J4"/>
  </mergeCells>
  <pageMargins left="0.23622047244094491" right="0.23622047244094491" top="0.31496062992125984" bottom="0.39370078740157483" header="0.31496062992125984" footer="0.15748031496062992"/>
  <pageSetup paperSize="9" scale="88" orientation="landscape" cellComments="atEnd" r:id="rId1"/>
  <headerFooter>
    <oddFooter>&amp;R&amp;"Arial,Italique"&amp;8&amp;Z&amp;F/&amp;A,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2</vt:i4>
      </vt:variant>
    </vt:vector>
  </HeadingPairs>
  <TitlesOfParts>
    <vt:vector size="8" baseType="lpstr">
      <vt:lpstr>Pyramide</vt:lpstr>
      <vt:lpstr>Data</vt:lpstr>
      <vt:lpstr>Presence_mensuelle</vt:lpstr>
      <vt:lpstr>Recours</vt:lpstr>
      <vt:lpstr>F4 - Recours_prest_combinai2021</vt:lpstr>
      <vt:lpstr>F5 - Evol_pers_mois</vt:lpstr>
      <vt:lpstr>'F4 - Recours_prest_combinai2021'!Zone_d_impression</vt:lpstr>
      <vt:lpstr>'F5 - Evol_pers_mois'!Zone_d_impression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Gondoux Valérie</dc:creator>
  <cp:lastModifiedBy>Mezenen Sandrine</cp:lastModifiedBy>
  <cp:lastPrinted>2022-05-10T13:16:40Z</cp:lastPrinted>
  <dcterms:created xsi:type="dcterms:W3CDTF">2022-05-09T09:54:07Z</dcterms:created>
  <dcterms:modified xsi:type="dcterms:W3CDTF">2025-03-24T06:38:49Z</dcterms:modified>
</cp:coreProperties>
</file>