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P:\Commun\1_Internet\1_Indicateurs_Image\A-mettre-sur-site\"/>
    </mc:Choice>
  </mc:AlternateContent>
  <xr:revisionPtr revIDLastSave="0" documentId="13_ncr:1_{669E4640-2D65-48DB-AA43-5F95EB16625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dicateur" sheetId="9" r:id="rId1"/>
    <sheet name="Données dès 2017-4" sheetId="11" r:id="rId2"/>
    <sheet name="Données 2010-4 à 2017-3" sheetId="10" r:id="rId3"/>
    <sheet name="Données graph" sheetId="12" r:id="rId4"/>
  </sheets>
  <definedNames>
    <definedName name="_xlnm.Print_Titles" localSheetId="2">'Données 2010-4 à 2017-3'!$1:$9</definedName>
    <definedName name="_xlnm.Print_Titles" localSheetId="1">'Données dès 2017-4'!$1:$9</definedName>
    <definedName name="_xlnm.Print_Titles" localSheetId="3">'Données graph'!$1:$9</definedName>
    <definedName name="_xlnm.Print_Area" localSheetId="0">Indicateur!$A$1:$I$66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1" i="11" l="1"/>
  <c r="H41" i="11"/>
  <c r="I41" i="11"/>
  <c r="J41" i="11"/>
  <c r="K41" i="11"/>
  <c r="L41" i="11"/>
  <c r="M41" i="11"/>
  <c r="N41" i="11"/>
  <c r="O41" i="11"/>
  <c r="P41" i="11"/>
  <c r="Q41" i="11"/>
  <c r="R41" i="11"/>
  <c r="R40" i="11"/>
  <c r="Q40" i="11"/>
  <c r="P40" i="11"/>
  <c r="O40" i="11"/>
  <c r="N40" i="11"/>
  <c r="M40" i="11"/>
  <c r="I40" i="11"/>
  <c r="L40" i="11"/>
  <c r="H40" i="11"/>
  <c r="K40" i="11"/>
  <c r="G40" i="11"/>
  <c r="J40" i="11"/>
  <c r="M39" i="11"/>
  <c r="K39" i="11"/>
  <c r="J39" i="11"/>
  <c r="I39" i="11"/>
  <c r="H39" i="11"/>
  <c r="G39" i="11"/>
  <c r="L39" i="11"/>
  <c r="N39" i="11"/>
  <c r="O39" i="11"/>
  <c r="P39" i="11"/>
  <c r="Q39" i="11"/>
  <c r="R39" i="11"/>
  <c r="P38" i="11"/>
  <c r="M38" i="11"/>
  <c r="G38" i="11"/>
  <c r="J38" i="11"/>
  <c r="H38" i="11"/>
  <c r="K38" i="11"/>
  <c r="I38" i="11"/>
  <c r="L38" i="11"/>
  <c r="N38" i="11"/>
  <c r="O38" i="11"/>
  <c r="Q38" i="11"/>
  <c r="R38" i="11"/>
  <c r="G37" i="11"/>
  <c r="H37" i="11"/>
  <c r="K37" i="11"/>
  <c r="I37" i="11"/>
  <c r="L37" i="11"/>
  <c r="J37" i="11"/>
  <c r="M37" i="11"/>
  <c r="N37" i="11"/>
  <c r="O37" i="11"/>
  <c r="P37" i="11"/>
  <c r="Q37" i="11"/>
  <c r="R37" i="11"/>
  <c r="O36" i="11"/>
  <c r="R36" i="11"/>
  <c r="P36" i="11"/>
  <c r="G36" i="11"/>
  <c r="H36" i="11"/>
  <c r="I36" i="11"/>
  <c r="L36" i="11"/>
  <c r="J36" i="11"/>
  <c r="K36" i="11"/>
  <c r="M36" i="11"/>
  <c r="N36" i="11"/>
  <c r="Q36" i="11"/>
  <c r="R35" i="11"/>
  <c r="Q35" i="11"/>
  <c r="P35" i="11"/>
  <c r="O35" i="11"/>
  <c r="N35" i="11"/>
  <c r="M35" i="11"/>
  <c r="I35" i="11"/>
  <c r="L35" i="11"/>
  <c r="H35" i="11"/>
  <c r="K35" i="11"/>
  <c r="G35" i="11"/>
  <c r="J35" i="11"/>
  <c r="G34" i="11"/>
  <c r="J34" i="11"/>
  <c r="H34" i="11"/>
  <c r="K34" i="11"/>
  <c r="I34" i="11"/>
  <c r="L34" i="11"/>
  <c r="M34" i="11"/>
  <c r="N34" i="11"/>
  <c r="O34" i="11"/>
  <c r="P34" i="11"/>
  <c r="Q34" i="11"/>
  <c r="R34" i="11"/>
  <c r="R33" i="11"/>
  <c r="Q33" i="11"/>
  <c r="P33" i="11"/>
  <c r="G33" i="11"/>
  <c r="J33" i="11"/>
  <c r="H33" i="11"/>
  <c r="K33" i="11"/>
  <c r="I33" i="11"/>
  <c r="L33" i="11"/>
  <c r="M33" i="11"/>
  <c r="N33" i="11"/>
  <c r="O33" i="11"/>
  <c r="G32" i="11"/>
  <c r="J32" i="11"/>
  <c r="H32" i="11"/>
  <c r="K32" i="11"/>
  <c r="I32" i="11"/>
  <c r="L32" i="11"/>
  <c r="M32" i="11"/>
  <c r="N32" i="11"/>
  <c r="O32" i="11"/>
  <c r="P32" i="11"/>
  <c r="Q32" i="11"/>
  <c r="R32" i="11"/>
  <c r="P31" i="11"/>
  <c r="M31" i="11"/>
  <c r="G31" i="11"/>
  <c r="J31" i="11"/>
  <c r="H31" i="11"/>
  <c r="K31" i="11"/>
  <c r="I31" i="11"/>
  <c r="L31" i="11"/>
  <c r="N31" i="11"/>
  <c r="O31" i="11"/>
  <c r="Q31" i="11"/>
  <c r="R31" i="11"/>
  <c r="R30" i="11"/>
  <c r="Q30" i="11"/>
  <c r="P30" i="11"/>
  <c r="O30" i="11"/>
  <c r="N30" i="11"/>
  <c r="M30" i="11"/>
  <c r="I30" i="11"/>
  <c r="L30" i="11"/>
  <c r="H30" i="11"/>
  <c r="K30" i="11"/>
  <c r="G30" i="11"/>
  <c r="J30" i="11"/>
  <c r="P28" i="11"/>
  <c r="P29" i="11"/>
  <c r="N29" i="11"/>
  <c r="I29" i="11"/>
  <c r="L29" i="11"/>
  <c r="H29" i="11"/>
  <c r="K29" i="11"/>
  <c r="G29" i="11"/>
  <c r="J29" i="11"/>
  <c r="M29" i="11"/>
  <c r="O29" i="11"/>
  <c r="Q29" i="11"/>
  <c r="R29" i="11"/>
  <c r="M28" i="11"/>
  <c r="G28" i="11"/>
  <c r="J28" i="11"/>
  <c r="H28" i="11"/>
  <c r="K28" i="11"/>
  <c r="I28" i="11"/>
  <c r="L28" i="11"/>
  <c r="N28" i="11"/>
  <c r="O28" i="11"/>
  <c r="Q28" i="11"/>
  <c r="R28" i="11"/>
  <c r="R27" i="11"/>
  <c r="Q27" i="11"/>
  <c r="P27" i="11"/>
  <c r="O27" i="11"/>
  <c r="N27" i="11"/>
  <c r="M27" i="11"/>
  <c r="I27" i="11"/>
  <c r="L27" i="11"/>
  <c r="H27" i="11"/>
  <c r="K27" i="11"/>
  <c r="G27" i="11"/>
  <c r="J27" i="11"/>
  <c r="P26" i="11"/>
  <c r="M26" i="11"/>
  <c r="G26" i="11"/>
  <c r="J26" i="11"/>
  <c r="H26" i="11"/>
  <c r="K26" i="11"/>
  <c r="I26" i="11"/>
  <c r="L26" i="11"/>
  <c r="N26" i="11"/>
  <c r="O26" i="11"/>
  <c r="Q26" i="11"/>
  <c r="R26" i="11"/>
  <c r="G25" i="11"/>
  <c r="J25" i="11"/>
  <c r="H25" i="11"/>
  <c r="K25" i="11"/>
  <c r="I25" i="11"/>
  <c r="L25" i="11"/>
  <c r="M25" i="11"/>
  <c r="N25" i="11"/>
  <c r="O25" i="11"/>
  <c r="P25" i="11"/>
  <c r="Q25" i="11"/>
  <c r="R25" i="11"/>
  <c r="R24" i="11"/>
  <c r="Q24" i="11"/>
  <c r="P24" i="11"/>
  <c r="O24" i="11"/>
  <c r="N24" i="11"/>
  <c r="M24" i="11"/>
  <c r="I24" i="11"/>
  <c r="L24" i="11"/>
  <c r="H24" i="11"/>
  <c r="K24" i="11"/>
  <c r="G24" i="11"/>
  <c r="J24" i="11"/>
  <c r="R23" i="11"/>
  <c r="Q23" i="11"/>
  <c r="P23" i="11"/>
  <c r="O23" i="11"/>
  <c r="N23" i="11"/>
  <c r="M23" i="11"/>
  <c r="I23" i="11"/>
  <c r="L23" i="11"/>
  <c r="H23" i="11"/>
  <c r="K23" i="11"/>
  <c r="G23" i="11"/>
  <c r="J23" i="11"/>
  <c r="P22" i="11"/>
  <c r="M22" i="11"/>
  <c r="G22" i="11"/>
  <c r="J22" i="11"/>
  <c r="R22" i="11"/>
  <c r="Q22" i="11"/>
  <c r="O22" i="11"/>
  <c r="N22" i="11"/>
  <c r="I22" i="11"/>
  <c r="L22" i="11"/>
  <c r="H22" i="11"/>
  <c r="K22" i="11"/>
  <c r="G21" i="11"/>
  <c r="J21" i="11"/>
  <c r="H21" i="11"/>
  <c r="K21" i="11"/>
  <c r="I21" i="11"/>
  <c r="L21" i="11"/>
  <c r="M21" i="11"/>
  <c r="N21" i="11"/>
  <c r="O21" i="11"/>
  <c r="P21" i="11"/>
  <c r="Q21" i="11"/>
  <c r="R21" i="11"/>
  <c r="I20" i="11"/>
  <c r="L20" i="11"/>
  <c r="G20" i="11"/>
  <c r="J20" i="11"/>
  <c r="H20" i="11"/>
  <c r="K20" i="11"/>
  <c r="M20" i="11"/>
  <c r="N20" i="11"/>
  <c r="O20" i="11"/>
  <c r="P20" i="11"/>
  <c r="Q20" i="11"/>
  <c r="R20" i="11"/>
  <c r="R19" i="11"/>
  <c r="Q19" i="11"/>
  <c r="P19" i="11"/>
  <c r="O19" i="11"/>
  <c r="N19" i="11"/>
  <c r="M19" i="11"/>
  <c r="I19" i="11"/>
  <c r="L19" i="11"/>
  <c r="H19" i="11"/>
  <c r="K19" i="11"/>
  <c r="G19" i="11"/>
  <c r="J19" i="11"/>
  <c r="R18" i="11"/>
  <c r="Q18" i="11"/>
  <c r="P18" i="11"/>
  <c r="O18" i="11"/>
  <c r="N18" i="11"/>
  <c r="M18" i="11"/>
  <c r="I18" i="11"/>
  <c r="L18" i="11"/>
  <c r="H18" i="11"/>
  <c r="K18" i="11"/>
  <c r="G18" i="11"/>
  <c r="J18" i="11"/>
  <c r="O17" i="11"/>
  <c r="R17" i="11"/>
  <c r="G17" i="11"/>
  <c r="J17" i="11"/>
  <c r="H17" i="11"/>
  <c r="K17" i="11"/>
  <c r="I17" i="11"/>
  <c r="L17" i="11"/>
  <c r="M17" i="11"/>
  <c r="N17" i="11"/>
  <c r="P17" i="11"/>
  <c r="Q17" i="11"/>
  <c r="P16" i="11"/>
  <c r="M16" i="11"/>
  <c r="G16" i="11"/>
  <c r="J16" i="11"/>
  <c r="H16" i="11"/>
  <c r="I16" i="11"/>
  <c r="L16" i="11"/>
  <c r="K16" i="11"/>
  <c r="N16" i="11"/>
  <c r="O16" i="11"/>
  <c r="Q16" i="11"/>
  <c r="R16" i="11"/>
  <c r="M15" i="11"/>
  <c r="N15" i="11"/>
  <c r="O15" i="11"/>
  <c r="N14" i="11"/>
  <c r="O14" i="11"/>
  <c r="M14" i="11"/>
  <c r="P15" i="11"/>
  <c r="G15" i="11"/>
  <c r="J15" i="11"/>
  <c r="H15" i="11"/>
  <c r="K15" i="11"/>
  <c r="I15" i="11"/>
  <c r="L15" i="11"/>
  <c r="Q15" i="11"/>
  <c r="R15" i="11"/>
  <c r="R14" i="11"/>
  <c r="Q14" i="11"/>
  <c r="P14" i="11"/>
  <c r="I14" i="11"/>
  <c r="L14" i="11"/>
  <c r="H14" i="11"/>
  <c r="K14" i="11"/>
  <c r="G14" i="11"/>
  <c r="J14" i="11"/>
  <c r="I13" i="11"/>
  <c r="L13" i="11"/>
  <c r="H13" i="11"/>
  <c r="K13" i="11"/>
  <c r="G13" i="11"/>
  <c r="J13" i="11"/>
  <c r="I12" i="11"/>
  <c r="L12" i="11"/>
  <c r="H12" i="11"/>
  <c r="K12" i="11"/>
  <c r="G12" i="11"/>
  <c r="J12" i="11"/>
  <c r="I11" i="11"/>
  <c r="L11" i="11"/>
  <c r="H11" i="11"/>
  <c r="K11" i="11"/>
  <c r="G11" i="11"/>
  <c r="J11" i="11"/>
</calcChain>
</file>

<file path=xl/sharedStrings.xml><?xml version="1.0" encoding="utf-8"?>
<sst xmlns="http://schemas.openxmlformats.org/spreadsheetml/2006/main" count="84" uniqueCount="27">
  <si>
    <t>Variation en % par rapport :</t>
  </si>
  <si>
    <t>Note :</t>
  </si>
  <si>
    <t>Source :</t>
  </si>
  <si>
    <t>Trimestre</t>
  </si>
  <si>
    <t>Année</t>
  </si>
  <si>
    <t xml:space="preserve">   ●  au trimestre correspondant de l'année précédente</t>
  </si>
  <si>
    <t xml:space="preserve">   ●  au trimestre précédent</t>
  </si>
  <si>
    <t>Population</t>
  </si>
  <si>
    <t>Total</t>
  </si>
  <si>
    <t>Suisses</t>
  </si>
  <si>
    <t>Etrangers</t>
  </si>
  <si>
    <t>Registre cantonal des personnes (RCPers)</t>
  </si>
  <si>
    <t>Evolution en % par rapport au trimestre précédent</t>
  </si>
  <si>
    <t>Evolution en % par rapport au trimestre correspondant de l'année précédente</t>
  </si>
  <si>
    <t>Evolution absolue par rapport au trimestre précédent</t>
  </si>
  <si>
    <t>Population résidante permanente (1)</t>
  </si>
  <si>
    <t>Effectif (1)</t>
  </si>
  <si>
    <t>Rupture de série dès 2017-4</t>
  </si>
  <si>
    <t>1) Dès 2017-4, nouvelle définition de population résidante permanente : population suisse établie et étrangère avec une durée de séjour d’au moins un an, y compris les fonctionnaires d’organisations internationales et la population du domaine de l’asile résidant en Suisse depuis au moins un an. La variation 2017-4 est calculée sur la base de la nouvelle définition.</t>
  </si>
  <si>
    <t>Jusqu'en 2017-3, sans les fonctionnaires d’organisations internationales et la population du domaine de l’asile résidant en Suisse depuis au moins un an.</t>
  </si>
  <si>
    <t>(2)</t>
  </si>
  <si>
    <t>(1)</t>
  </si>
  <si>
    <t>Notes :</t>
  </si>
  <si>
    <t>2) Trimestre calculé selon la nouvelle définition de population résidante permanente.</t>
  </si>
  <si>
    <t>Evolution absolue par rapport au trimestre correspondant de l'année précédente</t>
  </si>
  <si>
    <t>Population résidante permanente, Vaud</t>
  </si>
  <si>
    <t>Effectif au 3e trimestre 2024 (à fin septembre)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</si>
</sst>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52"/>
      <name val="Arial"/>
      <family val="2"/>
    </font>
    <font>
      <b/>
      <sz val="8"/>
      <name val="Arial"/>
      <family val="2"/>
    </font>
    <font>
      <b/>
      <sz val="8"/>
      <color indexed="12"/>
      <name val="Arial"/>
      <family val="2"/>
    </font>
    <font>
      <sz val="10"/>
      <color rgb="FFC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rgb="FFC00000"/>
      </bottom>
      <diagonal/>
    </border>
  </borders>
  <cellStyleXfs count="1">
    <xf numFmtId="0" fontId="0" fillId="0" borderId="0"/>
  </cellStyleXfs>
  <cellXfs count="77">
    <xf numFmtId="0" fontId="0" fillId="0" borderId="0" xfId="0"/>
    <xf numFmtId="164" fontId="0" fillId="0" borderId="0" xfId="0" applyNumberFormat="1"/>
    <xf numFmtId="164" fontId="0" fillId="0" borderId="0" xfId="0" applyNumberFormat="1" applyAlignment="1">
      <alignment horizontal="right"/>
    </xf>
    <xf numFmtId="0" fontId="3" fillId="0" borderId="0" xfId="0" applyFont="1" applyAlignment="1">
      <alignment horizontal="left"/>
    </xf>
    <xf numFmtId="0" fontId="0" fillId="0" borderId="0" xfId="0" applyBorder="1" applyProtection="1">
      <protection locked="0"/>
    </xf>
    <xf numFmtId="0" fontId="4" fillId="0" borderId="0" xfId="0" applyFont="1"/>
    <xf numFmtId="0" fontId="5" fillId="0" borderId="0" xfId="0" applyFont="1" applyFill="1" applyAlignment="1">
      <alignment horizontal="right"/>
    </xf>
    <xf numFmtId="0" fontId="6" fillId="0" borderId="0" xfId="0" applyFont="1" applyFill="1" applyAlignment="1">
      <alignment horizontal="right"/>
    </xf>
    <xf numFmtId="0" fontId="7" fillId="0" borderId="0" xfId="0" applyFont="1"/>
    <xf numFmtId="0" fontId="0" fillId="0" borderId="0" xfId="0" applyFill="1"/>
    <xf numFmtId="0" fontId="0" fillId="0" borderId="0" xfId="0" applyBorder="1"/>
    <xf numFmtId="0" fontId="3" fillId="0" borderId="1" xfId="0" applyFont="1" applyBorder="1" applyAlignment="1">
      <alignment horizontal="right"/>
    </xf>
    <xf numFmtId="49" fontId="3" fillId="0" borderId="0" xfId="0" applyNumberFormat="1" applyFont="1" applyBorder="1"/>
    <xf numFmtId="0" fontId="3" fillId="0" borderId="0" xfId="0" applyFont="1" applyBorder="1" applyAlignment="1">
      <alignment horizontal="right"/>
    </xf>
    <xf numFmtId="3" fontId="3" fillId="0" borderId="0" xfId="0" applyNumberFormat="1" applyFont="1" applyBorder="1"/>
    <xf numFmtId="164" fontId="0" fillId="0" borderId="0" xfId="0" applyNumberFormat="1" applyBorder="1" applyAlignment="1">
      <alignment horizontal="right"/>
    </xf>
    <xf numFmtId="164" fontId="0" fillId="0" borderId="0" xfId="0" applyNumberFormat="1" applyBorder="1"/>
    <xf numFmtId="3" fontId="3" fillId="0" borderId="0" xfId="0" applyNumberFormat="1" applyFont="1" applyBorder="1" applyAlignment="1">
      <alignment horizontal="right"/>
    </xf>
    <xf numFmtId="0" fontId="8" fillId="0" borderId="0" xfId="0" applyFont="1"/>
    <xf numFmtId="0" fontId="8" fillId="0" borderId="0" xfId="0" applyFont="1" applyAlignment="1">
      <alignment vertical="top" wrapText="1"/>
    </xf>
    <xf numFmtId="0" fontId="3" fillId="0" borderId="0" xfId="0" applyFont="1" applyAlignment="1">
      <alignment horizontal="left" vertical="center"/>
    </xf>
    <xf numFmtId="0" fontId="9" fillId="0" borderId="0" xfId="0" applyFont="1"/>
    <xf numFmtId="0" fontId="2" fillId="0" borderId="0" xfId="0" applyFont="1"/>
    <xf numFmtId="0" fontId="0" fillId="0" borderId="5" xfId="0" applyBorder="1"/>
    <xf numFmtId="164" fontId="0" fillId="0" borderId="5" xfId="0" applyNumberFormat="1" applyBorder="1"/>
    <xf numFmtId="49" fontId="2" fillId="0" borderId="5" xfId="0" applyNumberFormat="1" applyFont="1" applyBorder="1"/>
    <xf numFmtId="1" fontId="1" fillId="0" borderId="0" xfId="0" applyNumberFormat="1" applyFont="1" applyFill="1" applyBorder="1" applyAlignment="1">
      <alignment horizontal="center" vertical="top"/>
    </xf>
    <xf numFmtId="3" fontId="1" fillId="0" borderId="0" xfId="0" applyNumberFormat="1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6" xfId="0" applyNumberFormat="1" applyFont="1" applyFill="1" applyBorder="1" applyAlignment="1">
      <alignment horizontal="right" wrapText="1"/>
    </xf>
    <xf numFmtId="0" fontId="2" fillId="0" borderId="0" xfId="0" applyFont="1" applyAlignment="1">
      <alignment vertical="top"/>
    </xf>
    <xf numFmtId="0" fontId="1" fillId="0" borderId="7" xfId="0" applyNumberFormat="1" applyFont="1" applyFill="1" applyBorder="1" applyAlignment="1">
      <alignment horizontal="right" wrapText="1"/>
    </xf>
    <xf numFmtId="0" fontId="1" fillId="0" borderId="4" xfId="0" applyNumberFormat="1" applyFont="1" applyFill="1" applyBorder="1" applyAlignment="1">
      <alignment horizontal="right" wrapText="1"/>
    </xf>
    <xf numFmtId="0" fontId="2" fillId="0" borderId="1" xfId="0" applyFont="1" applyBorder="1"/>
    <xf numFmtId="0" fontId="2" fillId="0" borderId="0" xfId="0" applyFont="1" applyBorder="1"/>
    <xf numFmtId="49" fontId="1" fillId="0" borderId="0" xfId="0" applyNumberFormat="1" applyFont="1"/>
    <xf numFmtId="3" fontId="1" fillId="0" borderId="0" xfId="0" applyNumberFormat="1" applyFont="1" applyBorder="1"/>
    <xf numFmtId="0" fontId="1" fillId="0" borderId="0" xfId="0" applyFont="1"/>
    <xf numFmtId="0" fontId="1" fillId="0" borderId="0" xfId="0" applyFont="1" applyBorder="1"/>
    <xf numFmtId="0" fontId="1" fillId="0" borderId="5" xfId="0" applyFont="1" applyBorder="1"/>
    <xf numFmtId="3" fontId="1" fillId="0" borderId="0" xfId="0" applyNumberFormat="1" applyFont="1"/>
    <xf numFmtId="0" fontId="2" fillId="0" borderId="0" xfId="0" applyFont="1" applyAlignment="1">
      <alignment vertical="top" wrapText="1"/>
    </xf>
    <xf numFmtId="1" fontId="1" fillId="0" borderId="0" xfId="0" applyNumberFormat="1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1" fontId="1" fillId="0" borderId="4" xfId="0" applyNumberFormat="1" applyFont="1" applyFill="1" applyBorder="1" applyAlignment="1">
      <alignment horizontal="left"/>
    </xf>
    <xf numFmtId="3" fontId="1" fillId="0" borderId="0" xfId="0" applyNumberFormat="1" applyFont="1" applyFill="1" applyBorder="1" applyAlignment="1">
      <alignment horizontal="right" vertical="center"/>
    </xf>
    <xf numFmtId="165" fontId="1" fillId="0" borderId="0" xfId="0" applyNumberFormat="1" applyFont="1"/>
    <xf numFmtId="3" fontId="0" fillId="0" borderId="0" xfId="0" applyNumberFormat="1"/>
    <xf numFmtId="0" fontId="1" fillId="0" borderId="3" xfId="0" applyFont="1" applyBorder="1" applyAlignment="1">
      <alignment horizontal="left" vertical="top"/>
    </xf>
    <xf numFmtId="1" fontId="1" fillId="0" borderId="4" xfId="0" applyNumberFormat="1" applyFont="1" applyFill="1" applyBorder="1" applyAlignment="1">
      <alignment horizontal="left" vertical="top"/>
    </xf>
    <xf numFmtId="0" fontId="1" fillId="0" borderId="6" xfId="0" applyNumberFormat="1" applyFont="1" applyFill="1" applyBorder="1" applyAlignment="1">
      <alignment horizontal="right" vertical="top" wrapText="1"/>
    </xf>
    <xf numFmtId="0" fontId="1" fillId="0" borderId="7" xfId="0" applyNumberFormat="1" applyFont="1" applyFill="1" applyBorder="1" applyAlignment="1">
      <alignment horizontal="right" vertical="top" wrapText="1"/>
    </xf>
    <xf numFmtId="0" fontId="1" fillId="0" borderId="0" xfId="0" applyFont="1" applyAlignment="1">
      <alignment vertical="top"/>
    </xf>
    <xf numFmtId="164" fontId="1" fillId="0" borderId="0" xfId="0" applyNumberFormat="1" applyFont="1"/>
    <xf numFmtId="0" fontId="1" fillId="0" borderId="4" xfId="0" applyNumberFormat="1" applyFont="1" applyFill="1" applyBorder="1" applyAlignment="1">
      <alignment horizontal="left" vertical="top" wrapText="1"/>
    </xf>
    <xf numFmtId="1" fontId="1" fillId="0" borderId="7" xfId="0" applyNumberFormat="1" applyFont="1" applyFill="1" applyBorder="1" applyAlignment="1">
      <alignment horizontal="left" vertical="top"/>
    </xf>
    <xf numFmtId="1" fontId="1" fillId="0" borderId="7" xfId="0" applyNumberFormat="1" applyFont="1" applyFill="1" applyBorder="1" applyAlignment="1">
      <alignment horizontal="left"/>
    </xf>
    <xf numFmtId="0" fontId="1" fillId="0" borderId="0" xfId="0" applyFont="1" applyBorder="1" applyAlignment="1">
      <alignment horizontal="left"/>
    </xf>
    <xf numFmtId="1" fontId="1" fillId="0" borderId="0" xfId="0" applyNumberFormat="1" applyFont="1" applyBorder="1" applyAlignment="1">
      <alignment horizontal="center"/>
    </xf>
    <xf numFmtId="3" fontId="1" fillId="0" borderId="0" xfId="0" applyNumberFormat="1" applyFont="1" applyBorder="1" applyAlignment="1">
      <alignment horizontal="right"/>
    </xf>
    <xf numFmtId="165" fontId="1" fillId="0" borderId="0" xfId="0" applyNumberFormat="1" applyFont="1" applyBorder="1"/>
    <xf numFmtId="0" fontId="1" fillId="0" borderId="8" xfId="0" applyFont="1" applyBorder="1" applyAlignment="1">
      <alignment horizontal="left"/>
    </xf>
    <xf numFmtId="1" fontId="1" fillId="0" borderId="8" xfId="0" applyNumberFormat="1" applyFont="1" applyBorder="1" applyAlignment="1">
      <alignment horizontal="center"/>
    </xf>
    <xf numFmtId="3" fontId="1" fillId="0" borderId="8" xfId="0" applyNumberFormat="1" applyFont="1" applyBorder="1" applyAlignment="1">
      <alignment horizontal="right"/>
    </xf>
    <xf numFmtId="3" fontId="1" fillId="0" borderId="8" xfId="0" applyNumberFormat="1" applyFont="1" applyBorder="1"/>
    <xf numFmtId="165" fontId="1" fillId="0" borderId="8" xfId="0" applyNumberFormat="1" applyFont="1" applyBorder="1"/>
    <xf numFmtId="165" fontId="10" fillId="0" borderId="8" xfId="0" applyNumberFormat="1" applyFont="1" applyBorder="1"/>
    <xf numFmtId="165" fontId="10" fillId="0" borderId="0" xfId="0" applyNumberFormat="1" applyFont="1" applyBorder="1"/>
    <xf numFmtId="0" fontId="3" fillId="0" borderId="0" xfId="0" applyFont="1" applyBorder="1" applyAlignment="1">
      <alignment horizontal="left"/>
    </xf>
    <xf numFmtId="49" fontId="1" fillId="0" borderId="0" xfId="0" applyNumberFormat="1" applyFont="1" applyFill="1" applyBorder="1" applyAlignment="1">
      <alignment horizontal="center" vertical="top"/>
    </xf>
    <xf numFmtId="0" fontId="2" fillId="0" borderId="0" xfId="0" applyFont="1" applyAlignment="1">
      <alignment horizontal="left"/>
    </xf>
    <xf numFmtId="0" fontId="1" fillId="0" borderId="4" xfId="0" applyNumberFormat="1" applyFont="1" applyFill="1" applyBorder="1" applyAlignment="1">
      <alignment horizontal="left" vertical="top" wrapText="1"/>
    </xf>
    <xf numFmtId="0" fontId="1" fillId="0" borderId="6" xfId="0" applyNumberFormat="1" applyFont="1" applyFill="1" applyBorder="1" applyAlignment="1">
      <alignment horizontal="left" vertical="top" wrapText="1"/>
    </xf>
    <xf numFmtId="0" fontId="1" fillId="0" borderId="7" xfId="0" applyNumberFormat="1" applyFont="1" applyFill="1" applyBorder="1" applyAlignment="1">
      <alignment horizontal="left" vertical="top" wrapText="1"/>
    </xf>
    <xf numFmtId="0" fontId="2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DFB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CH"/>
              <a:t>Variation annuelle</a:t>
            </a:r>
            <a:r>
              <a:rPr lang="fr-CH" baseline="0"/>
              <a:t> de la p</a:t>
            </a:r>
            <a:r>
              <a:rPr lang="fr-CH"/>
              <a:t>opulation résidante permanente, Vaud</a:t>
            </a:r>
          </a:p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CH"/>
              <a:t>(par rapport au trimestre correspondant de l'année précédente)</a:t>
            </a:r>
          </a:p>
        </c:rich>
      </c:tx>
      <c:layout>
        <c:manualLayout>
          <c:xMode val="edge"/>
          <c:yMode val="edge"/>
          <c:x val="0.24082500999592246"/>
          <c:y val="3.36787564766839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1448083769448426E-2"/>
          <c:y val="0.15284974093264247"/>
          <c:w val="0.9064870063970093"/>
          <c:h val="0.71761658031088082"/>
        </c:manualLayout>
      </c:layout>
      <c:barChart>
        <c:barDir val="col"/>
        <c:grouping val="clustered"/>
        <c:varyColors val="0"/>
        <c:ser>
          <c:idx val="2"/>
          <c:order val="0"/>
          <c:tx>
            <c:v>Total</c:v>
          </c:tx>
          <c:spPr>
            <a:solidFill>
              <a:srgbClr val="00B050"/>
            </a:solidFill>
            <a:ln w="12700">
              <a:noFill/>
              <a:prstDash val="solid"/>
            </a:ln>
          </c:spPr>
          <c:invertIfNegative val="0"/>
          <c:cat>
            <c:multiLvlStrRef>
              <c:f>'Données graph'!$A$39:$B$66</c:f>
              <c:multiLvlStrCache>
                <c:ptCount val="28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1">
                    <c:v>4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4</c:v>
                  </c:pt>
                  <c:pt idx="20">
                    <c:v>1</c:v>
                  </c:pt>
                  <c:pt idx="21">
                    <c:v>2</c:v>
                  </c:pt>
                  <c:pt idx="22">
                    <c:v>3</c:v>
                  </c:pt>
                  <c:pt idx="23">
                    <c:v>4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</c:lvl>
                <c:lvl>
                  <c:pt idx="0">
                    <c:v>2018</c:v>
                  </c:pt>
                  <c:pt idx="4">
                    <c:v>2019</c:v>
                  </c:pt>
                  <c:pt idx="8">
                    <c:v>2020</c:v>
                  </c:pt>
                  <c:pt idx="12">
                    <c:v>2021</c:v>
                  </c:pt>
                  <c:pt idx="16">
                    <c:v>2022</c:v>
                  </c:pt>
                  <c:pt idx="20">
                    <c:v>2023</c:v>
                  </c:pt>
                  <c:pt idx="24">
                    <c:v>2024</c:v>
                  </c:pt>
                </c:lvl>
              </c:multiLvlStrCache>
            </c:multiLvlStrRef>
          </c:cat>
          <c:val>
            <c:numRef>
              <c:f>'Données graph'!$D$39:$D$66</c:f>
              <c:numCache>
                <c:formatCode>#,##0.0</c:formatCode>
                <c:ptCount val="28"/>
                <c:pt idx="0">
                  <c:v>0.86309535130528747</c:v>
                </c:pt>
                <c:pt idx="1">
                  <c:v>0.8428171352569569</c:v>
                </c:pt>
                <c:pt idx="2">
                  <c:v>0.6900117045399945</c:v>
                </c:pt>
                <c:pt idx="3">
                  <c:v>0.72735603939655391</c:v>
                </c:pt>
                <c:pt idx="4">
                  <c:v>0.85847538593051276</c:v>
                </c:pt>
                <c:pt idx="5">
                  <c:v>0.82021215585537099</c:v>
                </c:pt>
                <c:pt idx="6">
                  <c:v>0.80617118898325124</c:v>
                </c:pt>
                <c:pt idx="7">
                  <c:v>0.74060002849423157</c:v>
                </c:pt>
                <c:pt idx="8">
                  <c:v>0.92358430480026232</c:v>
                </c:pt>
                <c:pt idx="9">
                  <c:v>0.91423606832436999</c:v>
                </c:pt>
                <c:pt idx="10">
                  <c:v>1.2274805205802597</c:v>
                </c:pt>
                <c:pt idx="11">
                  <c:v>1.1428032671370936</c:v>
                </c:pt>
                <c:pt idx="12">
                  <c:v>0.94180820753866357</c:v>
                </c:pt>
                <c:pt idx="13">
                  <c:v>1.0088214833709142</c:v>
                </c:pt>
                <c:pt idx="14">
                  <c:v>0.96336008581789923</c:v>
                </c:pt>
                <c:pt idx="15">
                  <c:v>1.0524960137372696</c:v>
                </c:pt>
                <c:pt idx="16">
                  <c:v>1.1385644984676091</c:v>
                </c:pt>
                <c:pt idx="17">
                  <c:v>1.1156061529293826</c:v>
                </c:pt>
                <c:pt idx="18">
                  <c:v>0.82866768610296848</c:v>
                </c:pt>
                <c:pt idx="19">
                  <c:v>0.83871335787570889</c:v>
                </c:pt>
                <c:pt idx="20">
                  <c:v>1.0327211846353546</c:v>
                </c:pt>
                <c:pt idx="21">
                  <c:v>1.2918099226749691</c:v>
                </c:pt>
                <c:pt idx="22">
                  <c:v>1.6637744768681184</c:v>
                </c:pt>
                <c:pt idx="23">
                  <c:v>1.8671362592998619</c:v>
                </c:pt>
                <c:pt idx="24">
                  <c:v>1.5355824077932123</c:v>
                </c:pt>
                <c:pt idx="25">
                  <c:v>1.263054985931622</c:v>
                </c:pt>
                <c:pt idx="26">
                  <c:v>1.1828348096481145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E4-4B58-B06B-71F1F751DD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6810624"/>
        <c:axId val="329212672"/>
      </c:barChart>
      <c:catAx>
        <c:axId val="326810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329212672"/>
        <c:crosses val="autoZero"/>
        <c:auto val="1"/>
        <c:lblAlgn val="ctr"/>
        <c:lblOffset val="100"/>
        <c:noMultiLvlLbl val="0"/>
      </c:catAx>
      <c:valAx>
        <c:axId val="329212672"/>
        <c:scaling>
          <c:orientation val="minMax"/>
          <c:max val="2"/>
          <c:min val="-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326810624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legend>
      <c:legendPos val="b"/>
      <c:overlay val="0"/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verticalDpi="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 b="1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CH" sz="1000" b="1" i="0" u="none" strike="noStrike" baseline="0">
                <a:effectLst/>
              </a:rPr>
              <a:t>Variation annuelle de la p</a:t>
            </a:r>
            <a:r>
              <a:rPr lang="fr-CH"/>
              <a:t>opulation résidante permanente par origine, Vaud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 b="1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CH" sz="1000" b="1" i="0" baseline="0">
                <a:effectLst/>
              </a:rPr>
              <a:t>(par rapport au trimestre correspondant de l'année précédente)</a:t>
            </a:r>
            <a:endParaRPr lang="fr-CH" sz="1000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 b="1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CH"/>
          </a:p>
        </c:rich>
      </c:tx>
      <c:layout>
        <c:manualLayout>
          <c:xMode val="edge"/>
          <c:yMode val="edge"/>
          <c:x val="0.212670158311659"/>
          <c:y val="3.36787564766839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1448083769448426E-2"/>
          <c:y val="0.15284974093264247"/>
          <c:w val="0.9064870063970093"/>
          <c:h val="0.71761658031088082"/>
        </c:manualLayout>
      </c:layout>
      <c:barChart>
        <c:barDir val="col"/>
        <c:grouping val="clustered"/>
        <c:varyColors val="0"/>
        <c:ser>
          <c:idx val="0"/>
          <c:order val="0"/>
          <c:tx>
            <c:v>Population suisse</c:v>
          </c:tx>
          <c:invertIfNegative val="0"/>
          <c:cat>
            <c:multiLvlStrRef>
              <c:f>'Données graph'!$A$39:$B$66</c:f>
              <c:multiLvlStrCache>
                <c:ptCount val="28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1">
                    <c:v>4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4</c:v>
                  </c:pt>
                  <c:pt idx="20">
                    <c:v>1</c:v>
                  </c:pt>
                  <c:pt idx="21">
                    <c:v>2</c:v>
                  </c:pt>
                  <c:pt idx="22">
                    <c:v>3</c:v>
                  </c:pt>
                  <c:pt idx="23">
                    <c:v>4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</c:lvl>
                <c:lvl>
                  <c:pt idx="0">
                    <c:v>2018</c:v>
                  </c:pt>
                  <c:pt idx="4">
                    <c:v>2019</c:v>
                  </c:pt>
                  <c:pt idx="8">
                    <c:v>2020</c:v>
                  </c:pt>
                  <c:pt idx="12">
                    <c:v>2021</c:v>
                  </c:pt>
                  <c:pt idx="16">
                    <c:v>2022</c:v>
                  </c:pt>
                  <c:pt idx="20">
                    <c:v>2023</c:v>
                  </c:pt>
                  <c:pt idx="24">
                    <c:v>2024</c:v>
                  </c:pt>
                </c:lvl>
              </c:multiLvlStrCache>
            </c:multiLvlStrRef>
          </c:cat>
          <c:val>
            <c:numRef>
              <c:f>'Données graph'!$E$39:$E$66</c:f>
              <c:numCache>
                <c:formatCode>#,##0.0</c:formatCode>
                <c:ptCount val="28"/>
                <c:pt idx="0">
                  <c:v>0.75229879681824041</c:v>
                </c:pt>
                <c:pt idx="1">
                  <c:v>0.83923983470037822</c:v>
                </c:pt>
                <c:pt idx="2">
                  <c:v>1.0353161862847626</c:v>
                </c:pt>
                <c:pt idx="3">
                  <c:v>1.264461555968599</c:v>
                </c:pt>
                <c:pt idx="4">
                  <c:v>1.3897256925892609</c:v>
                </c:pt>
                <c:pt idx="5">
                  <c:v>1.3706845501899156</c:v>
                </c:pt>
                <c:pt idx="6">
                  <c:v>1.1891339316586258</c:v>
                </c:pt>
                <c:pt idx="7">
                  <c:v>1.0347856542186396</c:v>
                </c:pt>
                <c:pt idx="8">
                  <c:v>1.0242237034628454</c:v>
                </c:pt>
                <c:pt idx="9">
                  <c:v>0.79067708003883741</c:v>
                </c:pt>
                <c:pt idx="10">
                  <c:v>1.1261328183033825</c:v>
                </c:pt>
                <c:pt idx="11">
                  <c:v>0.81008134180613478</c:v>
                </c:pt>
                <c:pt idx="12">
                  <c:v>0.66128023854181706</c:v>
                </c:pt>
                <c:pt idx="13">
                  <c:v>0.90297620366064368</c:v>
                </c:pt>
                <c:pt idx="14">
                  <c:v>0.86788211788211278</c:v>
                </c:pt>
                <c:pt idx="15">
                  <c:v>1.2312852367134752</c:v>
                </c:pt>
                <c:pt idx="16">
                  <c:v>1.4643701774921691</c:v>
                </c:pt>
                <c:pt idx="17">
                  <c:v>1.363929052274182</c:v>
                </c:pt>
                <c:pt idx="18">
                  <c:v>0.90938882516795605</c:v>
                </c:pt>
                <c:pt idx="19">
                  <c:v>0.78017430856029968</c:v>
                </c:pt>
                <c:pt idx="20">
                  <c:v>0.84160083453768131</c:v>
                </c:pt>
                <c:pt idx="21">
                  <c:v>0.95648533148533499</c:v>
                </c:pt>
                <c:pt idx="22">
                  <c:v>1.1442180184568773</c:v>
                </c:pt>
                <c:pt idx="23">
                  <c:v>1.205270965172045</c:v>
                </c:pt>
                <c:pt idx="24">
                  <c:v>1.1242634368338056</c:v>
                </c:pt>
                <c:pt idx="25">
                  <c:v>0.82783351090072177</c:v>
                </c:pt>
                <c:pt idx="26">
                  <c:v>0.67052320074489913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34-4992-83E6-1514BD934735}"/>
            </c:ext>
          </c:extLst>
        </c:ser>
        <c:ser>
          <c:idx val="1"/>
          <c:order val="1"/>
          <c:tx>
            <c:v>Population étrangère</c:v>
          </c:tx>
          <c:invertIfNegative val="0"/>
          <c:cat>
            <c:multiLvlStrRef>
              <c:f>'Données graph'!$A$39:$B$66</c:f>
              <c:multiLvlStrCache>
                <c:ptCount val="28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1">
                    <c:v>4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4</c:v>
                  </c:pt>
                  <c:pt idx="20">
                    <c:v>1</c:v>
                  </c:pt>
                  <c:pt idx="21">
                    <c:v>2</c:v>
                  </c:pt>
                  <c:pt idx="22">
                    <c:v>3</c:v>
                  </c:pt>
                  <c:pt idx="23">
                    <c:v>4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</c:lvl>
                <c:lvl>
                  <c:pt idx="0">
                    <c:v>2018</c:v>
                  </c:pt>
                  <c:pt idx="4">
                    <c:v>2019</c:v>
                  </c:pt>
                  <c:pt idx="8">
                    <c:v>2020</c:v>
                  </c:pt>
                  <c:pt idx="12">
                    <c:v>2021</c:v>
                  </c:pt>
                  <c:pt idx="16">
                    <c:v>2022</c:v>
                  </c:pt>
                  <c:pt idx="20">
                    <c:v>2023</c:v>
                  </c:pt>
                  <c:pt idx="24">
                    <c:v>2024</c:v>
                  </c:pt>
                </c:lvl>
              </c:multiLvlStrCache>
            </c:multiLvlStrRef>
          </c:cat>
          <c:val>
            <c:numRef>
              <c:f>'Données graph'!$F$39:$F$66</c:f>
              <c:numCache>
                <c:formatCode>#,##0.0</c:formatCode>
                <c:ptCount val="28"/>
                <c:pt idx="0">
                  <c:v>1.0822772381916312</c:v>
                </c:pt>
                <c:pt idx="1">
                  <c:v>0.84993229288810035</c:v>
                </c:pt>
                <c:pt idx="2">
                  <c:v>2.2688856368136001E-3</c:v>
                </c:pt>
                <c:pt idx="3">
                  <c:v>-0.33280424072715808</c:v>
                </c:pt>
                <c:pt idx="4">
                  <c:v>-0.18903309199859164</c:v>
                </c:pt>
                <c:pt idx="5">
                  <c:v>-0.27454701617651844</c:v>
                </c:pt>
                <c:pt idx="6">
                  <c:v>3.5545068499875931E-2</c:v>
                </c:pt>
                <c:pt idx="7">
                  <c:v>0.15061881420550538</c:v>
                </c:pt>
                <c:pt idx="8">
                  <c:v>0.72200679711946769</c:v>
                </c:pt>
                <c:pt idx="9">
                  <c:v>1.1640195720770796</c:v>
                </c:pt>
                <c:pt idx="10">
                  <c:v>1.4337716927426802</c:v>
                </c:pt>
                <c:pt idx="11">
                  <c:v>1.8159588352660627</c:v>
                </c:pt>
                <c:pt idx="12">
                  <c:v>1.5053827373365358</c:v>
                </c:pt>
                <c:pt idx="13">
                  <c:v>1.2220057698599129</c:v>
                </c:pt>
                <c:pt idx="14">
                  <c:v>1.1571141089662396</c:v>
                </c:pt>
                <c:pt idx="15">
                  <c:v>0.69434723992367609</c:v>
                </c:pt>
                <c:pt idx="16">
                  <c:v>0.48947106373007365</c:v>
                </c:pt>
                <c:pt idx="17">
                  <c:v>0.61703229502958479</c:v>
                </c:pt>
                <c:pt idx="18">
                  <c:v>0.66532815119084709</c:v>
                </c:pt>
                <c:pt idx="19">
                  <c:v>0.95660349059674132</c:v>
                </c:pt>
                <c:pt idx="20">
                  <c:v>1.4171788304813582</c:v>
                </c:pt>
                <c:pt idx="21">
                  <c:v>1.9700603392577509</c:v>
                </c:pt>
                <c:pt idx="22">
                  <c:v>2.7176478768604628</c:v>
                </c:pt>
                <c:pt idx="23">
                  <c:v>3.1977186587336615</c:v>
                </c:pt>
                <c:pt idx="24">
                  <c:v>2.3582957047765918</c:v>
                </c:pt>
                <c:pt idx="25">
                  <c:v>2.1346134570499942</c:v>
                </c:pt>
                <c:pt idx="26">
                  <c:v>2.2060945499631224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634-4992-83E6-1514BD9347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4232448"/>
        <c:axId val="424235008"/>
      </c:barChart>
      <c:catAx>
        <c:axId val="424232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solidFill>
            <a:srgbClr val="FDFBCB"/>
          </a:solidFill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24235008"/>
        <c:crosses val="autoZero"/>
        <c:auto val="1"/>
        <c:lblAlgn val="ctr"/>
        <c:lblOffset val="100"/>
        <c:noMultiLvlLbl val="0"/>
      </c:catAx>
      <c:valAx>
        <c:axId val="424235008"/>
        <c:scaling>
          <c:orientation val="minMax"/>
          <c:min val="-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24232448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legend>
      <c:legendPos val="b"/>
      <c:overlay val="0"/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verticalDpi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133350</xdr:rowOff>
    </xdr:from>
    <xdr:to>
      <xdr:col>8</xdr:col>
      <xdr:colOff>809625</xdr:colOff>
      <xdr:row>36</xdr:row>
      <xdr:rowOff>85725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38</xdr:row>
      <xdr:rowOff>47625</xdr:rowOff>
    </xdr:from>
    <xdr:to>
      <xdr:col>8</xdr:col>
      <xdr:colOff>809625</xdr:colOff>
      <xdr:row>61</xdr:row>
      <xdr:rowOff>0</xdr:rowOff>
    </xdr:to>
    <xdr:graphicFrame macro="">
      <xdr:nvGraphicFramePr>
        <xdr:cNvPr id="4" name="Chart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47625</xdr:colOff>
      <xdr:row>0</xdr:row>
      <xdr:rowOff>47625</xdr:rowOff>
    </xdr:from>
    <xdr:to>
      <xdr:col>1</xdr:col>
      <xdr:colOff>760426</xdr:colOff>
      <xdr:row>4</xdr:row>
      <xdr:rowOff>71644</xdr:rowOff>
    </xdr:to>
    <xdr:pic>
      <xdr:nvPicPr>
        <xdr:cNvPr id="5" name="Image 2">
          <a:extLst>
            <a:ext uri="{FF2B5EF4-FFF2-40B4-BE49-F238E27FC236}">
              <a16:creationId xmlns:a16="http://schemas.microsoft.com/office/drawing/2014/main" id="{15FA6A45-3E01-4527-BAFB-64F6080F50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7625"/>
          <a:ext cx="1474801" cy="7098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0.01615</cdr:x>
      <cdr:y>0.054</cdr:y>
    </cdr:from>
    <cdr:to>
      <cdr:x>0.13331</cdr:x>
      <cdr:y>0.09863</cdr:y>
    </cdr:to>
    <cdr:sp macro="" textlink="">
      <cdr:nvSpPr>
        <cdr:cNvPr id="30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1984" y="198542"/>
          <a:ext cx="739883" cy="164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none" lIns="27432" tIns="22860" rIns="27432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CH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Evolution en %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0.01615</cdr:x>
      <cdr:y>0.054</cdr:y>
    </cdr:from>
    <cdr:to>
      <cdr:x>0.13331</cdr:x>
      <cdr:y>0.09863</cdr:y>
    </cdr:to>
    <cdr:sp macro="" textlink="">
      <cdr:nvSpPr>
        <cdr:cNvPr id="30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1984" y="198542"/>
          <a:ext cx="739883" cy="164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none" lIns="27432" tIns="22860" rIns="27432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CH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Evolution en %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131776</xdr:colOff>
      <xdr:row>4</xdr:row>
      <xdr:rowOff>90694</xdr:rowOff>
    </xdr:to>
    <xdr:pic>
      <xdr:nvPicPr>
        <xdr:cNvPr id="4" name="Image 2">
          <a:extLst>
            <a:ext uri="{FF2B5EF4-FFF2-40B4-BE49-F238E27FC236}">
              <a16:creationId xmlns:a16="http://schemas.microsoft.com/office/drawing/2014/main" id="{1CBEF8CB-595B-4B1D-B5AE-746E0AB230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1474801" cy="7098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131776</xdr:colOff>
      <xdr:row>4</xdr:row>
      <xdr:rowOff>90694</xdr:rowOff>
    </xdr:to>
    <xdr:pic>
      <xdr:nvPicPr>
        <xdr:cNvPr id="4" name="Image 2">
          <a:extLst>
            <a:ext uri="{FF2B5EF4-FFF2-40B4-BE49-F238E27FC236}">
              <a16:creationId xmlns:a16="http://schemas.microsoft.com/office/drawing/2014/main" id="{5A4FFF0D-9FF2-44B5-A2C2-98058DB2AD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1474801" cy="7098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131776</xdr:colOff>
      <xdr:row>4</xdr:row>
      <xdr:rowOff>90694</xdr:rowOff>
    </xdr:to>
    <xdr:pic>
      <xdr:nvPicPr>
        <xdr:cNvPr id="4" name="Image 2">
          <a:extLst>
            <a:ext uri="{FF2B5EF4-FFF2-40B4-BE49-F238E27FC236}">
              <a16:creationId xmlns:a16="http://schemas.microsoft.com/office/drawing/2014/main" id="{55B1F1F1-70D5-4E01-958D-5D316C19CF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1474801" cy="7098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7"/>
    <pageSetUpPr fitToPage="1"/>
  </sheetPr>
  <dimension ref="A2:IV71"/>
  <sheetViews>
    <sheetView showGridLines="0" tabSelected="1" zoomScaleNormal="100" workbookViewId="0">
      <selection activeCell="A8" sqref="A8"/>
    </sheetView>
  </sheetViews>
  <sheetFormatPr baseColWidth="10" defaultRowHeight="12.75" x14ac:dyDescent="0.2"/>
  <cols>
    <col min="3" max="3" width="4.28515625" customWidth="1"/>
    <col min="4" max="5" width="10.5703125" customWidth="1"/>
    <col min="9" max="9" width="13.42578125" customWidth="1"/>
  </cols>
  <sheetData>
    <row r="2" spans="1:256" x14ac:dyDescent="0.2">
      <c r="F2" s="4"/>
      <c r="H2" s="5"/>
      <c r="I2" s="6" t="s">
        <v>7</v>
      </c>
    </row>
    <row r="3" spans="1:256" ht="15.75" x14ac:dyDescent="0.25">
      <c r="H3" s="5"/>
      <c r="I3" s="7" t="s">
        <v>25</v>
      </c>
    </row>
    <row r="4" spans="1:256" x14ac:dyDescent="0.2">
      <c r="H4" s="8"/>
    </row>
    <row r="5" spans="1:256" x14ac:dyDescent="0.2">
      <c r="B5" s="9"/>
      <c r="C5" s="9"/>
      <c r="D5" s="9"/>
      <c r="K5" s="10"/>
      <c r="L5" s="10"/>
    </row>
    <row r="6" spans="1:256" s="22" customFormat="1" x14ac:dyDescent="0.2">
      <c r="A6" s="33"/>
      <c r="B6" s="33"/>
      <c r="C6" s="33"/>
      <c r="D6" s="33"/>
      <c r="E6" s="33"/>
      <c r="F6" s="33"/>
      <c r="G6" s="11" t="s">
        <v>8</v>
      </c>
      <c r="H6" s="11" t="s">
        <v>9</v>
      </c>
      <c r="I6" s="11" t="s">
        <v>10</v>
      </c>
      <c r="K6" s="34"/>
    </row>
    <row r="7" spans="1:256" ht="3.95" customHeight="1" x14ac:dyDescent="0.2">
      <c r="A7" s="10"/>
      <c r="B7" s="10"/>
      <c r="C7" s="10"/>
      <c r="D7" s="10"/>
      <c r="E7" s="10"/>
      <c r="F7" s="10"/>
      <c r="G7" s="10"/>
      <c r="H7" s="10"/>
      <c r="I7" s="10"/>
    </row>
    <row r="8" spans="1:256" x14ac:dyDescent="0.2">
      <c r="A8" s="12" t="s">
        <v>26</v>
      </c>
      <c r="B8" s="13"/>
      <c r="C8" s="14"/>
      <c r="D8" s="14"/>
      <c r="E8" s="14"/>
      <c r="F8" s="10"/>
      <c r="G8" s="14">
        <v>851235</v>
      </c>
      <c r="H8" s="14">
        <v>564366</v>
      </c>
      <c r="I8" s="17">
        <v>286869</v>
      </c>
      <c r="J8" s="12"/>
      <c r="K8" s="13"/>
      <c r="L8" s="14"/>
      <c r="M8" s="14"/>
      <c r="N8" s="14"/>
      <c r="O8" s="10"/>
      <c r="P8" s="10"/>
      <c r="Q8" s="14"/>
      <c r="R8" s="17"/>
      <c r="S8" s="12"/>
      <c r="T8" s="13"/>
      <c r="U8" s="14"/>
      <c r="V8" s="14"/>
      <c r="W8" s="14"/>
      <c r="X8" s="10"/>
      <c r="Y8" s="10"/>
      <c r="Z8" s="14"/>
      <c r="AA8" s="17"/>
      <c r="AB8" s="12"/>
      <c r="AC8" s="13"/>
      <c r="AD8" s="14"/>
      <c r="AE8" s="14"/>
      <c r="AF8" s="14"/>
      <c r="AG8" s="10"/>
      <c r="AH8" s="10"/>
      <c r="AI8" s="14"/>
      <c r="AJ8" s="17"/>
      <c r="AK8" s="12"/>
      <c r="AL8" s="13"/>
      <c r="AM8" s="14"/>
      <c r="AN8" s="14"/>
      <c r="AO8" s="14"/>
      <c r="AP8" s="10"/>
      <c r="AQ8" s="10"/>
      <c r="AR8" s="14"/>
      <c r="AS8" s="17"/>
      <c r="AT8" s="12"/>
      <c r="AU8" s="13"/>
      <c r="AV8" s="14"/>
      <c r="AW8" s="14"/>
      <c r="AX8" s="14"/>
      <c r="AY8" s="10"/>
      <c r="AZ8" s="10"/>
      <c r="BA8" s="14"/>
      <c r="BB8" s="17"/>
      <c r="BC8" s="12"/>
      <c r="BD8" s="13"/>
      <c r="BE8" s="14"/>
      <c r="BF8" s="14"/>
      <c r="BG8" s="14"/>
      <c r="BH8" s="10"/>
      <c r="BI8" s="10"/>
      <c r="BJ8" s="14"/>
      <c r="BK8" s="17"/>
      <c r="BL8" s="12"/>
      <c r="BM8" s="13"/>
      <c r="BN8" s="14"/>
      <c r="BO8" s="14"/>
      <c r="BP8" s="14"/>
      <c r="BQ8" s="10"/>
      <c r="BR8" s="10"/>
      <c r="BS8" s="14"/>
      <c r="BT8" s="17"/>
      <c r="BU8" s="12"/>
      <c r="BV8" s="13"/>
      <c r="BW8" s="14"/>
      <c r="BX8" s="14"/>
      <c r="BY8" s="14"/>
      <c r="BZ8" s="10"/>
      <c r="CA8" s="10"/>
      <c r="CB8" s="14"/>
      <c r="CC8" s="17"/>
      <c r="CD8" s="12"/>
      <c r="CE8" s="13"/>
      <c r="CF8" s="14"/>
      <c r="CG8" s="14"/>
      <c r="CH8" s="14"/>
      <c r="CI8" s="10"/>
      <c r="CJ8" s="10"/>
      <c r="CK8" s="14"/>
      <c r="CL8" s="17"/>
      <c r="CM8" s="12"/>
      <c r="CN8" s="13"/>
      <c r="CO8" s="14"/>
      <c r="CP8" s="14"/>
      <c r="CQ8" s="14"/>
      <c r="CR8" s="10"/>
      <c r="CS8" s="10"/>
      <c r="CT8" s="14"/>
      <c r="CU8" s="17"/>
      <c r="CV8" s="12"/>
      <c r="CW8" s="13"/>
      <c r="CX8" s="14"/>
      <c r="CY8" s="14"/>
      <c r="CZ8" s="14"/>
      <c r="DA8" s="10"/>
      <c r="DB8" s="10"/>
      <c r="DC8" s="14"/>
      <c r="DD8" s="17"/>
      <c r="DE8" s="12"/>
      <c r="DF8" s="13"/>
      <c r="DG8" s="14"/>
      <c r="DH8" s="14"/>
      <c r="DI8" s="14"/>
      <c r="DJ8" s="10"/>
      <c r="DK8" s="10"/>
      <c r="DL8" s="14"/>
      <c r="DM8" s="17"/>
      <c r="DN8" s="12"/>
      <c r="DO8" s="13"/>
      <c r="DP8" s="14"/>
      <c r="DQ8" s="14"/>
      <c r="DR8" s="14"/>
      <c r="DS8" s="10"/>
      <c r="DT8" s="10"/>
      <c r="DU8" s="14"/>
      <c r="DV8" s="17"/>
      <c r="DW8" s="12"/>
      <c r="DX8" s="13"/>
      <c r="DY8" s="14"/>
      <c r="DZ8" s="14"/>
      <c r="EA8" s="14"/>
      <c r="EB8" s="10"/>
      <c r="EC8" s="10"/>
      <c r="ED8" s="14"/>
      <c r="EE8" s="17"/>
      <c r="EF8" s="12"/>
      <c r="EG8" s="13"/>
      <c r="EH8" s="14"/>
      <c r="EI8" s="14"/>
      <c r="EJ8" s="14"/>
      <c r="EK8" s="10"/>
      <c r="EL8" s="10"/>
      <c r="EM8" s="14"/>
      <c r="EN8" s="17"/>
      <c r="EO8" s="12"/>
      <c r="EP8" s="13"/>
      <c r="EQ8" s="14"/>
      <c r="ER8" s="14"/>
      <c r="ES8" s="14"/>
      <c r="ET8" s="10"/>
      <c r="EU8" s="10"/>
      <c r="EV8" s="14"/>
      <c r="EW8" s="17"/>
      <c r="EX8" s="12"/>
      <c r="EY8" s="13"/>
      <c r="EZ8" s="14"/>
      <c r="FA8" s="14"/>
      <c r="FB8" s="14"/>
      <c r="FC8" s="10"/>
      <c r="FD8" s="10"/>
      <c r="FE8" s="14"/>
      <c r="FF8" s="17"/>
      <c r="FG8" s="12"/>
      <c r="FH8" s="13"/>
      <c r="FI8" s="14"/>
      <c r="FJ8" s="14"/>
      <c r="FK8" s="14"/>
      <c r="FL8" s="10"/>
      <c r="FM8" s="10"/>
      <c r="FN8" s="14"/>
      <c r="FO8" s="17"/>
      <c r="FP8" s="12"/>
      <c r="FQ8" s="13"/>
      <c r="FR8" s="14"/>
      <c r="FS8" s="14"/>
      <c r="FT8" s="14"/>
      <c r="FU8" s="10"/>
      <c r="FV8" s="10"/>
      <c r="FW8" s="14"/>
      <c r="FX8" s="17"/>
      <c r="FY8" s="12"/>
      <c r="FZ8" s="13"/>
      <c r="GA8" s="14"/>
      <c r="GB8" s="14"/>
      <c r="GC8" s="14"/>
      <c r="GD8" s="10"/>
      <c r="GE8" s="10"/>
      <c r="GF8" s="14"/>
      <c r="GG8" s="17"/>
      <c r="GH8" s="12"/>
      <c r="GI8" s="13"/>
      <c r="GJ8" s="14"/>
      <c r="GK8" s="14"/>
      <c r="GL8" s="14"/>
      <c r="GM8" s="10"/>
      <c r="GN8" s="10"/>
      <c r="GO8" s="14"/>
      <c r="GP8" s="17"/>
      <c r="GQ8" s="12"/>
      <c r="GR8" s="13"/>
      <c r="GS8" s="14"/>
      <c r="GT8" s="14"/>
      <c r="GU8" s="14"/>
      <c r="GV8" s="10"/>
      <c r="GW8" s="10"/>
      <c r="GX8" s="14"/>
      <c r="GY8" s="17"/>
      <c r="GZ8" s="12"/>
      <c r="HA8" s="13"/>
      <c r="HB8" s="14"/>
      <c r="HC8" s="14"/>
      <c r="HD8" s="14"/>
      <c r="HE8" s="10"/>
      <c r="HF8" s="10"/>
      <c r="HG8" s="14"/>
      <c r="HH8" s="17"/>
      <c r="HI8" s="12"/>
      <c r="HJ8" s="13"/>
      <c r="HK8" s="14"/>
      <c r="HL8" s="14"/>
      <c r="HM8" s="14"/>
      <c r="HN8" s="10"/>
      <c r="HO8" s="10"/>
      <c r="HP8" s="14"/>
      <c r="HQ8" s="17"/>
      <c r="HR8" s="12"/>
      <c r="HS8" s="13"/>
      <c r="HT8" s="14"/>
      <c r="HU8" s="14"/>
      <c r="HV8" s="14"/>
      <c r="HW8" s="10"/>
      <c r="HX8" s="10"/>
      <c r="HY8" s="14"/>
      <c r="HZ8" s="17"/>
      <c r="IA8" s="12"/>
      <c r="IB8" s="13"/>
      <c r="IC8" s="14"/>
      <c r="ID8" s="14"/>
      <c r="IE8" s="14"/>
      <c r="IF8" s="10"/>
      <c r="IG8" s="10"/>
      <c r="IH8" s="14"/>
      <c r="II8" s="17"/>
      <c r="IJ8" s="12"/>
      <c r="IK8" s="13"/>
      <c r="IL8" s="14"/>
      <c r="IM8" s="14"/>
      <c r="IN8" s="14"/>
      <c r="IO8" s="10"/>
      <c r="IP8" s="10"/>
      <c r="IQ8" s="14"/>
      <c r="IR8" s="17"/>
      <c r="IS8" s="12"/>
      <c r="IT8" s="13"/>
      <c r="IU8" s="14"/>
      <c r="IV8" s="14"/>
    </row>
    <row r="9" spans="1:256" ht="3.95" customHeight="1" x14ac:dyDescent="0.2">
      <c r="A9" s="10"/>
      <c r="B9" s="10"/>
      <c r="C9" s="10"/>
      <c r="D9" s="10"/>
      <c r="E9" s="10"/>
      <c r="F9" s="10"/>
      <c r="G9" s="15"/>
      <c r="H9" s="15"/>
      <c r="I9" s="15"/>
      <c r="J9" s="10"/>
      <c r="K9" s="10"/>
      <c r="L9" s="10"/>
      <c r="M9" s="10"/>
      <c r="N9" s="10"/>
      <c r="O9" s="10"/>
      <c r="P9" s="10"/>
      <c r="Q9" s="15"/>
      <c r="R9" s="15"/>
      <c r="S9" s="10"/>
      <c r="T9" s="10"/>
      <c r="U9" s="10"/>
      <c r="V9" s="10"/>
      <c r="W9" s="10"/>
      <c r="X9" s="10"/>
      <c r="Y9" s="10"/>
      <c r="Z9" s="15"/>
      <c r="AA9" s="15"/>
      <c r="AB9" s="10"/>
      <c r="AC9" s="10"/>
      <c r="AD9" s="10"/>
      <c r="AE9" s="10"/>
      <c r="AF9" s="10"/>
      <c r="AG9" s="10"/>
      <c r="AH9" s="10"/>
      <c r="AI9" s="15"/>
      <c r="AJ9" s="15"/>
      <c r="AK9" s="10"/>
      <c r="AL9" s="10"/>
      <c r="AM9" s="10"/>
      <c r="AN9" s="10"/>
      <c r="AO9" s="10"/>
      <c r="AP9" s="10"/>
      <c r="AQ9" s="10"/>
      <c r="AR9" s="15"/>
      <c r="AS9" s="15"/>
      <c r="AT9" s="10"/>
      <c r="AU9" s="10"/>
      <c r="AV9" s="10"/>
      <c r="AW9" s="10"/>
      <c r="AX9" s="10"/>
      <c r="AY9" s="10"/>
      <c r="AZ9" s="10"/>
      <c r="BA9" s="15"/>
      <c r="BB9" s="15"/>
      <c r="BC9" s="10"/>
      <c r="BD9" s="10"/>
      <c r="BE9" s="10"/>
      <c r="BF9" s="10"/>
      <c r="BG9" s="10"/>
      <c r="BH9" s="10"/>
      <c r="BI9" s="10"/>
      <c r="BJ9" s="15"/>
      <c r="BK9" s="15"/>
      <c r="BL9" s="10"/>
      <c r="BM9" s="10"/>
      <c r="BN9" s="10"/>
      <c r="BO9" s="10"/>
      <c r="BP9" s="10"/>
      <c r="BQ9" s="10"/>
      <c r="BR9" s="10"/>
      <c r="BS9" s="15"/>
      <c r="BT9" s="15"/>
      <c r="BU9" s="10"/>
      <c r="BV9" s="10"/>
      <c r="BW9" s="10"/>
      <c r="BX9" s="10"/>
      <c r="BY9" s="10"/>
      <c r="BZ9" s="10"/>
      <c r="CA9" s="10"/>
      <c r="CB9" s="15"/>
      <c r="CC9" s="15"/>
      <c r="CD9" s="10"/>
      <c r="CE9" s="10"/>
      <c r="CF9" s="10"/>
      <c r="CG9" s="10"/>
      <c r="CH9" s="10"/>
      <c r="CI9" s="10"/>
      <c r="CJ9" s="10"/>
      <c r="CK9" s="15"/>
      <c r="CL9" s="15"/>
      <c r="CM9" s="10"/>
      <c r="CN9" s="10"/>
      <c r="CO9" s="10"/>
      <c r="CP9" s="10"/>
      <c r="CQ9" s="10"/>
      <c r="CR9" s="10"/>
      <c r="CS9" s="10"/>
      <c r="CT9" s="15"/>
      <c r="CU9" s="15"/>
      <c r="CV9" s="10"/>
      <c r="CW9" s="10"/>
      <c r="CX9" s="10"/>
      <c r="CY9" s="10"/>
      <c r="CZ9" s="10"/>
      <c r="DA9" s="10"/>
      <c r="DB9" s="10"/>
      <c r="DC9" s="15"/>
      <c r="DD9" s="15"/>
      <c r="DE9" s="10"/>
      <c r="DF9" s="10"/>
      <c r="DG9" s="10"/>
      <c r="DH9" s="10"/>
      <c r="DI9" s="10"/>
      <c r="DJ9" s="10"/>
      <c r="DK9" s="10"/>
      <c r="DL9" s="15"/>
      <c r="DM9" s="15"/>
      <c r="DN9" s="10"/>
      <c r="DO9" s="10"/>
      <c r="DP9" s="10"/>
      <c r="DQ9" s="10"/>
      <c r="DR9" s="10"/>
      <c r="DS9" s="10"/>
      <c r="DT9" s="10"/>
      <c r="DU9" s="15"/>
      <c r="DV9" s="15"/>
      <c r="DW9" s="10"/>
      <c r="DX9" s="10"/>
      <c r="DY9" s="10"/>
      <c r="DZ9" s="10"/>
      <c r="EA9" s="10"/>
      <c r="EB9" s="10"/>
      <c r="EC9" s="10"/>
      <c r="ED9" s="15"/>
      <c r="EE9" s="15"/>
      <c r="EF9" s="10"/>
      <c r="EG9" s="10"/>
      <c r="EH9" s="10"/>
      <c r="EI9" s="10"/>
      <c r="EJ9" s="10"/>
      <c r="EK9" s="10"/>
      <c r="EL9" s="10"/>
      <c r="EM9" s="15"/>
      <c r="EN9" s="15"/>
      <c r="EO9" s="10"/>
      <c r="EP9" s="10"/>
      <c r="EQ9" s="10"/>
      <c r="ER9" s="10"/>
      <c r="ES9" s="10"/>
      <c r="ET9" s="10"/>
      <c r="EU9" s="10"/>
      <c r="EV9" s="15"/>
      <c r="EW9" s="15"/>
      <c r="EX9" s="10"/>
      <c r="EY9" s="10"/>
      <c r="EZ9" s="10"/>
      <c r="FA9" s="10"/>
      <c r="FB9" s="10"/>
      <c r="FC9" s="10"/>
      <c r="FD9" s="10"/>
      <c r="FE9" s="15"/>
      <c r="FF9" s="15"/>
      <c r="FG9" s="10"/>
      <c r="FH9" s="10"/>
      <c r="FI9" s="10"/>
      <c r="FJ9" s="10"/>
      <c r="FK9" s="10"/>
      <c r="FL9" s="10"/>
      <c r="FM9" s="10"/>
      <c r="FN9" s="15"/>
      <c r="FO9" s="15"/>
      <c r="FP9" s="10"/>
      <c r="FQ9" s="10"/>
      <c r="FR9" s="10"/>
      <c r="FS9" s="10"/>
      <c r="FT9" s="10"/>
      <c r="FU9" s="10"/>
      <c r="FV9" s="10"/>
      <c r="FW9" s="15"/>
      <c r="FX9" s="15"/>
      <c r="FY9" s="10"/>
      <c r="FZ9" s="10"/>
      <c r="GA9" s="10"/>
      <c r="GB9" s="10"/>
      <c r="GC9" s="10"/>
      <c r="GD9" s="10"/>
      <c r="GE9" s="10"/>
      <c r="GF9" s="15"/>
      <c r="GG9" s="15"/>
      <c r="GH9" s="10"/>
      <c r="GI9" s="10"/>
      <c r="GJ9" s="10"/>
      <c r="GK9" s="10"/>
      <c r="GL9" s="10"/>
      <c r="GM9" s="10"/>
      <c r="GN9" s="10"/>
      <c r="GO9" s="15"/>
      <c r="GP9" s="15"/>
      <c r="GQ9" s="10"/>
      <c r="GR9" s="10"/>
      <c r="GS9" s="10"/>
      <c r="GT9" s="10"/>
      <c r="GU9" s="10"/>
      <c r="GV9" s="10"/>
      <c r="GW9" s="10"/>
      <c r="GX9" s="15"/>
      <c r="GY9" s="15"/>
      <c r="GZ9" s="10"/>
      <c r="HA9" s="10"/>
      <c r="HB9" s="10"/>
      <c r="HC9" s="10"/>
      <c r="HD9" s="10"/>
      <c r="HE9" s="10"/>
      <c r="HF9" s="10"/>
      <c r="HG9" s="15"/>
      <c r="HH9" s="15"/>
      <c r="HI9" s="10"/>
      <c r="HJ9" s="10"/>
      <c r="HK9" s="10"/>
      <c r="HL9" s="10"/>
      <c r="HM9" s="10"/>
      <c r="HN9" s="10"/>
      <c r="HO9" s="10"/>
      <c r="HP9" s="15"/>
      <c r="HQ9" s="15"/>
      <c r="HR9" s="10"/>
      <c r="HS9" s="10"/>
      <c r="HT9" s="10"/>
      <c r="HU9" s="10"/>
      <c r="HV9" s="10"/>
      <c r="HW9" s="10"/>
      <c r="HX9" s="10"/>
      <c r="HY9" s="15"/>
      <c r="HZ9" s="15"/>
      <c r="IA9" s="10"/>
      <c r="IB9" s="10"/>
      <c r="IC9" s="10"/>
      <c r="ID9" s="10"/>
      <c r="IE9" s="10"/>
      <c r="IF9" s="10"/>
      <c r="IG9" s="10"/>
      <c r="IH9" s="15"/>
      <c r="II9" s="15"/>
      <c r="IJ9" s="10"/>
      <c r="IK9" s="10"/>
      <c r="IL9" s="10"/>
      <c r="IM9" s="10"/>
      <c r="IN9" s="10"/>
      <c r="IO9" s="10"/>
      <c r="IP9" s="10"/>
      <c r="IQ9" s="15"/>
      <c r="IR9" s="15"/>
      <c r="IS9" s="10"/>
      <c r="IT9" s="10"/>
      <c r="IU9" s="10"/>
      <c r="IV9" s="10"/>
    </row>
    <row r="10" spans="1:256" x14ac:dyDescent="0.2">
      <c r="A10" s="35" t="s">
        <v>0</v>
      </c>
      <c r="B10" s="36"/>
      <c r="C10" s="10"/>
      <c r="D10" s="10"/>
      <c r="E10" s="10"/>
      <c r="F10" s="10"/>
      <c r="G10" s="16"/>
      <c r="H10" s="16"/>
      <c r="I10" s="16"/>
      <c r="J10" s="35"/>
      <c r="K10" s="36"/>
      <c r="L10" s="10"/>
      <c r="M10" s="10"/>
      <c r="N10" s="10"/>
      <c r="O10" s="10"/>
      <c r="P10" s="10"/>
      <c r="Q10" s="16"/>
      <c r="R10" s="16"/>
      <c r="S10" s="35"/>
      <c r="T10" s="36"/>
      <c r="U10" s="10"/>
      <c r="V10" s="10"/>
      <c r="W10" s="10"/>
      <c r="X10" s="10"/>
      <c r="Y10" s="10"/>
      <c r="Z10" s="16"/>
      <c r="AA10" s="16"/>
      <c r="AB10" s="35"/>
      <c r="AC10" s="36"/>
      <c r="AD10" s="10"/>
      <c r="AE10" s="10"/>
      <c r="AF10" s="10"/>
      <c r="AG10" s="10"/>
      <c r="AH10" s="10"/>
      <c r="AI10" s="16"/>
      <c r="AJ10" s="16"/>
      <c r="AK10" s="35"/>
      <c r="AL10" s="36"/>
      <c r="AM10" s="10"/>
      <c r="AN10" s="10"/>
      <c r="AO10" s="10"/>
      <c r="AP10" s="10"/>
      <c r="AQ10" s="10"/>
      <c r="AR10" s="16"/>
      <c r="AS10" s="16"/>
      <c r="AT10" s="35"/>
      <c r="AU10" s="36"/>
      <c r="AV10" s="10"/>
      <c r="AW10" s="10"/>
      <c r="AX10" s="10"/>
      <c r="AY10" s="10"/>
      <c r="AZ10" s="10"/>
      <c r="BA10" s="16"/>
      <c r="BB10" s="16"/>
      <c r="BC10" s="35"/>
      <c r="BD10" s="36"/>
      <c r="BE10" s="10"/>
      <c r="BF10" s="10"/>
      <c r="BG10" s="10"/>
      <c r="BH10" s="10"/>
      <c r="BI10" s="10"/>
      <c r="BJ10" s="16"/>
      <c r="BK10" s="16"/>
      <c r="BL10" s="35"/>
      <c r="BM10" s="36"/>
      <c r="BN10" s="10"/>
      <c r="BO10" s="10"/>
      <c r="BP10" s="10"/>
      <c r="BQ10" s="10"/>
      <c r="BR10" s="10"/>
      <c r="BS10" s="16"/>
      <c r="BT10" s="16"/>
      <c r="BU10" s="35"/>
      <c r="BV10" s="36"/>
      <c r="BW10" s="10"/>
      <c r="BX10" s="10"/>
      <c r="BY10" s="10"/>
      <c r="BZ10" s="10"/>
      <c r="CA10" s="10"/>
      <c r="CB10" s="16"/>
      <c r="CC10" s="16"/>
      <c r="CD10" s="35"/>
      <c r="CE10" s="36"/>
      <c r="CF10" s="10"/>
      <c r="CG10" s="10"/>
      <c r="CH10" s="10"/>
      <c r="CI10" s="10"/>
      <c r="CJ10" s="10"/>
      <c r="CK10" s="16"/>
      <c r="CL10" s="16"/>
      <c r="CM10" s="35"/>
      <c r="CN10" s="36"/>
      <c r="CO10" s="10"/>
      <c r="CP10" s="10"/>
      <c r="CQ10" s="10"/>
      <c r="CR10" s="10"/>
      <c r="CS10" s="10"/>
      <c r="CT10" s="16"/>
      <c r="CU10" s="16"/>
      <c r="CV10" s="35"/>
      <c r="CW10" s="36"/>
      <c r="CX10" s="10"/>
      <c r="CY10" s="10"/>
      <c r="CZ10" s="10"/>
      <c r="DA10" s="10"/>
      <c r="DB10" s="10"/>
      <c r="DC10" s="16"/>
      <c r="DD10" s="16"/>
      <c r="DE10" s="35"/>
      <c r="DF10" s="36"/>
      <c r="DG10" s="10"/>
      <c r="DH10" s="10"/>
      <c r="DI10" s="10"/>
      <c r="DJ10" s="10"/>
      <c r="DK10" s="10"/>
      <c r="DL10" s="16"/>
      <c r="DM10" s="16"/>
      <c r="DN10" s="35"/>
      <c r="DO10" s="36"/>
      <c r="DP10" s="10"/>
      <c r="DQ10" s="10"/>
      <c r="DR10" s="10"/>
      <c r="DS10" s="10"/>
      <c r="DT10" s="10"/>
      <c r="DU10" s="16"/>
      <c r="DV10" s="16"/>
      <c r="DW10" s="35"/>
      <c r="DX10" s="36"/>
      <c r="DY10" s="10"/>
      <c r="DZ10" s="10"/>
      <c r="EA10" s="10"/>
      <c r="EB10" s="10"/>
      <c r="EC10" s="10"/>
      <c r="ED10" s="16"/>
      <c r="EE10" s="16"/>
      <c r="EF10" s="35"/>
      <c r="EG10" s="36"/>
      <c r="EH10" s="10"/>
      <c r="EI10" s="10"/>
      <c r="EJ10" s="10"/>
      <c r="EK10" s="10"/>
      <c r="EL10" s="10"/>
      <c r="EM10" s="16"/>
      <c r="EN10" s="16"/>
      <c r="EO10" s="35"/>
      <c r="EP10" s="36"/>
      <c r="EQ10" s="10"/>
      <c r="ER10" s="10"/>
      <c r="ES10" s="10"/>
      <c r="ET10" s="10"/>
      <c r="EU10" s="10"/>
      <c r="EV10" s="16"/>
      <c r="EW10" s="16"/>
      <c r="EX10" s="35"/>
      <c r="EY10" s="36"/>
      <c r="EZ10" s="10"/>
      <c r="FA10" s="10"/>
      <c r="FB10" s="10"/>
      <c r="FC10" s="10"/>
      <c r="FD10" s="10"/>
      <c r="FE10" s="16"/>
      <c r="FF10" s="16"/>
      <c r="FG10" s="35"/>
      <c r="FH10" s="36"/>
      <c r="FI10" s="10"/>
      <c r="FJ10" s="10"/>
      <c r="FK10" s="10"/>
      <c r="FL10" s="10"/>
      <c r="FM10" s="10"/>
      <c r="FN10" s="16"/>
      <c r="FO10" s="16"/>
      <c r="FP10" s="35"/>
      <c r="FQ10" s="36"/>
      <c r="FR10" s="10"/>
      <c r="FS10" s="10"/>
      <c r="FT10" s="10"/>
      <c r="FU10" s="10"/>
      <c r="FV10" s="10"/>
      <c r="FW10" s="16"/>
      <c r="FX10" s="16"/>
      <c r="FY10" s="35"/>
      <c r="FZ10" s="36"/>
      <c r="GA10" s="10"/>
      <c r="GB10" s="10"/>
      <c r="GC10" s="10"/>
      <c r="GD10" s="10"/>
      <c r="GE10" s="10"/>
      <c r="GF10" s="16"/>
      <c r="GG10" s="16"/>
      <c r="GH10" s="35"/>
      <c r="GI10" s="36"/>
      <c r="GJ10" s="10"/>
      <c r="GK10" s="10"/>
      <c r="GL10" s="10"/>
      <c r="GM10" s="10"/>
      <c r="GN10" s="10"/>
      <c r="GO10" s="16"/>
      <c r="GP10" s="16"/>
      <c r="GQ10" s="35"/>
      <c r="GR10" s="36"/>
      <c r="GS10" s="10"/>
      <c r="GT10" s="10"/>
      <c r="GU10" s="10"/>
      <c r="GV10" s="10"/>
      <c r="GW10" s="10"/>
      <c r="GX10" s="16"/>
      <c r="GY10" s="16"/>
      <c r="GZ10" s="35"/>
      <c r="HA10" s="36"/>
      <c r="HB10" s="10"/>
      <c r="HC10" s="10"/>
      <c r="HD10" s="10"/>
      <c r="HE10" s="10"/>
      <c r="HF10" s="10"/>
      <c r="HG10" s="16"/>
      <c r="HH10" s="16"/>
      <c r="HI10" s="35"/>
      <c r="HJ10" s="36"/>
      <c r="HK10" s="10"/>
      <c r="HL10" s="10"/>
      <c r="HM10" s="10"/>
      <c r="HN10" s="10"/>
      <c r="HO10" s="10"/>
      <c r="HP10" s="16"/>
      <c r="HQ10" s="16"/>
      <c r="HR10" s="35"/>
      <c r="HS10" s="36"/>
      <c r="HT10" s="10"/>
      <c r="HU10" s="10"/>
      <c r="HV10" s="10"/>
      <c r="HW10" s="10"/>
      <c r="HX10" s="10"/>
      <c r="HY10" s="16"/>
      <c r="HZ10" s="16"/>
      <c r="IA10" s="35"/>
      <c r="IB10" s="36"/>
      <c r="IC10" s="10"/>
      <c r="ID10" s="10"/>
      <c r="IE10" s="10"/>
      <c r="IF10" s="10"/>
      <c r="IG10" s="10"/>
      <c r="IH10" s="16"/>
      <c r="II10" s="16"/>
      <c r="IJ10" s="35"/>
      <c r="IK10" s="36"/>
      <c r="IL10" s="10"/>
      <c r="IM10" s="10"/>
      <c r="IN10" s="10"/>
      <c r="IO10" s="10"/>
      <c r="IP10" s="10"/>
      <c r="IQ10" s="16"/>
      <c r="IR10" s="16"/>
      <c r="IS10" s="35"/>
      <c r="IT10" s="36"/>
      <c r="IU10" s="10"/>
      <c r="IV10" s="10"/>
    </row>
    <row r="11" spans="1:256" x14ac:dyDescent="0.2">
      <c r="A11" s="37" t="s">
        <v>6</v>
      </c>
      <c r="B11" s="38"/>
      <c r="C11" s="10"/>
      <c r="D11" s="10"/>
      <c r="E11" s="10"/>
      <c r="F11" s="10"/>
      <c r="G11" s="16">
        <v>0.22146242909316963</v>
      </c>
      <c r="H11" s="16">
        <v>5.7265137587027941E-2</v>
      </c>
      <c r="I11" s="16">
        <v>0.54607077890442357</v>
      </c>
      <c r="J11" s="37"/>
      <c r="K11" s="38"/>
      <c r="L11" s="10"/>
      <c r="M11" s="10"/>
      <c r="N11" s="10"/>
      <c r="O11" s="10"/>
      <c r="P11" s="10"/>
      <c r="Q11" s="16"/>
      <c r="R11" s="15"/>
      <c r="S11" s="37"/>
      <c r="T11" s="38"/>
      <c r="U11" s="10"/>
      <c r="V11" s="10"/>
      <c r="W11" s="10"/>
      <c r="X11" s="10"/>
      <c r="Y11" s="10"/>
      <c r="Z11" s="16"/>
      <c r="AA11" s="15"/>
      <c r="AB11" s="37"/>
      <c r="AC11" s="38"/>
      <c r="AD11" s="10"/>
      <c r="AE11" s="10"/>
      <c r="AF11" s="10"/>
      <c r="AG11" s="10"/>
      <c r="AH11" s="10"/>
      <c r="AI11" s="16"/>
      <c r="AJ11" s="15"/>
      <c r="AK11" s="37"/>
      <c r="AL11" s="38"/>
      <c r="AM11" s="10"/>
      <c r="AN11" s="10"/>
      <c r="AO11" s="10"/>
      <c r="AP11" s="10"/>
      <c r="AQ11" s="10"/>
      <c r="AR11" s="16"/>
      <c r="AS11" s="15"/>
      <c r="AT11" s="37"/>
      <c r="AU11" s="38"/>
      <c r="AV11" s="10"/>
      <c r="AW11" s="10"/>
      <c r="AX11" s="10"/>
      <c r="AY11" s="10"/>
      <c r="AZ11" s="10"/>
      <c r="BA11" s="16"/>
      <c r="BB11" s="15"/>
      <c r="BC11" s="37"/>
      <c r="BD11" s="38"/>
      <c r="BE11" s="10"/>
      <c r="BF11" s="10"/>
      <c r="BG11" s="10"/>
      <c r="BH11" s="10"/>
      <c r="BI11" s="10"/>
      <c r="BJ11" s="16"/>
      <c r="BK11" s="15"/>
      <c r="BL11" s="37"/>
      <c r="BM11" s="38"/>
      <c r="BN11" s="10"/>
      <c r="BO11" s="10"/>
      <c r="BP11" s="10"/>
      <c r="BQ11" s="10"/>
      <c r="BR11" s="10"/>
      <c r="BS11" s="16"/>
      <c r="BT11" s="15"/>
      <c r="BU11" s="37"/>
      <c r="BV11" s="38"/>
      <c r="BW11" s="10"/>
      <c r="BX11" s="10"/>
      <c r="BY11" s="10"/>
      <c r="BZ11" s="10"/>
      <c r="CA11" s="10"/>
      <c r="CB11" s="16"/>
      <c r="CC11" s="15"/>
      <c r="CD11" s="37"/>
      <c r="CE11" s="38"/>
      <c r="CF11" s="10"/>
      <c r="CG11" s="10"/>
      <c r="CH11" s="10"/>
      <c r="CI11" s="10"/>
      <c r="CJ11" s="10"/>
      <c r="CK11" s="16"/>
      <c r="CL11" s="15"/>
      <c r="CM11" s="37"/>
      <c r="CN11" s="38"/>
      <c r="CO11" s="10"/>
      <c r="CP11" s="10"/>
      <c r="CQ11" s="10"/>
      <c r="CR11" s="10"/>
      <c r="CS11" s="10"/>
      <c r="CT11" s="16"/>
      <c r="CU11" s="15"/>
      <c r="CV11" s="37"/>
      <c r="CW11" s="38"/>
      <c r="CX11" s="10"/>
      <c r="CY11" s="10"/>
      <c r="CZ11" s="10"/>
      <c r="DA11" s="10"/>
      <c r="DB11" s="10"/>
      <c r="DC11" s="16"/>
      <c r="DD11" s="15"/>
      <c r="DE11" s="37"/>
      <c r="DF11" s="38"/>
      <c r="DG11" s="10"/>
      <c r="DH11" s="10"/>
      <c r="DI11" s="10"/>
      <c r="DJ11" s="10"/>
      <c r="DK11" s="10"/>
      <c r="DL11" s="16"/>
      <c r="DM11" s="15"/>
      <c r="DN11" s="37"/>
      <c r="DO11" s="38"/>
      <c r="DP11" s="10"/>
      <c r="DQ11" s="10"/>
      <c r="DR11" s="10"/>
      <c r="DS11" s="10"/>
      <c r="DT11" s="10"/>
      <c r="DU11" s="16"/>
      <c r="DV11" s="15"/>
      <c r="DW11" s="37"/>
      <c r="DX11" s="38"/>
      <c r="DY11" s="10"/>
      <c r="DZ11" s="10"/>
      <c r="EA11" s="10"/>
      <c r="EB11" s="10"/>
      <c r="EC11" s="10"/>
      <c r="ED11" s="16"/>
      <c r="EE11" s="15"/>
      <c r="EF11" s="37"/>
      <c r="EG11" s="38"/>
      <c r="EH11" s="10"/>
      <c r="EI11" s="10"/>
      <c r="EJ11" s="10"/>
      <c r="EK11" s="10"/>
      <c r="EL11" s="10"/>
      <c r="EM11" s="16"/>
      <c r="EN11" s="15"/>
      <c r="EO11" s="37"/>
      <c r="EP11" s="38"/>
      <c r="EQ11" s="10"/>
      <c r="ER11" s="10"/>
      <c r="ES11" s="10"/>
      <c r="ET11" s="10"/>
      <c r="EU11" s="10"/>
      <c r="EV11" s="16"/>
      <c r="EW11" s="15"/>
      <c r="EX11" s="37"/>
      <c r="EY11" s="38"/>
      <c r="EZ11" s="10"/>
      <c r="FA11" s="10"/>
      <c r="FB11" s="10"/>
      <c r="FC11" s="10"/>
      <c r="FD11" s="10"/>
      <c r="FE11" s="16"/>
      <c r="FF11" s="15"/>
      <c r="FG11" s="37"/>
      <c r="FH11" s="38"/>
      <c r="FI11" s="10"/>
      <c r="FJ11" s="10"/>
      <c r="FK11" s="10"/>
      <c r="FL11" s="10"/>
      <c r="FM11" s="10"/>
      <c r="FN11" s="16"/>
      <c r="FO11" s="15"/>
      <c r="FP11" s="37"/>
      <c r="FQ11" s="38"/>
      <c r="FR11" s="10"/>
      <c r="FS11" s="10"/>
      <c r="FT11" s="10"/>
      <c r="FU11" s="10"/>
      <c r="FV11" s="10"/>
      <c r="FW11" s="16"/>
      <c r="FX11" s="15"/>
      <c r="FY11" s="37"/>
      <c r="FZ11" s="38"/>
      <c r="GA11" s="10"/>
      <c r="GB11" s="10"/>
      <c r="GC11" s="10"/>
      <c r="GD11" s="10"/>
      <c r="GE11" s="10"/>
      <c r="GF11" s="16"/>
      <c r="GG11" s="15"/>
      <c r="GH11" s="37"/>
      <c r="GI11" s="38"/>
      <c r="GJ11" s="10"/>
      <c r="GK11" s="10"/>
      <c r="GL11" s="10"/>
      <c r="GM11" s="10"/>
      <c r="GN11" s="10"/>
      <c r="GO11" s="16"/>
      <c r="GP11" s="15"/>
      <c r="GQ11" s="37"/>
      <c r="GR11" s="38"/>
      <c r="GS11" s="10"/>
      <c r="GT11" s="10"/>
      <c r="GU11" s="10"/>
      <c r="GV11" s="10"/>
      <c r="GW11" s="10"/>
      <c r="GX11" s="16"/>
      <c r="GY11" s="15"/>
      <c r="GZ11" s="37"/>
      <c r="HA11" s="38"/>
      <c r="HB11" s="10"/>
      <c r="HC11" s="10"/>
      <c r="HD11" s="10"/>
      <c r="HE11" s="10"/>
      <c r="HF11" s="10"/>
      <c r="HG11" s="16"/>
      <c r="HH11" s="15"/>
      <c r="HI11" s="37"/>
      <c r="HJ11" s="38"/>
      <c r="HK11" s="10"/>
      <c r="HL11" s="10"/>
      <c r="HM11" s="10"/>
      <c r="HN11" s="10"/>
      <c r="HO11" s="10"/>
      <c r="HP11" s="16"/>
      <c r="HQ11" s="15"/>
      <c r="HR11" s="37"/>
      <c r="HS11" s="38"/>
      <c r="HT11" s="10"/>
      <c r="HU11" s="10"/>
      <c r="HV11" s="10"/>
      <c r="HW11" s="10"/>
      <c r="HX11" s="10"/>
      <c r="HY11" s="16"/>
      <c r="HZ11" s="15"/>
      <c r="IA11" s="37"/>
      <c r="IB11" s="38"/>
      <c r="IC11" s="10"/>
      <c r="ID11" s="10"/>
      <c r="IE11" s="10"/>
      <c r="IF11" s="10"/>
      <c r="IG11" s="10"/>
      <c r="IH11" s="16"/>
      <c r="II11" s="15"/>
      <c r="IJ11" s="37"/>
      <c r="IK11" s="38"/>
      <c r="IL11" s="10"/>
      <c r="IM11" s="10"/>
      <c r="IN11" s="10"/>
      <c r="IO11" s="10"/>
      <c r="IP11" s="10"/>
      <c r="IQ11" s="16"/>
      <c r="IR11" s="15"/>
      <c r="IS11" s="37"/>
      <c r="IT11" s="38"/>
      <c r="IU11" s="10"/>
      <c r="IV11" s="10"/>
    </row>
    <row r="12" spans="1:256" x14ac:dyDescent="0.2">
      <c r="A12" s="39" t="s">
        <v>5</v>
      </c>
      <c r="B12" s="39"/>
      <c r="C12" s="23"/>
      <c r="D12" s="23"/>
      <c r="E12" s="23"/>
      <c r="F12" s="23"/>
      <c r="G12" s="24">
        <v>1.1828348096481145</v>
      </c>
      <c r="H12" s="24">
        <v>0.67052320074489913</v>
      </c>
      <c r="I12" s="24">
        <v>2.2060945499631224</v>
      </c>
      <c r="J12" s="25"/>
      <c r="K12" s="39"/>
      <c r="L12" s="23"/>
      <c r="M12" s="23"/>
      <c r="N12" s="23"/>
      <c r="O12" s="23"/>
      <c r="P12" s="23"/>
      <c r="Q12" s="24"/>
      <c r="R12" s="24"/>
      <c r="S12" s="25"/>
      <c r="T12" s="39"/>
      <c r="U12" s="23"/>
      <c r="V12" s="23"/>
      <c r="W12" s="23"/>
      <c r="X12" s="23"/>
      <c r="Y12" s="23"/>
      <c r="Z12" s="24"/>
      <c r="AA12" s="24"/>
      <c r="AB12" s="25"/>
      <c r="AC12" s="39"/>
      <c r="AD12" s="23"/>
      <c r="AE12" s="23"/>
      <c r="AF12" s="23"/>
      <c r="AG12" s="23"/>
      <c r="AH12" s="23"/>
      <c r="AI12" s="24"/>
      <c r="AJ12" s="24"/>
      <c r="AK12" s="25"/>
      <c r="AL12" s="39"/>
      <c r="AM12" s="23"/>
      <c r="AN12" s="23"/>
      <c r="AO12" s="23"/>
      <c r="AP12" s="23"/>
      <c r="AQ12" s="23"/>
      <c r="AR12" s="24"/>
      <c r="AS12" s="24"/>
      <c r="AT12" s="25"/>
      <c r="AU12" s="39"/>
      <c r="AV12" s="23"/>
      <c r="AW12" s="23"/>
      <c r="AX12" s="23"/>
      <c r="AY12" s="23"/>
      <c r="AZ12" s="23"/>
      <c r="BA12" s="24"/>
      <c r="BB12" s="24"/>
      <c r="BC12" s="25"/>
      <c r="BD12" s="39"/>
      <c r="BE12" s="23"/>
      <c r="BF12" s="23"/>
      <c r="BG12" s="23"/>
      <c r="BH12" s="23"/>
      <c r="BI12" s="23"/>
      <c r="BJ12" s="24"/>
      <c r="BK12" s="24"/>
      <c r="BL12" s="25"/>
      <c r="BM12" s="39"/>
      <c r="BN12" s="23"/>
      <c r="BO12" s="23"/>
      <c r="BP12" s="23"/>
      <c r="BQ12" s="23"/>
      <c r="BR12" s="23"/>
      <c r="BS12" s="24"/>
      <c r="BT12" s="24"/>
      <c r="BU12" s="25"/>
      <c r="BV12" s="39"/>
      <c r="BW12" s="23"/>
      <c r="BX12" s="23"/>
      <c r="BY12" s="23"/>
      <c r="BZ12" s="23"/>
      <c r="CA12" s="23"/>
      <c r="CB12" s="24"/>
      <c r="CC12" s="24"/>
      <c r="CD12" s="25"/>
      <c r="CE12" s="39"/>
      <c r="CF12" s="23"/>
      <c r="CG12" s="23"/>
      <c r="CH12" s="23"/>
      <c r="CI12" s="23"/>
      <c r="CJ12" s="23"/>
      <c r="CK12" s="24"/>
      <c r="CL12" s="24"/>
      <c r="CM12" s="25"/>
      <c r="CN12" s="39"/>
      <c r="CO12" s="23"/>
      <c r="CP12" s="23"/>
      <c r="CQ12" s="23"/>
      <c r="CR12" s="23"/>
      <c r="CS12" s="23"/>
      <c r="CT12" s="24"/>
      <c r="CU12" s="24"/>
      <c r="CV12" s="25"/>
      <c r="CW12" s="39"/>
      <c r="CX12" s="23"/>
      <c r="CY12" s="23"/>
      <c r="CZ12" s="23"/>
      <c r="DA12" s="23"/>
      <c r="DB12" s="23"/>
      <c r="DC12" s="24"/>
      <c r="DD12" s="24"/>
      <c r="DE12" s="25"/>
      <c r="DF12" s="39"/>
      <c r="DG12" s="23"/>
      <c r="DH12" s="23"/>
      <c r="DI12" s="23"/>
      <c r="DJ12" s="23"/>
      <c r="DK12" s="23"/>
      <c r="DL12" s="24"/>
      <c r="DM12" s="24"/>
      <c r="DN12" s="25"/>
      <c r="DO12" s="39"/>
      <c r="DP12" s="23"/>
      <c r="DQ12" s="23"/>
      <c r="DR12" s="23"/>
      <c r="DS12" s="23"/>
      <c r="DT12" s="23"/>
      <c r="DU12" s="24"/>
      <c r="DV12" s="24"/>
      <c r="DW12" s="25"/>
      <c r="DX12" s="39"/>
      <c r="DY12" s="23"/>
      <c r="DZ12" s="23"/>
      <c r="EA12" s="23"/>
      <c r="EB12" s="23"/>
      <c r="EC12" s="23"/>
      <c r="ED12" s="24"/>
      <c r="EE12" s="24"/>
      <c r="EF12" s="25"/>
      <c r="EG12" s="39"/>
      <c r="EH12" s="23"/>
      <c r="EI12" s="23"/>
      <c r="EJ12" s="23"/>
      <c r="EK12" s="23"/>
      <c r="EL12" s="23"/>
      <c r="EM12" s="24"/>
      <c r="EN12" s="24"/>
      <c r="EO12" s="25"/>
      <c r="EP12" s="39"/>
      <c r="EQ12" s="23"/>
      <c r="ER12" s="23"/>
      <c r="ES12" s="23"/>
      <c r="ET12" s="23"/>
      <c r="EU12" s="23"/>
      <c r="EV12" s="24"/>
      <c r="EW12" s="24"/>
      <c r="EX12" s="25"/>
      <c r="EY12" s="39"/>
      <c r="EZ12" s="23"/>
      <c r="FA12" s="23"/>
      <c r="FB12" s="23"/>
      <c r="FC12" s="23"/>
      <c r="FD12" s="23"/>
      <c r="FE12" s="24"/>
      <c r="FF12" s="24"/>
      <c r="FG12" s="25"/>
      <c r="FH12" s="39"/>
      <c r="FI12" s="23"/>
      <c r="FJ12" s="23"/>
      <c r="FK12" s="23"/>
      <c r="FL12" s="23"/>
      <c r="FM12" s="23"/>
      <c r="FN12" s="24"/>
      <c r="FO12" s="24"/>
      <c r="FP12" s="25"/>
      <c r="FQ12" s="39"/>
      <c r="FR12" s="23"/>
      <c r="FS12" s="23"/>
      <c r="FT12" s="23"/>
      <c r="FU12" s="23"/>
      <c r="FV12" s="23"/>
      <c r="FW12" s="24"/>
      <c r="FX12" s="24"/>
      <c r="FY12" s="25"/>
      <c r="FZ12" s="39"/>
      <c r="GA12" s="23"/>
      <c r="GB12" s="23"/>
      <c r="GC12" s="23"/>
      <c r="GD12" s="23"/>
      <c r="GE12" s="23"/>
      <c r="GF12" s="24"/>
      <c r="GG12" s="24"/>
      <c r="GH12" s="25"/>
      <c r="GI12" s="39"/>
      <c r="GJ12" s="23"/>
      <c r="GK12" s="23"/>
      <c r="GL12" s="23"/>
      <c r="GM12" s="23"/>
      <c r="GN12" s="23"/>
      <c r="GO12" s="24"/>
      <c r="GP12" s="24"/>
      <c r="GQ12" s="25"/>
      <c r="GR12" s="39"/>
      <c r="GS12" s="23"/>
      <c r="GT12" s="23"/>
      <c r="GU12" s="23"/>
      <c r="GV12" s="23"/>
      <c r="GW12" s="23"/>
      <c r="GX12" s="24"/>
      <c r="GY12" s="24"/>
      <c r="GZ12" s="25"/>
      <c r="HA12" s="39"/>
      <c r="HB12" s="23"/>
      <c r="HC12" s="23"/>
      <c r="HD12" s="23"/>
      <c r="HE12" s="23"/>
      <c r="HF12" s="23"/>
      <c r="HG12" s="24"/>
      <c r="HH12" s="24"/>
      <c r="HI12" s="25"/>
      <c r="HJ12" s="39"/>
      <c r="HK12" s="23"/>
      <c r="HL12" s="23"/>
      <c r="HM12" s="23"/>
      <c r="HN12" s="23"/>
      <c r="HO12" s="23"/>
      <c r="HP12" s="24"/>
      <c r="HQ12" s="24"/>
      <c r="HR12" s="25"/>
      <c r="HS12" s="39"/>
      <c r="HT12" s="23"/>
      <c r="HU12" s="23"/>
      <c r="HV12" s="23"/>
      <c r="HW12" s="23"/>
      <c r="HX12" s="23"/>
      <c r="HY12" s="24"/>
      <c r="HZ12" s="24"/>
      <c r="IA12" s="25"/>
      <c r="IB12" s="39"/>
      <c r="IC12" s="23"/>
      <c r="ID12" s="23"/>
      <c r="IE12" s="23"/>
      <c r="IF12" s="23"/>
      <c r="IG12" s="23"/>
      <c r="IH12" s="24"/>
      <c r="II12" s="24"/>
      <c r="IJ12" s="25"/>
      <c r="IK12" s="39"/>
      <c r="IL12" s="23"/>
      <c r="IM12" s="23"/>
      <c r="IN12" s="23"/>
      <c r="IO12" s="23"/>
      <c r="IP12" s="23"/>
      <c r="IQ12" s="24"/>
      <c r="IR12" s="24"/>
      <c r="IS12" s="25"/>
      <c r="IT12" s="39"/>
      <c r="IU12" s="23"/>
      <c r="IV12" s="23"/>
    </row>
    <row r="13" spans="1:256" x14ac:dyDescent="0.2">
      <c r="A13" s="35"/>
      <c r="B13" s="40"/>
      <c r="F13" s="1"/>
    </row>
    <row r="14" spans="1:256" x14ac:dyDescent="0.2">
      <c r="A14" s="37"/>
      <c r="B14" s="37"/>
      <c r="F14" s="1"/>
      <c r="G14" s="2"/>
    </row>
    <row r="64" spans="1:9" s="22" customFormat="1" ht="11.25" x14ac:dyDescent="0.2">
      <c r="A64" s="30"/>
      <c r="B64" s="41"/>
      <c r="C64" s="41"/>
      <c r="D64" s="41"/>
      <c r="E64" s="41"/>
      <c r="F64" s="41"/>
      <c r="G64" s="41"/>
      <c r="H64" s="41"/>
      <c r="I64" s="41"/>
    </row>
    <row r="65" spans="1:9" s="22" customFormat="1" ht="11.25" x14ac:dyDescent="0.2">
      <c r="A65" s="19" t="s">
        <v>2</v>
      </c>
      <c r="B65" s="41"/>
      <c r="C65" s="41"/>
      <c r="D65" s="41"/>
      <c r="E65" s="41"/>
      <c r="F65" s="41"/>
      <c r="G65" s="41"/>
      <c r="H65" s="41"/>
      <c r="I65" s="41"/>
    </row>
    <row r="66" spans="1:9" s="22" customFormat="1" ht="11.25" x14ac:dyDescent="0.2">
      <c r="A66" s="22" t="s">
        <v>11</v>
      </c>
    </row>
    <row r="68" spans="1:9" x14ac:dyDescent="0.2">
      <c r="A68" s="21"/>
    </row>
    <row r="69" spans="1:9" x14ac:dyDescent="0.2">
      <c r="A69" s="22"/>
    </row>
    <row r="70" spans="1:9" x14ac:dyDescent="0.2">
      <c r="A70" s="22"/>
    </row>
    <row r="71" spans="1:9" x14ac:dyDescent="0.2">
      <c r="A71" s="22"/>
    </row>
  </sheetData>
  <pageMargins left="0.78740157480314965" right="0.23622047244094491" top="0.98425196850393704" bottom="0.98425196850393704" header="0.51181102362204722" footer="0.51181102362204722"/>
  <pageSetup paperSize="9" scale="80" orientation="portrait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3"/>
    <pageSetUpPr fitToPage="1"/>
  </sheetPr>
  <dimension ref="A6:U53"/>
  <sheetViews>
    <sheetView showGridLines="0" workbookViewId="0">
      <pane ySplit="9" topLeftCell="A37" activePane="bottomLeft" state="frozen"/>
      <selection activeCell="K46" sqref="K46"/>
      <selection pane="bottomLeft" activeCell="P41" sqref="P41:R41"/>
    </sheetView>
  </sheetViews>
  <sheetFormatPr baseColWidth="10" defaultColWidth="11.42578125" defaultRowHeight="12.75" x14ac:dyDescent="0.2"/>
  <cols>
    <col min="1" max="1" width="11.42578125" style="28"/>
    <col min="2" max="2" width="9.140625" style="42" customWidth="1"/>
    <col min="3" max="3" width="3" style="42" customWidth="1"/>
    <col min="4" max="6" width="11.42578125" style="43"/>
    <col min="7" max="16384" width="11.42578125" style="37"/>
  </cols>
  <sheetData>
    <row r="6" spans="1:21" x14ac:dyDescent="0.2">
      <c r="A6" s="3" t="s">
        <v>15</v>
      </c>
    </row>
    <row r="7" spans="1:21" ht="13.5" thickBot="1" x14ac:dyDescent="0.25">
      <c r="A7" s="44"/>
    </row>
    <row r="8" spans="1:21" s="54" customFormat="1" ht="45" customHeight="1" thickBot="1" x14ac:dyDescent="0.25">
      <c r="A8" s="50" t="s">
        <v>4</v>
      </c>
      <c r="B8" s="51" t="s">
        <v>3</v>
      </c>
      <c r="C8" s="57"/>
      <c r="D8" s="56" t="s">
        <v>16</v>
      </c>
      <c r="E8" s="52"/>
      <c r="F8" s="53"/>
      <c r="G8" s="73" t="s">
        <v>14</v>
      </c>
      <c r="H8" s="74"/>
      <c r="I8" s="75"/>
      <c r="J8" s="73" t="s">
        <v>12</v>
      </c>
      <c r="K8" s="74"/>
      <c r="L8" s="75"/>
      <c r="M8" s="73" t="s">
        <v>24</v>
      </c>
      <c r="N8" s="74"/>
      <c r="O8" s="75"/>
      <c r="P8" s="74" t="s">
        <v>13</v>
      </c>
      <c r="Q8" s="74"/>
      <c r="R8" s="74"/>
    </row>
    <row r="9" spans="1:21" ht="13.5" thickBot="1" x14ac:dyDescent="0.25">
      <c r="A9" s="45"/>
      <c r="B9" s="46"/>
      <c r="C9" s="58"/>
      <c r="D9" s="32" t="s">
        <v>8</v>
      </c>
      <c r="E9" s="29" t="s">
        <v>9</v>
      </c>
      <c r="F9" s="31" t="s">
        <v>10</v>
      </c>
      <c r="G9" s="32" t="s">
        <v>8</v>
      </c>
      <c r="H9" s="29" t="s">
        <v>9</v>
      </c>
      <c r="I9" s="31" t="s">
        <v>10</v>
      </c>
      <c r="J9" s="32" t="s">
        <v>8</v>
      </c>
      <c r="K9" s="29" t="s">
        <v>9</v>
      </c>
      <c r="L9" s="31" t="s">
        <v>10</v>
      </c>
      <c r="M9" s="32" t="s">
        <v>8</v>
      </c>
      <c r="N9" s="29" t="s">
        <v>9</v>
      </c>
      <c r="O9" s="31" t="s">
        <v>10</v>
      </c>
      <c r="P9" s="29" t="s">
        <v>8</v>
      </c>
      <c r="Q9" s="29" t="s">
        <v>9</v>
      </c>
      <c r="R9" s="29" t="s">
        <v>10</v>
      </c>
    </row>
    <row r="10" spans="1:21" x14ac:dyDescent="0.2">
      <c r="A10" s="70">
        <v>2016</v>
      </c>
      <c r="B10" s="60">
        <v>4</v>
      </c>
      <c r="C10" s="71" t="s">
        <v>20</v>
      </c>
      <c r="D10" s="61">
        <v>786135</v>
      </c>
      <c r="E10" s="61">
        <v>521024</v>
      </c>
      <c r="F10" s="61">
        <v>265111</v>
      </c>
      <c r="G10" s="36"/>
      <c r="H10" s="36"/>
      <c r="I10" s="36"/>
      <c r="J10" s="62"/>
      <c r="K10" s="62"/>
      <c r="L10" s="62"/>
      <c r="M10" s="36"/>
      <c r="N10" s="36"/>
      <c r="O10" s="36"/>
      <c r="P10" s="62"/>
      <c r="Q10" s="62"/>
      <c r="R10" s="62"/>
      <c r="S10" s="69"/>
      <c r="T10" s="62"/>
      <c r="U10" s="1"/>
    </row>
    <row r="11" spans="1:21" x14ac:dyDescent="0.2">
      <c r="A11" s="3">
        <v>2017</v>
      </c>
      <c r="B11" s="60">
        <v>1</v>
      </c>
      <c r="C11" s="71" t="s">
        <v>20</v>
      </c>
      <c r="D11" s="61">
        <v>788673</v>
      </c>
      <c r="E11" s="61">
        <v>523861</v>
      </c>
      <c r="F11" s="61">
        <v>264812</v>
      </c>
      <c r="G11" s="40">
        <f t="shared" ref="G11:I12" si="0">D11-D10</f>
        <v>2538</v>
      </c>
      <c r="H11" s="40">
        <f t="shared" si="0"/>
        <v>2837</v>
      </c>
      <c r="I11" s="40">
        <f>F11-F10</f>
        <v>-299</v>
      </c>
      <c r="J11" s="48">
        <f t="shared" ref="J11:L12" si="1">G11/D10*100</f>
        <v>0.32284531282794937</v>
      </c>
      <c r="K11" s="48">
        <f t="shared" si="1"/>
        <v>0.54450466773123696</v>
      </c>
      <c r="L11" s="48">
        <f t="shared" si="1"/>
        <v>-0.11278294752009535</v>
      </c>
      <c r="M11" s="40"/>
      <c r="N11" s="40"/>
      <c r="O11" s="40"/>
      <c r="P11" s="62"/>
      <c r="Q11" s="62"/>
      <c r="R11" s="62"/>
      <c r="S11" s="69"/>
      <c r="T11" s="62"/>
      <c r="U11" s="1"/>
    </row>
    <row r="12" spans="1:21" x14ac:dyDescent="0.2">
      <c r="A12" s="59"/>
      <c r="B12" s="60">
        <v>2</v>
      </c>
      <c r="C12" s="71" t="s">
        <v>20</v>
      </c>
      <c r="D12" s="61">
        <v>790207</v>
      </c>
      <c r="E12" s="61">
        <v>525833</v>
      </c>
      <c r="F12" s="61">
        <v>264374</v>
      </c>
      <c r="G12" s="40">
        <f t="shared" si="0"/>
        <v>1534</v>
      </c>
      <c r="H12" s="40">
        <f t="shared" si="0"/>
        <v>1972</v>
      </c>
      <c r="I12" s="40">
        <f t="shared" si="0"/>
        <v>-438</v>
      </c>
      <c r="J12" s="48">
        <f t="shared" si="1"/>
        <v>0.19450393255506401</v>
      </c>
      <c r="K12" s="48">
        <f t="shared" si="1"/>
        <v>0.37643573390651341</v>
      </c>
      <c r="L12" s="48">
        <f t="shared" si="1"/>
        <v>-0.16540035950032478</v>
      </c>
      <c r="M12" s="40"/>
      <c r="N12" s="40"/>
      <c r="O12" s="40"/>
      <c r="P12" s="62"/>
      <c r="Q12" s="62"/>
      <c r="R12" s="62"/>
      <c r="S12" s="69"/>
      <c r="T12" s="62"/>
      <c r="U12" s="1"/>
    </row>
    <row r="13" spans="1:21" x14ac:dyDescent="0.2">
      <c r="A13" s="3"/>
      <c r="B13" s="26">
        <v>3</v>
      </c>
      <c r="C13" s="71" t="s">
        <v>20</v>
      </c>
      <c r="D13" s="27">
        <v>791146</v>
      </c>
      <c r="E13" s="27">
        <v>526699</v>
      </c>
      <c r="F13" s="27">
        <v>264447</v>
      </c>
      <c r="G13" s="40">
        <f>D13-D12</f>
        <v>939</v>
      </c>
      <c r="H13" s="40">
        <f>E13-E12</f>
        <v>866</v>
      </c>
      <c r="I13" s="40">
        <f>F13-F12</f>
        <v>73</v>
      </c>
      <c r="J13" s="48">
        <f>G13/D12*100</f>
        <v>0.1188296231240675</v>
      </c>
      <c r="K13" s="48">
        <f>H13/E12*100</f>
        <v>0.16469107111953796</v>
      </c>
      <c r="L13" s="48">
        <f>I13/F12*100</f>
        <v>2.7612397588265107E-2</v>
      </c>
      <c r="M13" s="40"/>
      <c r="N13" s="40"/>
      <c r="O13" s="40"/>
      <c r="P13" s="48"/>
      <c r="Q13" s="48"/>
      <c r="R13" s="48"/>
      <c r="S13" s="1"/>
      <c r="T13" s="1"/>
      <c r="U13" s="1"/>
    </row>
    <row r="14" spans="1:21" x14ac:dyDescent="0.2">
      <c r="B14" s="26">
        <v>4</v>
      </c>
      <c r="C14" s="71" t="s">
        <v>21</v>
      </c>
      <c r="D14" s="27">
        <v>794384</v>
      </c>
      <c r="E14" s="27">
        <v>527260</v>
      </c>
      <c r="F14" s="27">
        <v>267124</v>
      </c>
      <c r="G14" s="40">
        <f t="shared" ref="G14:G19" si="2">D14-D13</f>
        <v>3238</v>
      </c>
      <c r="H14" s="40">
        <f t="shared" ref="H14" si="3">E14-E13</f>
        <v>561</v>
      </c>
      <c r="I14" s="40">
        <f t="shared" ref="I14:I19" si="4">F14-F13</f>
        <v>2677</v>
      </c>
      <c r="J14" s="48">
        <f t="shared" ref="J14:J19" si="5">G14/D13*100</f>
        <v>0.40927970311421658</v>
      </c>
      <c r="K14" s="48">
        <f t="shared" ref="K14:L14" si="6">H14/E13*100</f>
        <v>0.10651244828640268</v>
      </c>
      <c r="L14" s="48">
        <f t="shared" si="6"/>
        <v>1.0123011416276231</v>
      </c>
      <c r="M14" s="40">
        <f t="shared" ref="M14:M19" si="7">D14-D10</f>
        <v>8249</v>
      </c>
      <c r="N14" s="40">
        <f t="shared" ref="N14:O14" si="8">E14-E10</f>
        <v>6236</v>
      </c>
      <c r="O14" s="40">
        <f t="shared" si="8"/>
        <v>2013</v>
      </c>
      <c r="P14" s="48">
        <f t="shared" ref="P14:R15" si="9">(D14/D10-1)*100</f>
        <v>1.0493108689983321</v>
      </c>
      <c r="Q14" s="48">
        <f t="shared" si="9"/>
        <v>1.1968738484215757</v>
      </c>
      <c r="R14" s="48">
        <f t="shared" si="9"/>
        <v>0.75930459317041787</v>
      </c>
    </row>
    <row r="15" spans="1:21" x14ac:dyDescent="0.2">
      <c r="A15" s="3">
        <v>2018</v>
      </c>
      <c r="B15" s="60">
        <v>1</v>
      </c>
      <c r="C15" s="71"/>
      <c r="D15" s="61">
        <v>795480</v>
      </c>
      <c r="E15" s="61">
        <v>527802</v>
      </c>
      <c r="F15" s="61">
        <v>267678</v>
      </c>
      <c r="G15" s="40">
        <f t="shared" si="2"/>
        <v>1096</v>
      </c>
      <c r="H15" s="40">
        <f t="shared" ref="H15" si="10">E15-E14</f>
        <v>542</v>
      </c>
      <c r="I15" s="40">
        <f t="shared" si="4"/>
        <v>554</v>
      </c>
      <c r="J15" s="48">
        <f t="shared" si="5"/>
        <v>0.13796853914479645</v>
      </c>
      <c r="K15" s="48">
        <f t="shared" ref="K15" si="11">H15/E14*100</f>
        <v>0.10279558472101051</v>
      </c>
      <c r="L15" s="48">
        <f t="shared" ref="L15" si="12">I15/F14*100</f>
        <v>0.20739431874335512</v>
      </c>
      <c r="M15" s="40">
        <f t="shared" si="7"/>
        <v>6807</v>
      </c>
      <c r="N15" s="40">
        <f t="shared" ref="N15" si="13">E15-E11</f>
        <v>3941</v>
      </c>
      <c r="O15" s="40">
        <f t="shared" ref="O15" si="14">F15-F11</f>
        <v>2866</v>
      </c>
      <c r="P15" s="62">
        <f t="shared" si="9"/>
        <v>0.86309535130528747</v>
      </c>
      <c r="Q15" s="62">
        <f t="shared" si="9"/>
        <v>0.75229879681824041</v>
      </c>
      <c r="R15" s="62">
        <f t="shared" si="9"/>
        <v>1.0822772381916312</v>
      </c>
      <c r="S15" s="69"/>
      <c r="T15" s="62"/>
      <c r="U15" s="1"/>
    </row>
    <row r="16" spans="1:21" x14ac:dyDescent="0.2">
      <c r="A16" s="3"/>
      <c r="B16" s="60">
        <v>2</v>
      </c>
      <c r="C16" s="71"/>
      <c r="D16" s="61">
        <v>796867</v>
      </c>
      <c r="E16" s="61">
        <v>530246</v>
      </c>
      <c r="F16" s="61">
        <v>266621</v>
      </c>
      <c r="G16" s="40">
        <f t="shared" si="2"/>
        <v>1387</v>
      </c>
      <c r="H16" s="40">
        <f t="shared" ref="H16" si="15">E16-E15</f>
        <v>2444</v>
      </c>
      <c r="I16" s="40">
        <f t="shared" si="4"/>
        <v>-1057</v>
      </c>
      <c r="J16" s="48">
        <f t="shared" si="5"/>
        <v>0.17436013476140191</v>
      </c>
      <c r="K16" s="48">
        <f t="shared" ref="K16" si="16">H16/E15*100</f>
        <v>0.46305243254099077</v>
      </c>
      <c r="L16" s="48">
        <f t="shared" ref="L16" si="17">I16/F15*100</f>
        <v>-0.39487742735674952</v>
      </c>
      <c r="M16" s="40">
        <f t="shared" si="7"/>
        <v>6660</v>
      </c>
      <c r="N16" s="40">
        <f t="shared" ref="N16" si="18">E16-E12</f>
        <v>4413</v>
      </c>
      <c r="O16" s="40">
        <f t="shared" ref="O16" si="19">F16-F12</f>
        <v>2247</v>
      </c>
      <c r="P16" s="62">
        <f>(D16/D12-1)*100</f>
        <v>0.8428171352569569</v>
      </c>
      <c r="Q16" s="62">
        <f t="shared" ref="Q16" si="20">(E16/E12-1)*100</f>
        <v>0.83923983470037822</v>
      </c>
      <c r="R16" s="62">
        <f t="shared" ref="R16" si="21">(F16/F12-1)*100</f>
        <v>0.84993229288810035</v>
      </c>
      <c r="S16" s="69"/>
      <c r="T16" s="62"/>
      <c r="U16" s="1"/>
    </row>
    <row r="17" spans="1:21" x14ac:dyDescent="0.2">
      <c r="A17" s="3"/>
      <c r="B17" s="60">
        <v>3</v>
      </c>
      <c r="C17" s="71"/>
      <c r="D17" s="61">
        <v>796605</v>
      </c>
      <c r="E17" s="61">
        <v>532152</v>
      </c>
      <c r="F17" s="61">
        <v>264453</v>
      </c>
      <c r="G17" s="40">
        <f t="shared" si="2"/>
        <v>-262</v>
      </c>
      <c r="H17" s="40">
        <f t="shared" ref="H17" si="22">E17-E16</f>
        <v>1906</v>
      </c>
      <c r="I17" s="40">
        <f t="shared" si="4"/>
        <v>-2168</v>
      </c>
      <c r="J17" s="48">
        <f t="shared" si="5"/>
        <v>-3.2878761449526707E-2</v>
      </c>
      <c r="K17" s="48">
        <f t="shared" ref="K17" si="23">H17/E16*100</f>
        <v>0.35945579976086572</v>
      </c>
      <c r="L17" s="48">
        <f t="shared" ref="L17" si="24">I17/F16*100</f>
        <v>-0.81313925009657906</v>
      </c>
      <c r="M17" s="40">
        <f t="shared" si="7"/>
        <v>5459</v>
      </c>
      <c r="N17" s="40">
        <f t="shared" ref="N17" si="25">E17-E13</f>
        <v>5453</v>
      </c>
      <c r="O17" s="40">
        <f>F17-F13</f>
        <v>6</v>
      </c>
      <c r="P17" s="62">
        <f>(D17/D13-1)*100</f>
        <v>0.6900117045399945</v>
      </c>
      <c r="Q17" s="62">
        <f t="shared" ref="Q17" si="26">(E17/E13-1)*100</f>
        <v>1.0353161862847626</v>
      </c>
      <c r="R17" s="62">
        <f>(F17/F13-1)*100</f>
        <v>2.2688856368136001E-3</v>
      </c>
      <c r="S17" s="69"/>
      <c r="T17" s="62"/>
      <c r="U17" s="1"/>
    </row>
    <row r="18" spans="1:21" x14ac:dyDescent="0.2">
      <c r="A18" s="3"/>
      <c r="B18" s="60">
        <v>4</v>
      </c>
      <c r="C18" s="71"/>
      <c r="D18" s="61">
        <v>800162</v>
      </c>
      <c r="E18" s="61">
        <v>533927</v>
      </c>
      <c r="F18" s="61">
        <v>266235</v>
      </c>
      <c r="G18" s="40">
        <f t="shared" si="2"/>
        <v>3557</v>
      </c>
      <c r="H18" s="40">
        <f t="shared" ref="H18:H19" si="27">E18-E17</f>
        <v>1775</v>
      </c>
      <c r="I18" s="40">
        <f t="shared" si="4"/>
        <v>1782</v>
      </c>
      <c r="J18" s="48">
        <f t="shared" si="5"/>
        <v>0.44651991890585668</v>
      </c>
      <c r="K18" s="48">
        <f t="shared" ref="K18:K19" si="28">H18/E17*100</f>
        <v>0.33355131616530614</v>
      </c>
      <c r="L18" s="48">
        <f t="shared" ref="L18:L19" si="29">I18/F17*100</f>
        <v>0.67384374539143066</v>
      </c>
      <c r="M18" s="40">
        <f t="shared" si="7"/>
        <v>5778</v>
      </c>
      <c r="N18" s="40">
        <f t="shared" ref="N18:N19" si="30">E18-E14</f>
        <v>6667</v>
      </c>
      <c r="O18" s="40">
        <f>F18-F14</f>
        <v>-889</v>
      </c>
      <c r="P18" s="62">
        <f>(D18/D14-1)*100</f>
        <v>0.72735603939655391</v>
      </c>
      <c r="Q18" s="62">
        <f t="shared" ref="Q18:Q19" si="31">(E18/E14-1)*100</f>
        <v>1.264461555968599</v>
      </c>
      <c r="R18" s="62">
        <f>(F18/F14-1)*100</f>
        <v>-0.33280424072715808</v>
      </c>
      <c r="S18" s="69"/>
      <c r="T18" s="62"/>
      <c r="U18" s="1"/>
    </row>
    <row r="19" spans="1:21" x14ac:dyDescent="0.2">
      <c r="A19" s="3">
        <v>2019</v>
      </c>
      <c r="B19" s="60">
        <v>1</v>
      </c>
      <c r="C19" s="71"/>
      <c r="D19" s="61">
        <v>802309</v>
      </c>
      <c r="E19" s="61">
        <v>535137</v>
      </c>
      <c r="F19" s="61">
        <v>267172</v>
      </c>
      <c r="G19" s="40">
        <f t="shared" si="2"/>
        <v>2147</v>
      </c>
      <c r="H19" s="40">
        <f t="shared" si="27"/>
        <v>1210</v>
      </c>
      <c r="I19" s="40">
        <f t="shared" si="4"/>
        <v>937</v>
      </c>
      <c r="J19" s="48">
        <f t="shared" si="5"/>
        <v>0.26832066506532426</v>
      </c>
      <c r="K19" s="48">
        <f t="shared" si="28"/>
        <v>0.22662274056191203</v>
      </c>
      <c r="L19" s="48">
        <f t="shared" si="29"/>
        <v>0.35194471050012205</v>
      </c>
      <c r="M19" s="40">
        <f t="shared" si="7"/>
        <v>6829</v>
      </c>
      <c r="N19" s="40">
        <f t="shared" si="30"/>
        <v>7335</v>
      </c>
      <c r="O19" s="40">
        <f t="shared" ref="O19" si="32">F19-F15</f>
        <v>-506</v>
      </c>
      <c r="P19" s="62">
        <f t="shared" ref="P19" si="33">(D19/D15-1)*100</f>
        <v>0.85847538593051276</v>
      </c>
      <c r="Q19" s="62">
        <f t="shared" si="31"/>
        <v>1.3897256925892609</v>
      </c>
      <c r="R19" s="62">
        <f t="shared" ref="R19" si="34">(F19/F15-1)*100</f>
        <v>-0.18903309199859164</v>
      </c>
      <c r="S19" s="69"/>
      <c r="T19" s="62"/>
      <c r="U19" s="1"/>
    </row>
    <row r="20" spans="1:21" x14ac:dyDescent="0.2">
      <c r="A20" s="3"/>
      <c r="B20" s="60">
        <v>2</v>
      </c>
      <c r="C20" s="71"/>
      <c r="D20" s="61">
        <v>803403</v>
      </c>
      <c r="E20" s="61">
        <v>537514</v>
      </c>
      <c r="F20" s="61">
        <v>265889</v>
      </c>
      <c r="G20" s="40">
        <f t="shared" ref="G20" si="35">D20-D19</f>
        <v>1094</v>
      </c>
      <c r="H20" s="40">
        <f t="shared" ref="H20" si="36">E20-E19</f>
        <v>2377</v>
      </c>
      <c r="I20" s="40">
        <f>F20-F19</f>
        <v>-1283</v>
      </c>
      <c r="J20" s="48">
        <f t="shared" ref="J20" si="37">G20/D19*100</f>
        <v>0.13635644122152438</v>
      </c>
      <c r="K20" s="48">
        <f t="shared" ref="K20" si="38">H20/E19*100</f>
        <v>0.44418532076832662</v>
      </c>
      <c r="L20" s="48">
        <f t="shared" ref="L20" si="39">I20/F19*100</f>
        <v>-0.48021499258904377</v>
      </c>
      <c r="M20" s="40">
        <f t="shared" ref="M20" si="40">D20-D16</f>
        <v>6536</v>
      </c>
      <c r="N20" s="40">
        <f t="shared" ref="N20" si="41">E20-E16</f>
        <v>7268</v>
      </c>
      <c r="O20" s="40">
        <f t="shared" ref="O20" si="42">F20-F16</f>
        <v>-732</v>
      </c>
      <c r="P20" s="62">
        <f t="shared" ref="P20" si="43">(D20/D16-1)*100</f>
        <v>0.82021215585537099</v>
      </c>
      <c r="Q20" s="62">
        <f t="shared" ref="Q20" si="44">(E20/E16-1)*100</f>
        <v>1.3706845501899156</v>
      </c>
      <c r="R20" s="62">
        <f t="shared" ref="R20" si="45">(F20/F16-1)*100</f>
        <v>-0.27454701617651844</v>
      </c>
      <c r="S20" s="69"/>
      <c r="T20" s="62"/>
      <c r="U20" s="1"/>
    </row>
    <row r="21" spans="1:21" x14ac:dyDescent="0.2">
      <c r="A21" s="3"/>
      <c r="B21" s="60">
        <v>3</v>
      </c>
      <c r="C21" s="71"/>
      <c r="D21" s="61">
        <v>803027</v>
      </c>
      <c r="E21" s="61">
        <v>538480</v>
      </c>
      <c r="F21" s="61">
        <v>264547</v>
      </c>
      <c r="G21" s="40">
        <f t="shared" ref="G21" si="46">D21-D20</f>
        <v>-376</v>
      </c>
      <c r="H21" s="40">
        <f t="shared" ref="H21:H24" si="47">E21-E20</f>
        <v>966</v>
      </c>
      <c r="I21" s="40">
        <f>F21-F20</f>
        <v>-1342</v>
      </c>
      <c r="J21" s="48">
        <f t="shared" ref="J21" si="48">G21/D20*100</f>
        <v>-4.6800920584065528E-2</v>
      </c>
      <c r="K21" s="48">
        <f t="shared" ref="K21:K24" si="49">H21/E20*100</f>
        <v>0.17971624925118229</v>
      </c>
      <c r="L21" s="48">
        <f t="shared" ref="L21:L24" si="50">I21/F20*100</f>
        <v>-0.50472189522695554</v>
      </c>
      <c r="M21" s="40">
        <f t="shared" ref="M21" si="51">D21-D17</f>
        <v>6422</v>
      </c>
      <c r="N21" s="40">
        <f t="shared" ref="N21:N24" si="52">E21-E17</f>
        <v>6328</v>
      </c>
      <c r="O21" s="40">
        <f t="shared" ref="O21" si="53">F21-F17</f>
        <v>94</v>
      </c>
      <c r="P21" s="62">
        <f t="shared" ref="P21" si="54">(D21/D17-1)*100</f>
        <v>0.80617118898325124</v>
      </c>
      <c r="Q21" s="62">
        <f t="shared" ref="Q21:Q24" si="55">(E21/E17-1)*100</f>
        <v>1.1891339316586258</v>
      </c>
      <c r="R21" s="62">
        <f t="shared" ref="R21" si="56">(F21/F17-1)*100</f>
        <v>3.5545068499875931E-2</v>
      </c>
      <c r="S21" s="69"/>
      <c r="T21" s="62"/>
      <c r="U21" s="1"/>
    </row>
    <row r="22" spans="1:21" x14ac:dyDescent="0.2">
      <c r="A22" s="3"/>
      <c r="B22" s="60">
        <v>4</v>
      </c>
      <c r="C22" s="71"/>
      <c r="D22" s="61">
        <v>806088</v>
      </c>
      <c r="E22" s="61">
        <v>539452</v>
      </c>
      <c r="F22" s="61">
        <v>266636</v>
      </c>
      <c r="G22" s="40">
        <f>D22-D21</f>
        <v>3061</v>
      </c>
      <c r="H22" s="40">
        <f t="shared" si="47"/>
        <v>972</v>
      </c>
      <c r="I22" s="40">
        <f t="shared" ref="I22:I23" si="57">F22-F21</f>
        <v>2089</v>
      </c>
      <c r="J22" s="48">
        <f>G22/D21*100</f>
        <v>0.38118269995903004</v>
      </c>
      <c r="K22" s="48">
        <f t="shared" si="49"/>
        <v>0.18050809686525035</v>
      </c>
      <c r="L22" s="48">
        <f t="shared" si="50"/>
        <v>0.78965174430252472</v>
      </c>
      <c r="M22" s="40">
        <f>D22-D18</f>
        <v>5926</v>
      </c>
      <c r="N22" s="40">
        <f t="shared" si="52"/>
        <v>5525</v>
      </c>
      <c r="O22" s="40">
        <f>F22-F18</f>
        <v>401</v>
      </c>
      <c r="P22" s="62">
        <f>(D22/D18-1)*100</f>
        <v>0.74060002849423157</v>
      </c>
      <c r="Q22" s="62">
        <f t="shared" si="55"/>
        <v>1.0347856542186396</v>
      </c>
      <c r="R22" s="62">
        <f>(F22/F18-1)*100</f>
        <v>0.15061881420550538</v>
      </c>
      <c r="S22" s="69"/>
      <c r="T22" s="62"/>
      <c r="U22" s="1"/>
    </row>
    <row r="23" spans="1:21" x14ac:dyDescent="0.2">
      <c r="A23" s="3">
        <v>2020</v>
      </c>
      <c r="B23" s="60">
        <v>1</v>
      </c>
      <c r="C23" s="71"/>
      <c r="D23" s="61">
        <v>809719</v>
      </c>
      <c r="E23" s="61">
        <v>540618</v>
      </c>
      <c r="F23" s="61">
        <v>269101</v>
      </c>
      <c r="G23" s="40">
        <f t="shared" ref="G23:G24" si="58">D23-D22</f>
        <v>3631</v>
      </c>
      <c r="H23" s="40">
        <f t="shared" si="47"/>
        <v>1166</v>
      </c>
      <c r="I23" s="40">
        <f t="shared" si="57"/>
        <v>2465</v>
      </c>
      <c r="J23" s="48">
        <f t="shared" ref="J23:J24" si="59">G23/D22*100</f>
        <v>0.45044709758736018</v>
      </c>
      <c r="K23" s="48">
        <f t="shared" si="49"/>
        <v>0.21614527335147518</v>
      </c>
      <c r="L23" s="48">
        <f t="shared" si="50"/>
        <v>0.92448131535126532</v>
      </c>
      <c r="M23" s="40">
        <f t="shared" ref="M23:M24" si="60">D23-D19</f>
        <v>7410</v>
      </c>
      <c r="N23" s="40">
        <f t="shared" si="52"/>
        <v>5481</v>
      </c>
      <c r="O23" s="40">
        <f t="shared" ref="O23:O24" si="61">F23-F19</f>
        <v>1929</v>
      </c>
      <c r="P23" s="62">
        <f t="shared" ref="P23:P24" si="62">(D23/D19-1)*100</f>
        <v>0.92358430480026232</v>
      </c>
      <c r="Q23" s="62">
        <f t="shared" si="55"/>
        <v>1.0242237034628454</v>
      </c>
      <c r="R23" s="62">
        <f t="shared" ref="R23:R24" si="63">(F23/F19-1)*100</f>
        <v>0.72200679711946769</v>
      </c>
      <c r="S23" s="69"/>
      <c r="T23" s="62"/>
      <c r="U23" s="1"/>
    </row>
    <row r="24" spans="1:21" x14ac:dyDescent="0.2">
      <c r="A24" s="3"/>
      <c r="B24" s="60">
        <v>2</v>
      </c>
      <c r="C24" s="71"/>
      <c r="D24" s="61">
        <v>810748</v>
      </c>
      <c r="E24" s="61">
        <v>541764</v>
      </c>
      <c r="F24" s="61">
        <v>268984</v>
      </c>
      <c r="G24" s="40">
        <f t="shared" si="58"/>
        <v>1029</v>
      </c>
      <c r="H24" s="40">
        <f t="shared" si="47"/>
        <v>1146</v>
      </c>
      <c r="I24" s="40">
        <f>F24-F23</f>
        <v>-117</v>
      </c>
      <c r="J24" s="48">
        <f t="shared" si="59"/>
        <v>0.12708112320446971</v>
      </c>
      <c r="K24" s="48">
        <f t="shared" si="49"/>
        <v>0.21197962331997827</v>
      </c>
      <c r="L24" s="48">
        <f t="shared" si="50"/>
        <v>-4.3478099301005942E-2</v>
      </c>
      <c r="M24" s="40">
        <f t="shared" si="60"/>
        <v>7345</v>
      </c>
      <c r="N24" s="40">
        <f t="shared" si="52"/>
        <v>4250</v>
      </c>
      <c r="O24" s="40">
        <f t="shared" si="61"/>
        <v>3095</v>
      </c>
      <c r="P24" s="62">
        <f t="shared" si="62"/>
        <v>0.91423606832436999</v>
      </c>
      <c r="Q24" s="62">
        <f t="shared" si="55"/>
        <v>0.79067708003883741</v>
      </c>
      <c r="R24" s="62">
        <f t="shared" si="63"/>
        <v>1.1640195720770796</v>
      </c>
      <c r="S24" s="69"/>
      <c r="T24" s="62"/>
      <c r="U24" s="1"/>
    </row>
    <row r="25" spans="1:21" x14ac:dyDescent="0.2">
      <c r="A25" s="3"/>
      <c r="B25" s="60">
        <v>3</v>
      </c>
      <c r="C25" s="71"/>
      <c r="D25" s="61">
        <v>812884</v>
      </c>
      <c r="E25" s="61">
        <v>544544</v>
      </c>
      <c r="F25" s="61">
        <v>268340</v>
      </c>
      <c r="G25" s="40">
        <f t="shared" ref="G25" si="64">D25-D24</f>
        <v>2136</v>
      </c>
      <c r="H25" s="40">
        <f t="shared" ref="H25" si="65">E25-E24</f>
        <v>2780</v>
      </c>
      <c r="I25" s="40">
        <f>F25-F24</f>
        <v>-644</v>
      </c>
      <c r="J25" s="48">
        <f t="shared" ref="J25" si="66">G25/D24*100</f>
        <v>0.26346040939971482</v>
      </c>
      <c r="K25" s="48">
        <f t="shared" ref="K25" si="67">H25/E24*100</f>
        <v>0.51313856217836551</v>
      </c>
      <c r="L25" s="48">
        <f t="shared" ref="L25" si="68">I25/F24*100</f>
        <v>-0.23941944502275228</v>
      </c>
      <c r="M25" s="40">
        <f t="shared" ref="M25" si="69">D25-D21</f>
        <v>9857</v>
      </c>
      <c r="N25" s="40">
        <f t="shared" ref="N25" si="70">E25-E21</f>
        <v>6064</v>
      </c>
      <c r="O25" s="40">
        <f t="shared" ref="O25" si="71">F25-F21</f>
        <v>3793</v>
      </c>
      <c r="P25" s="62">
        <f t="shared" ref="P25" si="72">(D25/D21-1)*100</f>
        <v>1.2274805205802597</v>
      </c>
      <c r="Q25" s="62">
        <f t="shared" ref="Q25" si="73">(E25/E21-1)*100</f>
        <v>1.1261328183033825</v>
      </c>
      <c r="R25" s="62">
        <f t="shared" ref="R25" si="74">(F25/F21-1)*100</f>
        <v>1.4337716927426802</v>
      </c>
      <c r="S25" s="69"/>
      <c r="T25" s="62"/>
      <c r="U25" s="1"/>
    </row>
    <row r="26" spans="1:21" x14ac:dyDescent="0.2">
      <c r="A26" s="3"/>
      <c r="B26" s="60">
        <v>4</v>
      </c>
      <c r="C26" s="71"/>
      <c r="D26" s="61">
        <v>815300</v>
      </c>
      <c r="E26" s="61">
        <v>543822</v>
      </c>
      <c r="F26" s="61">
        <v>271478</v>
      </c>
      <c r="G26" s="40">
        <f t="shared" ref="G26:G27" si="75">D26-D25</f>
        <v>2416</v>
      </c>
      <c r="H26" s="40">
        <f t="shared" ref="H26:H27" si="76">E26-E25</f>
        <v>-722</v>
      </c>
      <c r="I26" s="40">
        <f>F26-F25</f>
        <v>3138</v>
      </c>
      <c r="J26" s="48">
        <f t="shared" ref="J26:J27" si="77">G26/D25*100</f>
        <v>0.29721337853863528</v>
      </c>
      <c r="K26" s="48">
        <f t="shared" ref="K26:K27" si="78">H26/E25*100</f>
        <v>-0.13258800023505907</v>
      </c>
      <c r="L26" s="48">
        <f t="shared" ref="L26:L27" si="79">I26/F25*100</f>
        <v>1.169411940076023</v>
      </c>
      <c r="M26" s="40">
        <f>D26-D22</f>
        <v>9212</v>
      </c>
      <c r="N26" s="40">
        <f t="shared" ref="N26:N27" si="80">E26-E22</f>
        <v>4370</v>
      </c>
      <c r="O26" s="40">
        <f t="shared" ref="O26:O27" si="81">F26-F22</f>
        <v>4842</v>
      </c>
      <c r="P26" s="62">
        <f>(D26/D22-1)*100</f>
        <v>1.1428032671370936</v>
      </c>
      <c r="Q26" s="62">
        <f t="shared" ref="Q26:Q27" si="82">(E26/E22-1)*100</f>
        <v>0.81008134180613478</v>
      </c>
      <c r="R26" s="62">
        <f t="shared" ref="R26:R27" si="83">(F26/F22-1)*100</f>
        <v>1.8159588352660627</v>
      </c>
      <c r="S26" s="69"/>
      <c r="T26" s="62"/>
      <c r="U26" s="1"/>
    </row>
    <row r="27" spans="1:21" x14ac:dyDescent="0.2">
      <c r="A27" s="3">
        <v>2021</v>
      </c>
      <c r="B27" s="60">
        <v>1</v>
      </c>
      <c r="C27" s="71"/>
      <c r="D27" s="61">
        <v>817221</v>
      </c>
      <c r="E27" s="61">
        <v>544193</v>
      </c>
      <c r="F27" s="61">
        <v>273028</v>
      </c>
      <c r="G27" s="40">
        <f t="shared" si="75"/>
        <v>1921</v>
      </c>
      <c r="H27" s="40">
        <f t="shared" si="76"/>
        <v>371</v>
      </c>
      <c r="I27" s="40">
        <f t="shared" ref="I27" si="84">F27-F26</f>
        <v>1550</v>
      </c>
      <c r="J27" s="48">
        <f t="shared" si="77"/>
        <v>0.23561879062921626</v>
      </c>
      <c r="K27" s="48">
        <f t="shared" si="78"/>
        <v>6.8220851675732136E-2</v>
      </c>
      <c r="L27" s="48">
        <f t="shared" si="79"/>
        <v>0.5709486588231828</v>
      </c>
      <c r="M27" s="40">
        <f t="shared" ref="M27" si="85">D27-D23</f>
        <v>7502</v>
      </c>
      <c r="N27" s="40">
        <f t="shared" si="80"/>
        <v>3575</v>
      </c>
      <c r="O27" s="40">
        <f t="shared" si="81"/>
        <v>3927</v>
      </c>
      <c r="P27" s="62">
        <f t="shared" ref="P27" si="86">(D27/D23-1)*100</f>
        <v>0.92649425294453192</v>
      </c>
      <c r="Q27" s="62">
        <f t="shared" si="82"/>
        <v>0.66128023854181706</v>
      </c>
      <c r="R27" s="62">
        <f t="shared" si="83"/>
        <v>1.459303384231192</v>
      </c>
      <c r="S27" s="69"/>
      <c r="T27" s="62"/>
      <c r="U27" s="1"/>
    </row>
    <row r="28" spans="1:21" x14ac:dyDescent="0.2">
      <c r="A28" s="3"/>
      <c r="B28" s="60">
        <v>2</v>
      </c>
      <c r="C28" s="71"/>
      <c r="D28" s="61">
        <v>818808</v>
      </c>
      <c r="E28" s="61">
        <v>546656</v>
      </c>
      <c r="F28" s="61">
        <v>272152</v>
      </c>
      <c r="G28" s="40">
        <f t="shared" ref="G28:G33" si="87">D28-D27</f>
        <v>1587</v>
      </c>
      <c r="H28" s="40">
        <f t="shared" ref="H28" si="88">E28-E27</f>
        <v>2463</v>
      </c>
      <c r="I28" s="40">
        <f t="shared" ref="I28" si="89">F28-F27</f>
        <v>-876</v>
      </c>
      <c r="J28" s="48">
        <f t="shared" ref="J28:J33" si="90">G28/D27*100</f>
        <v>0.19419471599481658</v>
      </c>
      <c r="K28" s="48">
        <f t="shared" ref="K28" si="91">H28/E27*100</f>
        <v>0.45259678092147454</v>
      </c>
      <c r="L28" s="48">
        <f t="shared" ref="L28:L33" si="92">I28/F27*100</f>
        <v>-0.32084621357516441</v>
      </c>
      <c r="M28" s="40">
        <f t="shared" ref="M28:M33" si="93">D28-D24</f>
        <v>8060</v>
      </c>
      <c r="N28" s="40">
        <f t="shared" ref="N28" si="94">E28-E24</f>
        <v>4892</v>
      </c>
      <c r="O28" s="40">
        <f t="shared" ref="O28" si="95">F28-F24</f>
        <v>3168</v>
      </c>
      <c r="P28" s="62">
        <f t="shared" ref="P28:P33" si="96">(D28/D24-1)*100</f>
        <v>0.99414367966372819</v>
      </c>
      <c r="Q28" s="62">
        <f t="shared" ref="Q28" si="97">(E28/E24-1)*100</f>
        <v>0.90297620366064368</v>
      </c>
      <c r="R28" s="62">
        <f t="shared" ref="R28" si="98">(F28/F24-1)*100</f>
        <v>1.1777652202361377</v>
      </c>
      <c r="S28" s="69"/>
      <c r="T28" s="62"/>
      <c r="U28" s="1"/>
    </row>
    <row r="29" spans="1:21" x14ac:dyDescent="0.2">
      <c r="A29" s="3"/>
      <c r="B29" s="60">
        <v>3</v>
      </c>
      <c r="C29" s="71"/>
      <c r="D29" s="61">
        <v>820515</v>
      </c>
      <c r="E29" s="61">
        <v>549270</v>
      </c>
      <c r="F29" s="61">
        <v>271245</v>
      </c>
      <c r="G29" s="40">
        <f t="shared" si="87"/>
        <v>1707</v>
      </c>
      <c r="H29" s="40">
        <f t="shared" ref="H29" si="99">E29-E28</f>
        <v>2614</v>
      </c>
      <c r="I29" s="40">
        <f t="shared" ref="I29" si="100">F29-F28</f>
        <v>-907</v>
      </c>
      <c r="J29" s="48">
        <f t="shared" si="90"/>
        <v>0.20847378139930242</v>
      </c>
      <c r="K29" s="48">
        <f t="shared" ref="K29:K34" si="101">H29/E28*100</f>
        <v>0.47818006204999119</v>
      </c>
      <c r="L29" s="48">
        <f t="shared" si="92"/>
        <v>-0.33326964343455129</v>
      </c>
      <c r="M29" s="40">
        <f t="shared" si="93"/>
        <v>7631</v>
      </c>
      <c r="N29" s="40">
        <f t="shared" ref="N29:N34" si="102">E29-E25</f>
        <v>4726</v>
      </c>
      <c r="O29" s="40">
        <f t="shared" ref="O29" si="103">F29-F25</f>
        <v>2905</v>
      </c>
      <c r="P29" s="62">
        <f t="shared" si="96"/>
        <v>0.93875632931637032</v>
      </c>
      <c r="Q29" s="62">
        <f t="shared" ref="Q29" si="104">(E29/E25-1)*100</f>
        <v>0.86788211788211278</v>
      </c>
      <c r="R29" s="62">
        <f t="shared" ref="R29" si="105">(F29/F25-1)*100</f>
        <v>1.0825817992099473</v>
      </c>
      <c r="S29" s="69"/>
      <c r="T29" s="62"/>
      <c r="U29" s="1"/>
    </row>
    <row r="30" spans="1:21" x14ac:dyDescent="0.2">
      <c r="A30" s="3"/>
      <c r="B30" s="60">
        <v>4</v>
      </c>
      <c r="C30" s="71"/>
      <c r="D30" s="61">
        <v>823753</v>
      </c>
      <c r="E30" s="61">
        <v>550518</v>
      </c>
      <c r="F30" s="61">
        <v>273235</v>
      </c>
      <c r="G30" s="40">
        <f t="shared" si="87"/>
        <v>3238</v>
      </c>
      <c r="H30" s="40">
        <f t="shared" ref="H30" si="106">E30-E29</f>
        <v>1248</v>
      </c>
      <c r="I30" s="40">
        <f t="shared" ref="I30" si="107">F30-F29</f>
        <v>1990</v>
      </c>
      <c r="J30" s="48">
        <f t="shared" si="90"/>
        <v>0.39463020176352653</v>
      </c>
      <c r="K30" s="48">
        <f t="shared" si="101"/>
        <v>0.2272106614233437</v>
      </c>
      <c r="L30" s="48">
        <f t="shared" si="92"/>
        <v>0.7336540765728401</v>
      </c>
      <c r="M30" s="40">
        <f t="shared" si="93"/>
        <v>8453</v>
      </c>
      <c r="N30" s="40">
        <f t="shared" si="102"/>
        <v>6696</v>
      </c>
      <c r="O30" s="40">
        <f t="shared" ref="O30" si="108">F30-F26</f>
        <v>1757</v>
      </c>
      <c r="P30" s="62">
        <f t="shared" si="96"/>
        <v>1.0367962713111689</v>
      </c>
      <c r="Q30" s="62">
        <f t="shared" ref="Q30" si="109">(E30/E26-1)*100</f>
        <v>1.2312852367134752</v>
      </c>
      <c r="R30" s="62">
        <f t="shared" ref="R30" si="110">(F30/F26-1)*100</f>
        <v>0.64719793132408387</v>
      </c>
      <c r="S30" s="69"/>
      <c r="T30" s="62"/>
      <c r="U30" s="1"/>
    </row>
    <row r="31" spans="1:21" x14ac:dyDescent="0.2">
      <c r="A31" s="3">
        <v>2022</v>
      </c>
      <c r="B31" s="60">
        <v>1</v>
      </c>
      <c r="C31" s="71"/>
      <c r="D31" s="61">
        <v>826651</v>
      </c>
      <c r="E31" s="61">
        <v>552162</v>
      </c>
      <c r="F31" s="61">
        <v>274489</v>
      </c>
      <c r="G31" s="40">
        <f t="shared" si="87"/>
        <v>2898</v>
      </c>
      <c r="H31" s="40">
        <f t="shared" ref="H31" si="111">E31-E30</f>
        <v>1644</v>
      </c>
      <c r="I31" s="40">
        <f t="shared" ref="I31" si="112">F31-F30</f>
        <v>1254</v>
      </c>
      <c r="J31" s="48">
        <f t="shared" si="90"/>
        <v>0.35180448508230017</v>
      </c>
      <c r="K31" s="48">
        <f t="shared" si="101"/>
        <v>0.29862783778187085</v>
      </c>
      <c r="L31" s="48">
        <f t="shared" si="92"/>
        <v>0.45894559628158915</v>
      </c>
      <c r="M31" s="40">
        <f t="shared" si="93"/>
        <v>9430</v>
      </c>
      <c r="N31" s="40">
        <f t="shared" si="102"/>
        <v>7969</v>
      </c>
      <c r="O31" s="40">
        <f t="shared" ref="O31" si="113">F31-F27</f>
        <v>1461</v>
      </c>
      <c r="P31" s="62">
        <f t="shared" si="96"/>
        <v>1.153910631273547</v>
      </c>
      <c r="Q31" s="62">
        <f t="shared" ref="Q31" si="114">(E31/E27-1)*100</f>
        <v>1.4643701774921691</v>
      </c>
      <c r="R31" s="62">
        <f t="shared" ref="R31" si="115">(F31/F27-1)*100</f>
        <v>0.53510995209282708</v>
      </c>
      <c r="S31" s="69"/>
      <c r="T31" s="62"/>
      <c r="U31" s="1"/>
    </row>
    <row r="32" spans="1:21" x14ac:dyDescent="0.2">
      <c r="A32" s="3"/>
      <c r="B32" s="60">
        <v>2</v>
      </c>
      <c r="C32" s="71"/>
      <c r="D32" s="61">
        <v>828063</v>
      </c>
      <c r="E32" s="61">
        <v>554112</v>
      </c>
      <c r="F32" s="61">
        <v>273951</v>
      </c>
      <c r="G32" s="40">
        <f t="shared" si="87"/>
        <v>1412</v>
      </c>
      <c r="H32" s="40">
        <f t="shared" ref="H32" si="116">E32-E31</f>
        <v>1950</v>
      </c>
      <c r="I32" s="40">
        <f t="shared" ref="I32" si="117">F32-F31</f>
        <v>-538</v>
      </c>
      <c r="J32" s="48">
        <f t="shared" si="90"/>
        <v>0.17080968873200419</v>
      </c>
      <c r="K32" s="48">
        <f t="shared" si="101"/>
        <v>0.35315722559683571</v>
      </c>
      <c r="L32" s="48">
        <f t="shared" si="92"/>
        <v>-0.19600056832878551</v>
      </c>
      <c r="M32" s="40">
        <f t="shared" si="93"/>
        <v>9255</v>
      </c>
      <c r="N32" s="40">
        <f t="shared" si="102"/>
        <v>7456</v>
      </c>
      <c r="O32" s="40">
        <f t="shared" ref="O32" si="118">F32-F28</f>
        <v>1799</v>
      </c>
      <c r="P32" s="62">
        <f t="shared" si="96"/>
        <v>1.1303016091684492</v>
      </c>
      <c r="Q32" s="62">
        <f t="shared" ref="Q32" si="119">(E32/E28-1)*100</f>
        <v>1.363929052274182</v>
      </c>
      <c r="R32" s="62">
        <f t="shared" ref="R32" si="120">(F32/F28-1)*100</f>
        <v>0.6610276610129695</v>
      </c>
      <c r="S32" s="69"/>
      <c r="T32" s="62"/>
      <c r="U32" s="1"/>
    </row>
    <row r="33" spans="1:21" x14ac:dyDescent="0.2">
      <c r="A33" s="3"/>
      <c r="B33" s="60">
        <v>3</v>
      </c>
      <c r="C33" s="71"/>
      <c r="D33" s="61">
        <v>827516</v>
      </c>
      <c r="E33" s="61">
        <v>554265</v>
      </c>
      <c r="F33" s="61">
        <v>273251</v>
      </c>
      <c r="G33" s="40">
        <f t="shared" si="87"/>
        <v>-547</v>
      </c>
      <c r="H33" s="40">
        <f t="shared" ref="H33" si="121">E33-E32</f>
        <v>153</v>
      </c>
      <c r="I33" s="40">
        <f t="shared" ref="I33" si="122">F33-F32</f>
        <v>-700</v>
      </c>
      <c r="J33" s="48">
        <f t="shared" si="90"/>
        <v>-6.6057775797252138E-2</v>
      </c>
      <c r="K33" s="48">
        <f t="shared" si="101"/>
        <v>2.7611746361746362E-2</v>
      </c>
      <c r="L33" s="48">
        <f t="shared" si="92"/>
        <v>-0.25552014776365117</v>
      </c>
      <c r="M33" s="40">
        <f t="shared" si="93"/>
        <v>7001</v>
      </c>
      <c r="N33" s="40">
        <f t="shared" si="102"/>
        <v>4995</v>
      </c>
      <c r="O33" s="40">
        <f t="shared" ref="O33" si="123">F33-F29</f>
        <v>2006</v>
      </c>
      <c r="P33" s="62">
        <f t="shared" si="96"/>
        <v>0.85324460856901485</v>
      </c>
      <c r="Q33" s="62">
        <f>(E33/E29-1)*100</f>
        <v>0.90938882516795605</v>
      </c>
      <c r="R33" s="62">
        <f>(F33/F29-1)*100</f>
        <v>0.73955280281663427</v>
      </c>
      <c r="S33" s="69"/>
      <c r="T33" s="62"/>
      <c r="U33" s="1"/>
    </row>
    <row r="34" spans="1:21" x14ac:dyDescent="0.2">
      <c r="A34" s="3"/>
      <c r="B34" s="60">
        <v>4</v>
      </c>
      <c r="C34" s="71"/>
      <c r="D34" s="61">
        <v>830791</v>
      </c>
      <c r="E34" s="61">
        <v>554813</v>
      </c>
      <c r="F34" s="61">
        <v>275978</v>
      </c>
      <c r="G34" s="40">
        <f t="shared" ref="G34:G35" si="124">D34-D33</f>
        <v>3275</v>
      </c>
      <c r="H34" s="40">
        <f t="shared" ref="H34:H35" si="125">E34-E33</f>
        <v>548</v>
      </c>
      <c r="I34" s="40">
        <f t="shared" ref="I34:I35" si="126">F34-F33</f>
        <v>2727</v>
      </c>
      <c r="J34" s="48">
        <f t="shared" ref="J34:J35" si="127">G34/D33*100</f>
        <v>0.39576274053915572</v>
      </c>
      <c r="K34" s="48">
        <f t="shared" si="101"/>
        <v>9.8869674253290393E-2</v>
      </c>
      <c r="L34" s="48">
        <f t="shared" ref="L34:L35" si="128">I34/F33*100</f>
        <v>0.99798353894404779</v>
      </c>
      <c r="M34" s="40">
        <f t="shared" ref="M34:M35" si="129">D34-D30</f>
        <v>7038</v>
      </c>
      <c r="N34" s="40">
        <f t="shared" si="102"/>
        <v>4295</v>
      </c>
      <c r="O34" s="40">
        <f t="shared" ref="O34:O35" si="130">F34-F30</f>
        <v>2743</v>
      </c>
      <c r="P34" s="62">
        <f t="shared" ref="P34:P35" si="131">(D34/D30-1)*100</f>
        <v>0.85438232091414879</v>
      </c>
      <c r="Q34" s="62">
        <f>(E34/E30-1)*100</f>
        <v>0.78017430856029968</v>
      </c>
      <c r="R34" s="62">
        <f>(F34/F30-1)*100</f>
        <v>1.0038977437004881</v>
      </c>
      <c r="S34" s="69"/>
      <c r="T34" s="62"/>
      <c r="U34" s="1"/>
    </row>
    <row r="35" spans="1:21" x14ac:dyDescent="0.2">
      <c r="A35" s="3">
        <v>2023</v>
      </c>
      <c r="B35" s="60">
        <v>1</v>
      </c>
      <c r="C35" s="71"/>
      <c r="D35" s="61">
        <v>835188</v>
      </c>
      <c r="E35" s="61">
        <v>556809</v>
      </c>
      <c r="F35" s="61">
        <v>278379</v>
      </c>
      <c r="G35" s="40">
        <f t="shared" si="124"/>
        <v>4397</v>
      </c>
      <c r="H35" s="40">
        <f t="shared" si="125"/>
        <v>1996</v>
      </c>
      <c r="I35" s="40">
        <f t="shared" si="126"/>
        <v>2401</v>
      </c>
      <c r="J35" s="48">
        <f t="shared" si="127"/>
        <v>0.52925465008648387</v>
      </c>
      <c r="K35" s="48">
        <f t="shared" ref="K35" si="132">H35/E34*100</f>
        <v>0.35976085636061156</v>
      </c>
      <c r="L35" s="48">
        <f t="shared" si="128"/>
        <v>0.86999688380957896</v>
      </c>
      <c r="M35" s="40">
        <f t="shared" si="129"/>
        <v>8537</v>
      </c>
      <c r="N35" s="40">
        <f t="shared" ref="N35" si="133">E35-E31</f>
        <v>4647</v>
      </c>
      <c r="O35" s="40">
        <f t="shared" si="130"/>
        <v>3890</v>
      </c>
      <c r="P35" s="62">
        <f t="shared" si="131"/>
        <v>1.0327211846353546</v>
      </c>
      <c r="Q35" s="62">
        <f t="shared" ref="Q35" si="134">(E35/E31-1)*100</f>
        <v>0.84160083453768131</v>
      </c>
      <c r="R35" s="62">
        <f t="shared" ref="R35" si="135">(F35/F31-1)*100</f>
        <v>1.4171788304813582</v>
      </c>
      <c r="S35" s="69"/>
      <c r="T35" s="62"/>
      <c r="U35" s="1"/>
    </row>
    <row r="36" spans="1:21" x14ac:dyDescent="0.2">
      <c r="A36" s="3"/>
      <c r="B36" s="60">
        <v>2</v>
      </c>
      <c r="C36" s="71"/>
      <c r="D36" s="61">
        <v>838760</v>
      </c>
      <c r="E36" s="61">
        <v>559412</v>
      </c>
      <c r="F36" s="61">
        <v>279348</v>
      </c>
      <c r="G36" s="40">
        <f t="shared" ref="G36" si="136">D36-D35</f>
        <v>3572</v>
      </c>
      <c r="H36" s="40">
        <f t="shared" ref="H36" si="137">E36-E35</f>
        <v>2603</v>
      </c>
      <c r="I36" s="40">
        <f t="shared" ref="I36" si="138">F36-F35</f>
        <v>969</v>
      </c>
      <c r="J36" s="48">
        <f t="shared" ref="J36" si="139">G36/D35*100</f>
        <v>0.42768813728166594</v>
      </c>
      <c r="K36" s="48">
        <f t="shared" ref="K36" si="140">H36/E35*100</f>
        <v>0.46748525975693639</v>
      </c>
      <c r="L36" s="48">
        <f t="shared" ref="L36" si="141">I36/F35*100</f>
        <v>0.3480866013600164</v>
      </c>
      <c r="M36" s="40">
        <f t="shared" ref="M36" si="142">D36-D32</f>
        <v>10697</v>
      </c>
      <c r="N36" s="40">
        <f t="shared" ref="N36" si="143">E36-E32</f>
        <v>5300</v>
      </c>
      <c r="O36" s="40">
        <f>F36-F32</f>
        <v>5397</v>
      </c>
      <c r="P36" s="62">
        <f>(D36/D32-1)*100</f>
        <v>1.2918099226749691</v>
      </c>
      <c r="Q36" s="62">
        <f t="shared" ref="Q36" si="144">(E36/E32-1)*100</f>
        <v>0.95648533148533499</v>
      </c>
      <c r="R36" s="62">
        <f>(F36/F32-1)*100</f>
        <v>1.9700603392577509</v>
      </c>
      <c r="S36" s="69"/>
      <c r="T36" s="62"/>
      <c r="U36" s="1"/>
    </row>
    <row r="37" spans="1:21" x14ac:dyDescent="0.2">
      <c r="A37" s="3"/>
      <c r="B37" s="60">
        <v>3</v>
      </c>
      <c r="C37" s="71"/>
      <c r="D37" s="61">
        <v>841284</v>
      </c>
      <c r="E37" s="61">
        <v>560607</v>
      </c>
      <c r="F37" s="61">
        <v>280677</v>
      </c>
      <c r="G37" s="40">
        <f t="shared" ref="G37" si="145">D37-D36</f>
        <v>2524</v>
      </c>
      <c r="H37" s="40">
        <f t="shared" ref="H37" si="146">E37-E36</f>
        <v>1195</v>
      </c>
      <c r="I37" s="40">
        <f t="shared" ref="I37" si="147">F37-F36</f>
        <v>1329</v>
      </c>
      <c r="J37" s="48">
        <f t="shared" ref="J37" si="148">G37/D36*100</f>
        <v>0.30092040631408268</v>
      </c>
      <c r="K37" s="48">
        <f t="shared" ref="K37" si="149">H37/E36*100</f>
        <v>0.2136171551557707</v>
      </c>
      <c r="L37" s="48">
        <f t="shared" ref="L37" si="150">I37/F36*100</f>
        <v>0.47575067657545428</v>
      </c>
      <c r="M37" s="40">
        <f t="shared" ref="M37" si="151">D37-D33</f>
        <v>13768</v>
      </c>
      <c r="N37" s="40">
        <f t="shared" ref="N37" si="152">E37-E33</f>
        <v>6342</v>
      </c>
      <c r="O37" s="40">
        <f>F37-F33</f>
        <v>7426</v>
      </c>
      <c r="P37" s="62">
        <f>(D37/D33-1)*100</f>
        <v>1.6637744768681184</v>
      </c>
      <c r="Q37" s="62">
        <f t="shared" ref="Q37" si="153">(E37/E33-1)*100</f>
        <v>1.1442180184568773</v>
      </c>
      <c r="R37" s="62">
        <f>(F37/F33-1)*100</f>
        <v>2.7176478768604628</v>
      </c>
      <c r="S37" s="69"/>
      <c r="T37" s="62"/>
      <c r="U37" s="1"/>
    </row>
    <row r="38" spans="1:21" x14ac:dyDescent="0.2">
      <c r="A38" s="3"/>
      <c r="B38" s="60">
        <v>4</v>
      </c>
      <c r="C38" s="71"/>
      <c r="D38" s="61">
        <v>846303</v>
      </c>
      <c r="E38" s="61">
        <v>561500</v>
      </c>
      <c r="F38" s="61">
        <v>284803</v>
      </c>
      <c r="G38" s="40">
        <f>D38-D37</f>
        <v>5019</v>
      </c>
      <c r="H38" s="40">
        <f t="shared" ref="H38" si="154">E38-E37</f>
        <v>893</v>
      </c>
      <c r="I38" s="40">
        <f t="shared" ref="I38" si="155">F38-F37</f>
        <v>4126</v>
      </c>
      <c r="J38" s="48">
        <f>G38/D37*100</f>
        <v>0.59658807251772283</v>
      </c>
      <c r="K38" s="48">
        <f t="shared" ref="K38" si="156">H38/E37*100</f>
        <v>0.15929162497079058</v>
      </c>
      <c r="L38" s="48">
        <f t="shared" ref="L38" si="157">I38/F37*100</f>
        <v>1.4700171371362811</v>
      </c>
      <c r="M38" s="40">
        <f>D38-D34</f>
        <v>15512</v>
      </c>
      <c r="N38" s="40">
        <f t="shared" ref="N38" si="158">E38-E34</f>
        <v>6687</v>
      </c>
      <c r="O38" s="40">
        <f>F38-F34</f>
        <v>8825</v>
      </c>
      <c r="P38" s="62">
        <f>(D38/D34-1)*100</f>
        <v>1.8671362592998619</v>
      </c>
      <c r="Q38" s="62">
        <f t="shared" ref="Q38" si="159">(E38/E34-1)*100</f>
        <v>1.205270965172045</v>
      </c>
      <c r="R38" s="62">
        <f>(F38/F34-1)*100</f>
        <v>3.1977186587336615</v>
      </c>
      <c r="S38" s="69"/>
      <c r="T38" s="62"/>
      <c r="U38" s="1"/>
    </row>
    <row r="39" spans="1:21" x14ac:dyDescent="0.2">
      <c r="A39" s="3">
        <v>2024</v>
      </c>
      <c r="B39" s="60">
        <v>1</v>
      </c>
      <c r="C39" s="71"/>
      <c r="D39" s="61">
        <v>848013</v>
      </c>
      <c r="E39" s="61">
        <v>563069</v>
      </c>
      <c r="F39" s="61">
        <v>284944</v>
      </c>
      <c r="G39" s="40">
        <f>D39-D38</f>
        <v>1710</v>
      </c>
      <c r="H39" s="40">
        <f>E39-E38</f>
        <v>1569</v>
      </c>
      <c r="I39" s="40">
        <f>F39-F38</f>
        <v>141</v>
      </c>
      <c r="J39" s="48">
        <f>G39/D38*100</f>
        <v>0.20205529225348368</v>
      </c>
      <c r="K39" s="48">
        <f>H39/E38*100</f>
        <v>0.27943009795191448</v>
      </c>
      <c r="L39" s="48">
        <f t="shared" ref="L39" si="160">I39/F38*100</f>
        <v>4.950790546447896E-2</v>
      </c>
      <c r="M39" s="40">
        <f>D39-D35</f>
        <v>12825</v>
      </c>
      <c r="N39" s="40">
        <f t="shared" ref="N39" si="161">E39-E35</f>
        <v>6260</v>
      </c>
      <c r="O39" s="40">
        <f>F39-F35</f>
        <v>6565</v>
      </c>
      <c r="P39" s="62">
        <f>(D39/D35-1)*100</f>
        <v>1.5355824077932123</v>
      </c>
      <c r="Q39" s="62">
        <f t="shared" ref="Q39" si="162">(E39/E35-1)*100</f>
        <v>1.1242634368338056</v>
      </c>
      <c r="R39" s="62">
        <f>(F39/F35-1)*100</f>
        <v>2.3582957047765918</v>
      </c>
      <c r="S39" s="69"/>
      <c r="T39" s="62"/>
      <c r="U39" s="1"/>
    </row>
    <row r="40" spans="1:21" x14ac:dyDescent="0.2">
      <c r="A40" s="3"/>
      <c r="B40" s="60">
        <v>2</v>
      </c>
      <c r="C40" s="71"/>
      <c r="D40" s="61">
        <v>849354</v>
      </c>
      <c r="E40" s="61">
        <v>564043</v>
      </c>
      <c r="F40" s="61">
        <v>285311</v>
      </c>
      <c r="G40" s="40">
        <f>D40-D39</f>
        <v>1341</v>
      </c>
      <c r="H40" s="40">
        <f>E40-E39</f>
        <v>974</v>
      </c>
      <c r="I40" s="40">
        <f>F40-F39</f>
        <v>367</v>
      </c>
      <c r="J40" s="48">
        <f>G40/D39*100</f>
        <v>0.15813436822312865</v>
      </c>
      <c r="K40" s="48">
        <f>H40/E39*100</f>
        <v>0.17298057609280568</v>
      </c>
      <c r="L40" s="48">
        <f t="shared" ref="L40" si="163">I40/F39*100</f>
        <v>0.12879723735190071</v>
      </c>
      <c r="M40" s="40">
        <f>D40-D36</f>
        <v>10594</v>
      </c>
      <c r="N40" s="40">
        <f t="shared" ref="N40" si="164">E40-E36</f>
        <v>4631</v>
      </c>
      <c r="O40" s="40">
        <f>F40-F36</f>
        <v>5963</v>
      </c>
      <c r="P40" s="62">
        <f>(D40/D36-1)*100</f>
        <v>1.263054985931622</v>
      </c>
      <c r="Q40" s="62">
        <f t="shared" ref="Q40" si="165">(E40/E36-1)*100</f>
        <v>0.82783351090072177</v>
      </c>
      <c r="R40" s="62">
        <f>(F40/F36-1)*100</f>
        <v>2.1346134570499942</v>
      </c>
      <c r="S40" s="69"/>
      <c r="T40" s="62"/>
      <c r="U40" s="1"/>
    </row>
    <row r="41" spans="1:21" x14ac:dyDescent="0.2">
      <c r="A41" s="3"/>
      <c r="B41" s="60">
        <v>3</v>
      </c>
      <c r="C41" s="71"/>
      <c r="D41" s="61">
        <v>851235</v>
      </c>
      <c r="E41" s="61">
        <v>564366</v>
      </c>
      <c r="F41" s="61">
        <v>286869</v>
      </c>
      <c r="G41" s="40">
        <f>D41-D40</f>
        <v>1881</v>
      </c>
      <c r="H41" s="40">
        <f>E41-E40</f>
        <v>323</v>
      </c>
      <c r="I41" s="40">
        <f>F41-F40</f>
        <v>1558</v>
      </c>
      <c r="J41" s="48">
        <f>G41/D40*100</f>
        <v>0.22146242909316963</v>
      </c>
      <c r="K41" s="48">
        <f>H41/E40*100</f>
        <v>5.7265137587027941E-2</v>
      </c>
      <c r="L41" s="48">
        <f t="shared" ref="L41" si="166">I41/F40*100</f>
        <v>0.54607077890442357</v>
      </c>
      <c r="M41" s="40">
        <f>D41-D37</f>
        <v>9951</v>
      </c>
      <c r="N41" s="40">
        <f t="shared" ref="N41" si="167">E41-E37</f>
        <v>3759</v>
      </c>
      <c r="O41" s="40">
        <f>F41-F37</f>
        <v>6192</v>
      </c>
      <c r="P41" s="62">
        <f>(D41/D37-1)*100</f>
        <v>1.1828348096481145</v>
      </c>
      <c r="Q41" s="62">
        <f t="shared" ref="Q41" si="168">(E41/E37-1)*100</f>
        <v>0.67052320074489913</v>
      </c>
      <c r="R41" s="62">
        <f>(F41/F37-1)*100</f>
        <v>2.2060945499631224</v>
      </c>
      <c r="S41" s="69"/>
      <c r="T41" s="62"/>
      <c r="U41" s="1"/>
    </row>
    <row r="42" spans="1:21" x14ac:dyDescent="0.2">
      <c r="A42" s="3"/>
      <c r="B42" s="60">
        <v>4</v>
      </c>
      <c r="C42" s="71"/>
      <c r="D42" s="61"/>
      <c r="E42" s="61"/>
      <c r="F42" s="61"/>
      <c r="G42" s="40"/>
      <c r="H42" s="40"/>
      <c r="I42" s="40"/>
      <c r="J42" s="48"/>
      <c r="K42" s="48"/>
      <c r="L42" s="48"/>
      <c r="M42" s="40"/>
      <c r="N42" s="40"/>
      <c r="O42" s="40"/>
      <c r="P42" s="62"/>
      <c r="Q42" s="62"/>
      <c r="R42" s="62"/>
      <c r="S42" s="69"/>
      <c r="T42" s="62"/>
      <c r="U42" s="1"/>
    </row>
    <row r="43" spans="1:21" x14ac:dyDescent="0.2">
      <c r="A43" s="3"/>
      <c r="B43" s="60"/>
      <c r="C43" s="71"/>
      <c r="D43" s="61"/>
      <c r="E43" s="61"/>
      <c r="F43" s="61"/>
      <c r="G43" s="40"/>
      <c r="H43" s="40"/>
      <c r="I43" s="40"/>
      <c r="J43" s="48"/>
      <c r="K43" s="48"/>
      <c r="L43" s="48"/>
      <c r="M43" s="40"/>
      <c r="N43" s="40"/>
      <c r="O43" s="40"/>
      <c r="P43" s="62"/>
      <c r="Q43" s="62"/>
      <c r="R43" s="62"/>
      <c r="S43" s="69"/>
      <c r="T43" s="62"/>
      <c r="U43" s="1"/>
    </row>
    <row r="44" spans="1:21" x14ac:dyDescent="0.2">
      <c r="A44" s="3"/>
      <c r="B44" s="60"/>
      <c r="C44" s="71"/>
      <c r="G44" s="43"/>
      <c r="H44" s="43"/>
      <c r="I44" s="40"/>
      <c r="J44" s="48"/>
      <c r="K44" s="48"/>
      <c r="L44" s="48"/>
      <c r="M44" s="40"/>
      <c r="N44" s="40"/>
      <c r="O44" s="40"/>
      <c r="P44" s="62"/>
      <c r="Q44" s="62"/>
      <c r="R44" s="62"/>
      <c r="S44" s="69"/>
      <c r="T44" s="62"/>
      <c r="U44" s="1"/>
    </row>
    <row r="45" spans="1:21" x14ac:dyDescent="0.2">
      <c r="A45" s="3"/>
      <c r="B45" s="60"/>
      <c r="C45" s="71"/>
      <c r="E45" s="37"/>
      <c r="G45" s="40"/>
      <c r="H45" s="40"/>
      <c r="I45" s="40"/>
      <c r="J45" s="48"/>
      <c r="K45" s="48"/>
      <c r="L45" s="48"/>
      <c r="M45" s="40"/>
      <c r="N45" s="40"/>
      <c r="O45" s="40"/>
      <c r="P45" s="62"/>
      <c r="Q45" s="62"/>
      <c r="R45" s="62"/>
      <c r="S45" s="69"/>
      <c r="T45" s="62"/>
      <c r="U45" s="1"/>
    </row>
    <row r="46" spans="1:21" x14ac:dyDescent="0.2">
      <c r="E46" s="37"/>
      <c r="P46" s="55"/>
      <c r="Q46" s="55"/>
      <c r="R46" s="55"/>
    </row>
    <row r="47" spans="1:21" s="22" customFormat="1" ht="11.25" x14ac:dyDescent="0.2">
      <c r="A47" s="18" t="s">
        <v>22</v>
      </c>
    </row>
    <row r="48" spans="1:21" s="22" customFormat="1" ht="24" customHeight="1" x14ac:dyDescent="0.2">
      <c r="A48" s="76" t="s">
        <v>18</v>
      </c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6"/>
      <c r="R48" s="76"/>
    </row>
    <row r="49" spans="1:18" s="22" customFormat="1" ht="11.25" customHeight="1" x14ac:dyDescent="0.2">
      <c r="A49" s="76" t="s">
        <v>19</v>
      </c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  <c r="R49" s="76"/>
    </row>
    <row r="50" spans="1:18" x14ac:dyDescent="0.2">
      <c r="A50" s="72" t="s">
        <v>23</v>
      </c>
    </row>
    <row r="51" spans="1:18" s="22" customFormat="1" ht="11.25" x14ac:dyDescent="0.2">
      <c r="A51" s="30"/>
      <c r="B51" s="41"/>
      <c r="C51" s="41"/>
      <c r="D51" s="41"/>
      <c r="E51" s="41"/>
      <c r="F51" s="41"/>
      <c r="G51" s="41"/>
      <c r="H51" s="41"/>
      <c r="I51" s="41"/>
      <c r="M51" s="41"/>
      <c r="N51" s="41"/>
      <c r="O51" s="41"/>
    </row>
    <row r="52" spans="1:18" s="22" customFormat="1" ht="11.25" x14ac:dyDescent="0.2">
      <c r="A52" s="19" t="s">
        <v>2</v>
      </c>
      <c r="B52" s="41"/>
      <c r="C52" s="41"/>
      <c r="D52" s="41"/>
      <c r="E52" s="41"/>
      <c r="F52" s="41"/>
      <c r="G52" s="41"/>
      <c r="H52" s="41"/>
      <c r="I52" s="41"/>
      <c r="M52" s="41"/>
      <c r="N52" s="41"/>
      <c r="O52" s="41"/>
    </row>
    <row r="53" spans="1:18" s="22" customFormat="1" ht="11.25" x14ac:dyDescent="0.2">
      <c r="A53" s="22" t="s">
        <v>11</v>
      </c>
    </row>
  </sheetData>
  <mergeCells count="6">
    <mergeCell ref="G8:I8"/>
    <mergeCell ref="J8:L8"/>
    <mergeCell ref="P8:R8"/>
    <mergeCell ref="A48:R48"/>
    <mergeCell ref="A49:R49"/>
    <mergeCell ref="M8:O8"/>
  </mergeCells>
  <pageMargins left="0.78740157480314965" right="0.78740157480314965" top="0.31496062992125984" bottom="0.23622047244094491" header="0.19685039370078741" footer="0.19685039370078741"/>
  <pageSetup paperSize="9" scale="67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3"/>
    <pageSetUpPr fitToPage="1"/>
  </sheetPr>
  <dimension ref="A6:V46"/>
  <sheetViews>
    <sheetView showGridLines="0" workbookViewId="0">
      <pane ySplit="9" topLeftCell="A19" activePane="bottomLeft" state="frozen"/>
      <selection activeCell="K46" sqref="K46"/>
      <selection pane="bottomLeft" activeCell="A7" sqref="A7"/>
    </sheetView>
  </sheetViews>
  <sheetFormatPr baseColWidth="10" defaultColWidth="11.42578125" defaultRowHeight="12.75" x14ac:dyDescent="0.2"/>
  <cols>
    <col min="1" max="1" width="11.42578125" style="28"/>
    <col min="2" max="2" width="9.140625" style="42" customWidth="1"/>
    <col min="3" max="3" width="3" style="42" customWidth="1"/>
    <col min="4" max="6" width="11.42578125" style="43"/>
    <col min="7" max="16384" width="11.42578125" style="37"/>
  </cols>
  <sheetData>
    <row r="6" spans="1:22" x14ac:dyDescent="0.2">
      <c r="A6" s="3" t="s">
        <v>15</v>
      </c>
    </row>
    <row r="7" spans="1:22" ht="13.5" thickBot="1" x14ac:dyDescent="0.25">
      <c r="A7" s="44"/>
    </row>
    <row r="8" spans="1:22" s="54" customFormat="1" ht="32.25" customHeight="1" thickBot="1" x14ac:dyDescent="0.25">
      <c r="A8" s="50" t="s">
        <v>4</v>
      </c>
      <c r="B8" s="51" t="s">
        <v>3</v>
      </c>
      <c r="C8" s="57"/>
      <c r="D8" s="56" t="s">
        <v>16</v>
      </c>
      <c r="E8" s="52"/>
      <c r="F8" s="53"/>
      <c r="G8" s="73" t="s">
        <v>14</v>
      </c>
      <c r="H8" s="74"/>
      <c r="I8" s="75"/>
      <c r="J8" s="73" t="s">
        <v>12</v>
      </c>
      <c r="K8" s="74"/>
      <c r="L8" s="75"/>
      <c r="M8" s="74" t="s">
        <v>13</v>
      </c>
      <c r="N8" s="74"/>
      <c r="O8" s="74"/>
    </row>
    <row r="9" spans="1:22" ht="13.5" thickBot="1" x14ac:dyDescent="0.25">
      <c r="A9" s="45"/>
      <c r="B9" s="46"/>
      <c r="C9" s="58"/>
      <c r="D9" s="32" t="s">
        <v>8</v>
      </c>
      <c r="E9" s="29" t="s">
        <v>9</v>
      </c>
      <c r="F9" s="31" t="s">
        <v>10</v>
      </c>
      <c r="G9" s="32" t="s">
        <v>8</v>
      </c>
      <c r="H9" s="29" t="s">
        <v>9</v>
      </c>
      <c r="I9" s="31" t="s">
        <v>10</v>
      </c>
      <c r="J9" s="32" t="s">
        <v>8</v>
      </c>
      <c r="K9" s="29" t="s">
        <v>9</v>
      </c>
      <c r="L9" s="31" t="s">
        <v>10</v>
      </c>
      <c r="M9" s="29" t="s">
        <v>8</v>
      </c>
      <c r="N9" s="29" t="s">
        <v>9</v>
      </c>
      <c r="O9" s="29" t="s">
        <v>10</v>
      </c>
    </row>
    <row r="10" spans="1:22" x14ac:dyDescent="0.2">
      <c r="A10" s="20">
        <v>2010</v>
      </c>
      <c r="B10" s="26">
        <v>4</v>
      </c>
      <c r="C10" s="26"/>
      <c r="D10" s="47">
        <v>708177</v>
      </c>
      <c r="E10" s="47">
        <v>492312</v>
      </c>
      <c r="F10" s="47">
        <v>215865</v>
      </c>
      <c r="H10"/>
      <c r="I10"/>
      <c r="K10"/>
      <c r="L10"/>
      <c r="N10"/>
      <c r="O10"/>
      <c r="P10"/>
      <c r="Q10"/>
      <c r="R10"/>
      <c r="S10"/>
      <c r="T10"/>
      <c r="U10"/>
      <c r="V10"/>
    </row>
    <row r="11" spans="1:22" x14ac:dyDescent="0.2">
      <c r="A11" s="20">
        <v>2011</v>
      </c>
      <c r="B11" s="26">
        <v>1</v>
      </c>
      <c r="C11" s="26"/>
      <c r="D11" s="47">
        <v>712057</v>
      </c>
      <c r="E11" s="47">
        <v>494095</v>
      </c>
      <c r="F11" s="47">
        <v>217962</v>
      </c>
      <c r="G11" s="40">
        <v>3880</v>
      </c>
      <c r="H11" s="40">
        <v>1783</v>
      </c>
      <c r="I11" s="40">
        <v>2097</v>
      </c>
      <c r="J11" s="48">
        <v>0.54788562746319069</v>
      </c>
      <c r="K11" s="48">
        <v>0.36216870602382228</v>
      </c>
      <c r="L11" s="48">
        <v>0.97144048363560564</v>
      </c>
      <c r="M11" s="48"/>
      <c r="N11" s="48"/>
      <c r="O11" s="48"/>
      <c r="P11" s="1"/>
      <c r="Q11" s="1"/>
      <c r="R11" s="1"/>
      <c r="S11" s="49"/>
      <c r="T11"/>
      <c r="U11"/>
      <c r="V11"/>
    </row>
    <row r="12" spans="1:22" x14ac:dyDescent="0.2">
      <c r="B12" s="26">
        <v>2</v>
      </c>
      <c r="C12" s="26"/>
      <c r="D12" s="47">
        <v>714439</v>
      </c>
      <c r="E12" s="47">
        <v>494977</v>
      </c>
      <c r="F12" s="47">
        <v>219462</v>
      </c>
      <c r="G12" s="40">
        <v>2382</v>
      </c>
      <c r="H12" s="40">
        <v>882</v>
      </c>
      <c r="I12" s="40">
        <v>1500</v>
      </c>
      <c r="J12" s="48">
        <v>0.33452378110179382</v>
      </c>
      <c r="K12" s="48">
        <v>0.17850818162499113</v>
      </c>
      <c r="L12" s="48">
        <v>0.68819335480496602</v>
      </c>
      <c r="M12" s="48"/>
      <c r="N12" s="48"/>
      <c r="O12" s="48"/>
      <c r="P12" s="1"/>
      <c r="Q12" s="1"/>
      <c r="R12" s="1"/>
      <c r="S12" s="49"/>
      <c r="T12"/>
      <c r="U12"/>
      <c r="V12"/>
    </row>
    <row r="13" spans="1:22" x14ac:dyDescent="0.2">
      <c r="B13" s="26">
        <v>3</v>
      </c>
      <c r="C13" s="26"/>
      <c r="D13" s="47">
        <v>716304</v>
      </c>
      <c r="E13" s="47">
        <v>495546</v>
      </c>
      <c r="F13" s="47">
        <v>220758</v>
      </c>
      <c r="G13" s="40">
        <v>1865</v>
      </c>
      <c r="H13" s="40">
        <v>569</v>
      </c>
      <c r="I13" s="40">
        <v>1296</v>
      </c>
      <c r="J13" s="48">
        <v>0.26104397996190015</v>
      </c>
      <c r="K13" s="48">
        <v>0.11495483628532234</v>
      </c>
      <c r="L13" s="48">
        <v>0.59053503567815835</v>
      </c>
      <c r="M13" s="48"/>
      <c r="N13" s="48"/>
      <c r="O13" s="48"/>
      <c r="P13" s="1"/>
      <c r="Q13" s="1"/>
      <c r="R13" s="1"/>
      <c r="S13" s="49"/>
    </row>
    <row r="14" spans="1:22" x14ac:dyDescent="0.2">
      <c r="B14" s="26">
        <v>4</v>
      </c>
      <c r="C14" s="26"/>
      <c r="D14" s="47">
        <v>721561</v>
      </c>
      <c r="E14" s="47">
        <v>497104</v>
      </c>
      <c r="F14" s="47">
        <v>224457</v>
      </c>
      <c r="G14" s="40">
        <v>5257</v>
      </c>
      <c r="H14" s="40">
        <v>1558</v>
      </c>
      <c r="I14" s="40">
        <v>3699</v>
      </c>
      <c r="J14" s="48">
        <v>0.7339062744309679</v>
      </c>
      <c r="K14" s="48">
        <v>0.31440068126874193</v>
      </c>
      <c r="L14" s="48">
        <v>1.6755904655776914</v>
      </c>
      <c r="M14" s="48">
        <v>1.8899229994761235</v>
      </c>
      <c r="N14" s="48">
        <v>0.97336648304326978</v>
      </c>
      <c r="O14" s="48">
        <v>3.9802654436800866</v>
      </c>
      <c r="P14" s="1"/>
      <c r="Q14" s="1"/>
      <c r="R14" s="1"/>
      <c r="S14" s="49"/>
    </row>
    <row r="15" spans="1:22" x14ac:dyDescent="0.2">
      <c r="A15" s="20">
        <v>2012</v>
      </c>
      <c r="B15" s="26">
        <v>1</v>
      </c>
      <c r="C15" s="26"/>
      <c r="D15" s="47">
        <v>725058</v>
      </c>
      <c r="E15" s="47">
        <v>499359</v>
      </c>
      <c r="F15" s="47">
        <v>225699</v>
      </c>
      <c r="G15" s="40">
        <v>3497</v>
      </c>
      <c r="H15" s="40">
        <v>2255</v>
      </c>
      <c r="I15" s="40">
        <v>1242</v>
      </c>
      <c r="J15" s="48">
        <v>0.48464370995660799</v>
      </c>
      <c r="K15" s="48">
        <v>0.4536274099584795</v>
      </c>
      <c r="L15" s="48">
        <v>0.55333538272363969</v>
      </c>
      <c r="M15" s="48">
        <v>1.8258369765341786</v>
      </c>
      <c r="N15" s="48">
        <v>1.0653821633491489</v>
      </c>
      <c r="O15" s="48">
        <v>3.5497013240840092</v>
      </c>
      <c r="P15" s="1"/>
      <c r="Q15" s="1"/>
      <c r="R15" s="1"/>
      <c r="S15" s="49"/>
    </row>
    <row r="16" spans="1:22" x14ac:dyDescent="0.2">
      <c r="B16" s="26">
        <v>2</v>
      </c>
      <c r="C16" s="26"/>
      <c r="D16" s="47">
        <v>727718</v>
      </c>
      <c r="E16" s="47">
        <v>499519</v>
      </c>
      <c r="F16" s="47">
        <v>228199</v>
      </c>
      <c r="G16" s="40">
        <v>2660</v>
      </c>
      <c r="H16" s="40">
        <v>160</v>
      </c>
      <c r="I16" s="40">
        <v>2500</v>
      </c>
      <c r="J16" s="48">
        <v>0.36686720234795012</v>
      </c>
      <c r="K16" s="48">
        <v>3.2041076660278472E-2</v>
      </c>
      <c r="L16" s="48">
        <v>1.1076699498003979</v>
      </c>
      <c r="M16" s="48">
        <v>1.8586611313212265</v>
      </c>
      <c r="N16" s="48">
        <v>0.91761839439004067</v>
      </c>
      <c r="O16" s="48">
        <v>3.9810992335802986</v>
      </c>
      <c r="P16" s="1"/>
      <c r="Q16" s="1"/>
      <c r="R16" s="1"/>
      <c r="S16" s="49"/>
    </row>
    <row r="17" spans="1:19" x14ac:dyDescent="0.2">
      <c r="B17" s="26">
        <v>3</v>
      </c>
      <c r="C17" s="26"/>
      <c r="D17" s="47">
        <v>727575</v>
      </c>
      <c r="E17" s="47">
        <v>498026</v>
      </c>
      <c r="F17" s="47">
        <v>229549</v>
      </c>
      <c r="G17" s="40">
        <v>-143</v>
      </c>
      <c r="H17" s="40">
        <v>-1493</v>
      </c>
      <c r="I17" s="40">
        <v>1350</v>
      </c>
      <c r="J17" s="48">
        <v>-1.9650469000354533E-2</v>
      </c>
      <c r="K17" s="48">
        <v>-0.29888752980367111</v>
      </c>
      <c r="L17" s="48">
        <v>0.59158892019684572</v>
      </c>
      <c r="M17" s="48">
        <v>1.5734939355357414</v>
      </c>
      <c r="N17" s="48">
        <v>0.50045808058183372</v>
      </c>
      <c r="O17" s="48">
        <v>3.9821886409552532</v>
      </c>
      <c r="P17" s="1"/>
      <c r="Q17" s="1"/>
      <c r="R17" s="1"/>
      <c r="S17" s="49"/>
    </row>
    <row r="18" spans="1:19" x14ac:dyDescent="0.2">
      <c r="B18" s="26">
        <v>4</v>
      </c>
      <c r="C18" s="26"/>
      <c r="D18" s="47">
        <v>729971</v>
      </c>
      <c r="E18" s="47">
        <v>497766</v>
      </c>
      <c r="F18" s="47">
        <v>232205</v>
      </c>
      <c r="G18" s="40">
        <v>2396</v>
      </c>
      <c r="H18" s="40">
        <v>-260</v>
      </c>
      <c r="I18" s="40">
        <v>2656</v>
      </c>
      <c r="J18" s="48">
        <v>0.32931312923066347</v>
      </c>
      <c r="K18" s="48">
        <v>-5.2206109721179221E-2</v>
      </c>
      <c r="L18" s="48">
        <v>1.1570514356411921</v>
      </c>
      <c r="M18" s="48">
        <v>1.1655286247455265</v>
      </c>
      <c r="N18" s="48">
        <v>0.13317132833370326</v>
      </c>
      <c r="O18" s="48">
        <v>3.4518861073613127</v>
      </c>
      <c r="P18" s="1"/>
      <c r="Q18" s="1"/>
      <c r="R18" s="1"/>
      <c r="S18" s="49"/>
    </row>
    <row r="19" spans="1:19" x14ac:dyDescent="0.2">
      <c r="A19" s="20">
        <v>2013</v>
      </c>
      <c r="B19" s="26">
        <v>1</v>
      </c>
      <c r="C19" s="26"/>
      <c r="D19" s="27">
        <v>732926</v>
      </c>
      <c r="E19" s="27">
        <v>499150</v>
      </c>
      <c r="F19" s="27">
        <v>233776</v>
      </c>
      <c r="G19" s="40">
        <v>2955</v>
      </c>
      <c r="H19" s="40">
        <v>1384</v>
      </c>
      <c r="I19" s="40">
        <v>1571</v>
      </c>
      <c r="J19" s="48">
        <v>0.40481060206501351</v>
      </c>
      <c r="K19" s="48">
        <v>0.27804229296496746</v>
      </c>
      <c r="L19" s="48">
        <v>0.67655735233952752</v>
      </c>
      <c r="M19" s="48">
        <v>1.0851545669449791</v>
      </c>
      <c r="N19" s="48">
        <v>-4.1853656387491611E-2</v>
      </c>
      <c r="O19" s="48">
        <v>3.578660073815132</v>
      </c>
      <c r="P19" s="1"/>
      <c r="Q19" s="1"/>
      <c r="R19" s="1"/>
      <c r="S19" s="49"/>
    </row>
    <row r="20" spans="1:19" x14ac:dyDescent="0.2">
      <c r="B20" s="26">
        <v>2</v>
      </c>
      <c r="C20" s="26"/>
      <c r="D20" s="27">
        <v>737141</v>
      </c>
      <c r="E20" s="27">
        <v>500815</v>
      </c>
      <c r="F20" s="27">
        <v>236326</v>
      </c>
      <c r="G20" s="40">
        <v>4215</v>
      </c>
      <c r="H20" s="40">
        <v>1665</v>
      </c>
      <c r="I20" s="40">
        <v>2550</v>
      </c>
      <c r="J20" s="48">
        <v>0.57509216482973724</v>
      </c>
      <c r="K20" s="48">
        <v>0.33356706400881497</v>
      </c>
      <c r="L20" s="48">
        <v>1.090787762644583</v>
      </c>
      <c r="M20" s="48">
        <v>1.294869716016378</v>
      </c>
      <c r="N20" s="48">
        <v>0.25944959050607785</v>
      </c>
      <c r="O20" s="48">
        <v>3.5613652995850176</v>
      </c>
      <c r="P20" s="1"/>
      <c r="Q20" s="1"/>
      <c r="R20" s="1"/>
      <c r="S20" s="49"/>
    </row>
    <row r="21" spans="1:19" x14ac:dyDescent="0.2">
      <c r="B21" s="26">
        <v>3</v>
      </c>
      <c r="C21" s="26"/>
      <c r="D21" s="27">
        <v>739192</v>
      </c>
      <c r="E21" s="27">
        <v>501522</v>
      </c>
      <c r="F21" s="27">
        <v>237670</v>
      </c>
      <c r="G21" s="40">
        <v>2051</v>
      </c>
      <c r="H21" s="40">
        <v>707</v>
      </c>
      <c r="I21" s="40">
        <v>1344</v>
      </c>
      <c r="J21" s="48">
        <v>0.27823713509355741</v>
      </c>
      <c r="K21" s="48">
        <v>0.1411698930742889</v>
      </c>
      <c r="L21" s="48">
        <v>0.56870594009969277</v>
      </c>
      <c r="M21" s="48">
        <v>1.5966738824176208</v>
      </c>
      <c r="N21" s="48">
        <v>0.70197138302017237</v>
      </c>
      <c r="O21" s="48">
        <v>3.537806742786942</v>
      </c>
      <c r="P21" s="1"/>
      <c r="Q21" s="1"/>
      <c r="R21" s="1"/>
      <c r="S21" s="49"/>
    </row>
    <row r="22" spans="1:19" x14ac:dyDescent="0.2">
      <c r="B22" s="26">
        <v>4</v>
      </c>
      <c r="C22" s="26"/>
      <c r="D22" s="27">
        <v>743317</v>
      </c>
      <c r="E22" s="27">
        <v>502576</v>
      </c>
      <c r="F22" s="27">
        <v>240741</v>
      </c>
      <c r="G22" s="40">
        <v>4125</v>
      </c>
      <c r="H22" s="40">
        <v>1054</v>
      </c>
      <c r="I22" s="40">
        <v>3071</v>
      </c>
      <c r="J22" s="48">
        <v>0.55804175369863307</v>
      </c>
      <c r="K22" s="48">
        <v>0.21016027213163133</v>
      </c>
      <c r="L22" s="48">
        <v>1.2921277401438971</v>
      </c>
      <c r="M22" s="48">
        <v>1.8282918088526889</v>
      </c>
      <c r="N22" s="48">
        <v>0.96631750661957394</v>
      </c>
      <c r="O22" s="48">
        <v>3.6760621002993155</v>
      </c>
      <c r="P22" s="1"/>
      <c r="Q22" s="1"/>
      <c r="R22" s="1"/>
      <c r="S22" s="49"/>
    </row>
    <row r="23" spans="1:19" x14ac:dyDescent="0.2">
      <c r="A23" s="20">
        <v>2014</v>
      </c>
      <c r="B23" s="26">
        <v>1</v>
      </c>
      <c r="C23" s="26"/>
      <c r="D23" s="27">
        <v>747103</v>
      </c>
      <c r="E23" s="27">
        <v>504269</v>
      </c>
      <c r="F23" s="27">
        <v>242834</v>
      </c>
      <c r="G23" s="40">
        <v>3786</v>
      </c>
      <c r="H23" s="40">
        <v>1693</v>
      </c>
      <c r="I23" s="40">
        <v>2093</v>
      </c>
      <c r="J23" s="48">
        <v>0.5093385460039257</v>
      </c>
      <c r="K23" s="48">
        <v>0.33686447422877336</v>
      </c>
      <c r="L23" s="48">
        <v>0.86939906372408526</v>
      </c>
      <c r="M23" s="48">
        <v>1.9343016893929255</v>
      </c>
      <c r="N23" s="48">
        <v>1.0255434238204852</v>
      </c>
      <c r="O23" s="48">
        <v>3.8746492368763263</v>
      </c>
      <c r="P23" s="1"/>
      <c r="Q23" s="1"/>
      <c r="R23" s="1"/>
      <c r="S23" s="49"/>
    </row>
    <row r="24" spans="1:19" x14ac:dyDescent="0.2">
      <c r="B24" s="26">
        <v>2</v>
      </c>
      <c r="C24" s="26"/>
      <c r="D24" s="27">
        <v>749184</v>
      </c>
      <c r="E24" s="27">
        <v>505564</v>
      </c>
      <c r="F24" s="27">
        <v>243620</v>
      </c>
      <c r="G24" s="40">
        <v>2081</v>
      </c>
      <c r="H24" s="40">
        <v>1295</v>
      </c>
      <c r="I24" s="40">
        <v>786</v>
      </c>
      <c r="J24" s="48">
        <v>0.27854258382043706</v>
      </c>
      <c r="K24" s="48">
        <v>0.25680737860150044</v>
      </c>
      <c r="L24" s="48">
        <v>0.32367790342373803</v>
      </c>
      <c r="M24" s="48">
        <v>1.633744426100292</v>
      </c>
      <c r="N24" s="48">
        <v>0.94825434541696563</v>
      </c>
      <c r="O24" s="48">
        <v>3.086414529082715</v>
      </c>
      <c r="P24" s="1"/>
      <c r="Q24" s="1"/>
      <c r="R24" s="1"/>
      <c r="S24" s="49"/>
    </row>
    <row r="25" spans="1:19" x14ac:dyDescent="0.2">
      <c r="B25" s="26">
        <v>3</v>
      </c>
      <c r="C25" s="26"/>
      <c r="D25" s="27">
        <v>751334</v>
      </c>
      <c r="E25" s="27">
        <v>507056</v>
      </c>
      <c r="F25" s="27">
        <v>244278</v>
      </c>
      <c r="G25" s="40">
        <v>2150</v>
      </c>
      <c r="H25" s="40">
        <v>1492</v>
      </c>
      <c r="I25" s="40">
        <v>658</v>
      </c>
      <c r="J25" s="48">
        <v>0.28697889970955065</v>
      </c>
      <c r="K25" s="48">
        <v>0.2951159497116092</v>
      </c>
      <c r="L25" s="48">
        <v>0.2700927674246778</v>
      </c>
      <c r="M25" s="48">
        <v>1.642604357190014</v>
      </c>
      <c r="N25" s="48">
        <v>1.1034411252148546</v>
      </c>
      <c r="O25" s="48">
        <v>2.7803256616316663</v>
      </c>
      <c r="P25" s="1"/>
      <c r="Q25" s="1"/>
      <c r="R25" s="1"/>
      <c r="S25" s="49"/>
    </row>
    <row r="26" spans="1:19" x14ac:dyDescent="0.2">
      <c r="B26" s="26">
        <v>4</v>
      </c>
      <c r="C26" s="26"/>
      <c r="D26" s="27">
        <v>755369</v>
      </c>
      <c r="E26" s="27">
        <v>508509</v>
      </c>
      <c r="F26" s="27">
        <v>246860</v>
      </c>
      <c r="G26" s="40">
        <v>4035</v>
      </c>
      <c r="H26" s="40">
        <v>1453</v>
      </c>
      <c r="I26" s="40">
        <v>2582</v>
      </c>
      <c r="J26" s="48">
        <v>0.53704477635778503</v>
      </c>
      <c r="K26" s="48">
        <v>0.2865561200340791</v>
      </c>
      <c r="L26" s="48">
        <v>1.056992443036213</v>
      </c>
      <c r="M26" s="48">
        <v>1.6213809182354266</v>
      </c>
      <c r="N26" s="48">
        <v>1.180517971411299</v>
      </c>
      <c r="O26" s="48">
        <v>2.5417357242845995</v>
      </c>
      <c r="P26" s="1"/>
      <c r="Q26" s="1"/>
      <c r="R26" s="1"/>
      <c r="S26" s="49"/>
    </row>
    <row r="27" spans="1:19" x14ac:dyDescent="0.2">
      <c r="A27" s="20">
        <v>2015</v>
      </c>
      <c r="B27" s="26">
        <v>1</v>
      </c>
      <c r="C27" s="26"/>
      <c r="D27" s="27">
        <v>758608</v>
      </c>
      <c r="E27" s="27">
        <v>509829</v>
      </c>
      <c r="F27" s="27">
        <v>248779</v>
      </c>
      <c r="G27" s="40">
        <v>3239</v>
      </c>
      <c r="H27" s="40">
        <v>1320</v>
      </c>
      <c r="I27" s="40">
        <v>1919</v>
      </c>
      <c r="J27" s="48">
        <v>0.42879705150727659</v>
      </c>
      <c r="K27" s="48">
        <v>0.25958242626974154</v>
      </c>
      <c r="L27" s="48">
        <v>0.77736368792027877</v>
      </c>
      <c r="M27" s="48">
        <v>1.5399483069938213</v>
      </c>
      <c r="N27" s="48">
        <v>1.1025861197099251</v>
      </c>
      <c r="O27" s="48">
        <v>2.4481744730968424</v>
      </c>
      <c r="P27" s="1"/>
      <c r="Q27" s="1"/>
      <c r="R27" s="1"/>
      <c r="S27" s="49"/>
    </row>
    <row r="28" spans="1:19" x14ac:dyDescent="0.2">
      <c r="B28" s="26">
        <v>2</v>
      </c>
      <c r="C28" s="26"/>
      <c r="D28" s="27">
        <v>761524</v>
      </c>
      <c r="E28" s="27">
        <v>511751</v>
      </c>
      <c r="F28" s="27">
        <v>249773</v>
      </c>
      <c r="G28" s="40">
        <v>2916</v>
      </c>
      <c r="H28" s="40">
        <v>1922</v>
      </c>
      <c r="I28" s="40">
        <v>994</v>
      </c>
      <c r="J28" s="48">
        <v>0.38438824794887477</v>
      </c>
      <c r="K28" s="48">
        <v>0.37698914734155964</v>
      </c>
      <c r="L28" s="48">
        <v>0.3995514090819563</v>
      </c>
      <c r="M28" s="48">
        <v>1.6471254057748075</v>
      </c>
      <c r="N28" s="48">
        <v>1.2237817566124187</v>
      </c>
      <c r="O28" s="48">
        <v>2.5256547081520475</v>
      </c>
      <c r="P28" s="1"/>
      <c r="Q28" s="1"/>
      <c r="R28" s="1"/>
      <c r="S28" s="49"/>
    </row>
    <row r="29" spans="1:19" x14ac:dyDescent="0.2">
      <c r="B29" s="26">
        <v>3</v>
      </c>
      <c r="C29" s="26"/>
      <c r="D29" s="27">
        <v>764501</v>
      </c>
      <c r="E29" s="27">
        <v>512874</v>
      </c>
      <c r="F29" s="27">
        <v>251627</v>
      </c>
      <c r="G29" s="40">
        <v>2977</v>
      </c>
      <c r="H29" s="40">
        <v>1123</v>
      </c>
      <c r="I29" s="40">
        <v>1854</v>
      </c>
      <c r="J29" s="48">
        <v>0.39092661557613417</v>
      </c>
      <c r="K29" s="48">
        <v>0.2194426586367198</v>
      </c>
      <c r="L29" s="48">
        <v>0.74227398477817863</v>
      </c>
      <c r="M29" s="48">
        <v>1.7524829170515455</v>
      </c>
      <c r="N29" s="48">
        <v>1.1474077813890426</v>
      </c>
      <c r="O29" s="48">
        <v>3.0084575770229049</v>
      </c>
      <c r="P29" s="1"/>
      <c r="Q29" s="1"/>
      <c r="R29" s="1"/>
      <c r="S29" s="49"/>
    </row>
    <row r="30" spans="1:19" x14ac:dyDescent="0.2">
      <c r="B30" s="26">
        <v>4</v>
      </c>
      <c r="C30" s="26"/>
      <c r="D30" s="27">
        <v>767497</v>
      </c>
      <c r="E30" s="27">
        <v>513785</v>
      </c>
      <c r="F30" s="27">
        <v>253712</v>
      </c>
      <c r="G30" s="40">
        <v>2996</v>
      </c>
      <c r="H30" s="40">
        <v>911</v>
      </c>
      <c r="I30" s="40">
        <v>2085</v>
      </c>
      <c r="J30" s="48">
        <v>0.39188961165518427</v>
      </c>
      <c r="K30" s="48">
        <v>0.17762647355880781</v>
      </c>
      <c r="L30" s="48">
        <v>0.82860742289181999</v>
      </c>
      <c r="M30" s="48">
        <v>1.6055729054276879</v>
      </c>
      <c r="N30" s="48">
        <v>1.0375430916660378</v>
      </c>
      <c r="O30" s="48">
        <v>2.775662318723171</v>
      </c>
      <c r="P30" s="1"/>
      <c r="Q30" s="1"/>
      <c r="R30" s="1"/>
      <c r="S30" s="49"/>
    </row>
    <row r="31" spans="1:19" x14ac:dyDescent="0.2">
      <c r="A31" s="20">
        <v>2016</v>
      </c>
      <c r="B31" s="26">
        <v>1</v>
      </c>
      <c r="C31" s="26"/>
      <c r="D31" s="27">
        <v>770135</v>
      </c>
      <c r="E31" s="27">
        <v>515045</v>
      </c>
      <c r="F31" s="27">
        <v>255090</v>
      </c>
      <c r="G31" s="40">
        <v>2638</v>
      </c>
      <c r="H31" s="40">
        <v>1260</v>
      </c>
      <c r="I31" s="40">
        <v>1378</v>
      </c>
      <c r="J31" s="48">
        <v>0.34371469855908232</v>
      </c>
      <c r="K31" s="48">
        <v>0.24523876718861001</v>
      </c>
      <c r="L31" s="48">
        <v>0.54313552374345719</v>
      </c>
      <c r="M31" s="48">
        <v>1.5194935988020131</v>
      </c>
      <c r="N31" s="48">
        <v>1.0230881334722053</v>
      </c>
      <c r="O31" s="48">
        <v>2.5367896808010215</v>
      </c>
      <c r="P31" s="1"/>
      <c r="Q31" s="1"/>
      <c r="R31" s="1"/>
      <c r="S31" s="49"/>
    </row>
    <row r="32" spans="1:19" x14ac:dyDescent="0.2">
      <c r="B32" s="26">
        <v>2</v>
      </c>
      <c r="C32" s="26"/>
      <c r="D32" s="27">
        <v>772509</v>
      </c>
      <c r="E32" s="27">
        <v>517616</v>
      </c>
      <c r="F32" s="27">
        <v>254893</v>
      </c>
      <c r="G32" s="40">
        <v>2374</v>
      </c>
      <c r="H32" s="40">
        <v>2571</v>
      </c>
      <c r="I32" s="40">
        <v>-197</v>
      </c>
      <c r="J32" s="48">
        <v>0.30825764314048837</v>
      </c>
      <c r="K32" s="48">
        <v>0.49917968332864115</v>
      </c>
      <c r="L32" s="48">
        <v>-7.7227645144850837E-2</v>
      </c>
      <c r="M32" s="48">
        <v>1.4425021404446792</v>
      </c>
      <c r="N32" s="48">
        <v>1.1460651762282836</v>
      </c>
      <c r="O32" s="48">
        <v>2.0498612740368349</v>
      </c>
      <c r="P32" s="1"/>
      <c r="Q32" s="1"/>
      <c r="R32" s="1"/>
      <c r="S32" s="49"/>
    </row>
    <row r="33" spans="1:18" x14ac:dyDescent="0.2">
      <c r="B33" s="26">
        <v>3</v>
      </c>
      <c r="C33" s="26"/>
      <c r="D33" s="27">
        <v>773263</v>
      </c>
      <c r="E33" s="27">
        <v>519435</v>
      </c>
      <c r="F33" s="27">
        <v>253828</v>
      </c>
      <c r="G33" s="40">
        <v>754</v>
      </c>
      <c r="H33" s="40">
        <v>1819</v>
      </c>
      <c r="I33" s="40">
        <v>-1065</v>
      </c>
      <c r="J33" s="48">
        <v>9.7604040859070901E-2</v>
      </c>
      <c r="K33" s="48">
        <v>0.35141881240147138</v>
      </c>
      <c r="L33" s="48">
        <v>-0.41782238037137154</v>
      </c>
      <c r="M33" s="48">
        <v>1.1461070685322872</v>
      </c>
      <c r="N33" s="48">
        <v>1.2792615730179424</v>
      </c>
      <c r="O33" s="48">
        <v>0.87470740421338178</v>
      </c>
      <c r="P33" s="1"/>
      <c r="Q33" s="1"/>
      <c r="R33" s="1"/>
    </row>
    <row r="34" spans="1:18" x14ac:dyDescent="0.2">
      <c r="B34" s="26">
        <v>4</v>
      </c>
      <c r="C34" s="26"/>
      <c r="D34" s="27">
        <v>778251</v>
      </c>
      <c r="E34" s="27">
        <v>521024</v>
      </c>
      <c r="F34" s="27">
        <v>257227</v>
      </c>
      <c r="G34" s="40">
        <v>4988</v>
      </c>
      <c r="H34" s="40">
        <v>1589</v>
      </c>
      <c r="I34" s="40">
        <v>3399</v>
      </c>
      <c r="J34" s="48">
        <v>0.64505866697359115</v>
      </c>
      <c r="K34" s="48">
        <v>0.30590930530287719</v>
      </c>
      <c r="L34" s="48">
        <v>1.3390957656365727</v>
      </c>
      <c r="M34" s="48">
        <v>1.4011781153542069</v>
      </c>
      <c r="N34" s="48">
        <v>1.4089551076812201</v>
      </c>
      <c r="O34" s="48">
        <v>1.385429148010342</v>
      </c>
      <c r="P34" s="1"/>
      <c r="Q34" s="1"/>
      <c r="R34" s="1"/>
    </row>
    <row r="35" spans="1:18" x14ac:dyDescent="0.2">
      <c r="A35" s="20">
        <v>2017</v>
      </c>
      <c r="B35" s="26">
        <v>1</v>
      </c>
      <c r="C35" s="26"/>
      <c r="D35" s="27">
        <v>780758</v>
      </c>
      <c r="E35" s="27">
        <v>523861</v>
      </c>
      <c r="F35" s="27">
        <v>256897</v>
      </c>
      <c r="G35" s="40">
        <v>2507</v>
      </c>
      <c r="H35" s="40">
        <v>2837</v>
      </c>
      <c r="I35" s="40">
        <v>-330</v>
      </c>
      <c r="J35" s="48">
        <v>0.32213257676507961</v>
      </c>
      <c r="K35" s="48">
        <v>0.54450466773123696</v>
      </c>
      <c r="L35" s="48">
        <v>-0.12829135355153229</v>
      </c>
      <c r="M35" s="48">
        <v>1.3793685522668131</v>
      </c>
      <c r="N35" s="48">
        <v>1.7116950946033826</v>
      </c>
      <c r="O35" s="48">
        <v>0.70837743541494191</v>
      </c>
      <c r="P35" s="1"/>
      <c r="Q35" s="1"/>
      <c r="R35" s="1"/>
    </row>
    <row r="36" spans="1:18" x14ac:dyDescent="0.2">
      <c r="A36" s="59"/>
      <c r="B36" s="60">
        <v>2</v>
      </c>
      <c r="C36" s="60"/>
      <c r="D36" s="61">
        <v>782177</v>
      </c>
      <c r="E36" s="61">
        <v>525833</v>
      </c>
      <c r="F36" s="61">
        <v>256344</v>
      </c>
      <c r="G36" s="36">
        <v>1419</v>
      </c>
      <c r="H36" s="36">
        <v>1972</v>
      </c>
      <c r="I36" s="36">
        <v>-553</v>
      </c>
      <c r="J36" s="62">
        <v>0.18174645664853897</v>
      </c>
      <c r="K36" s="62">
        <v>0.37643573390651341</v>
      </c>
      <c r="L36" s="62">
        <v>-0.21526136934257697</v>
      </c>
      <c r="M36" s="62">
        <v>1.2515064549409871</v>
      </c>
      <c r="N36" s="62">
        <v>1.5874702482148839</v>
      </c>
      <c r="O36" s="62">
        <v>0.56925847316324774</v>
      </c>
      <c r="P36" s="1"/>
      <c r="Q36" s="1"/>
      <c r="R36" s="1"/>
    </row>
    <row r="37" spans="1:18" ht="13.5" thickBot="1" x14ac:dyDescent="0.25">
      <c r="A37" s="63"/>
      <c r="B37" s="64">
        <v>3</v>
      </c>
      <c r="C37" s="64"/>
      <c r="D37" s="65">
        <v>782995</v>
      </c>
      <c r="E37" s="65">
        <v>526699</v>
      </c>
      <c r="F37" s="65">
        <v>256296</v>
      </c>
      <c r="G37" s="66">
        <v>818</v>
      </c>
      <c r="H37" s="66">
        <v>866</v>
      </c>
      <c r="I37" s="66">
        <v>-48</v>
      </c>
      <c r="J37" s="67">
        <v>0.10457990966239099</v>
      </c>
      <c r="K37" s="67">
        <v>0.16469107111953796</v>
      </c>
      <c r="L37" s="67">
        <v>-1.8724838498267952E-2</v>
      </c>
      <c r="M37" s="67">
        <v>1.2585627399733346</v>
      </c>
      <c r="N37" s="67">
        <v>1.3984425385274335</v>
      </c>
      <c r="O37" s="67">
        <v>0.97231195927951486</v>
      </c>
      <c r="P37" s="68"/>
      <c r="Q37" s="67"/>
      <c r="R37" s="1"/>
    </row>
    <row r="38" spans="1:18" x14ac:dyDescent="0.2">
      <c r="A38" s="59"/>
      <c r="B38" s="60"/>
      <c r="C38" s="60"/>
      <c r="D38" s="61"/>
      <c r="E38" s="61"/>
      <c r="F38" s="61"/>
      <c r="G38" s="36"/>
      <c r="H38" s="36"/>
      <c r="I38" s="36"/>
      <c r="J38" s="62"/>
      <c r="K38" s="62"/>
      <c r="L38" s="62"/>
      <c r="M38" s="62"/>
      <c r="N38" s="62"/>
      <c r="O38" s="62"/>
      <c r="P38" s="69" t="s">
        <v>17</v>
      </c>
      <c r="Q38" s="62"/>
      <c r="R38" s="1"/>
    </row>
    <row r="39" spans="1:18" x14ac:dyDescent="0.2">
      <c r="M39" s="55"/>
      <c r="N39" s="55"/>
      <c r="O39" s="55"/>
    </row>
    <row r="41" spans="1:18" s="22" customFormat="1" ht="11.25" x14ac:dyDescent="0.2">
      <c r="A41" s="18" t="s">
        <v>1</v>
      </c>
    </row>
    <row r="42" spans="1:18" s="22" customFormat="1" ht="24" customHeight="1" x14ac:dyDescent="0.2">
      <c r="A42" s="76" t="s">
        <v>18</v>
      </c>
      <c r="B42" s="76"/>
      <c r="C42" s="76"/>
      <c r="D42" s="76"/>
      <c r="E42" s="76"/>
      <c r="F42" s="76"/>
      <c r="G42" s="76"/>
      <c r="H42" s="76"/>
      <c r="I42" s="76"/>
      <c r="J42" s="76"/>
      <c r="K42" s="76"/>
      <c r="L42" s="76"/>
      <c r="M42" s="76"/>
      <c r="N42" s="76"/>
      <c r="O42" s="76"/>
    </row>
    <row r="43" spans="1:18" s="22" customFormat="1" ht="11.25" customHeight="1" x14ac:dyDescent="0.2">
      <c r="A43" s="76" t="s">
        <v>19</v>
      </c>
      <c r="B43" s="76"/>
      <c r="C43" s="76"/>
      <c r="D43" s="76"/>
      <c r="E43" s="76"/>
      <c r="F43" s="76"/>
      <c r="G43" s="76"/>
      <c r="H43" s="76"/>
      <c r="I43" s="76"/>
      <c r="J43" s="76"/>
      <c r="K43" s="76"/>
      <c r="L43" s="76"/>
      <c r="M43" s="76"/>
      <c r="N43" s="76"/>
      <c r="O43" s="76"/>
    </row>
    <row r="44" spans="1:18" s="22" customFormat="1" ht="11.25" x14ac:dyDescent="0.2">
      <c r="A44" s="30"/>
      <c r="B44" s="41"/>
      <c r="C44" s="41"/>
      <c r="D44" s="41"/>
      <c r="E44" s="41"/>
      <c r="F44" s="41"/>
      <c r="G44" s="41"/>
      <c r="H44" s="41"/>
      <c r="I44" s="41"/>
    </row>
    <row r="45" spans="1:18" s="22" customFormat="1" ht="11.25" x14ac:dyDescent="0.2">
      <c r="A45" s="19" t="s">
        <v>2</v>
      </c>
      <c r="B45" s="41"/>
      <c r="C45" s="41"/>
      <c r="D45" s="41"/>
      <c r="E45" s="41"/>
      <c r="F45" s="41"/>
      <c r="G45" s="41"/>
      <c r="H45" s="41"/>
      <c r="I45" s="41"/>
    </row>
    <row r="46" spans="1:18" s="22" customFormat="1" ht="11.25" x14ac:dyDescent="0.2">
      <c r="A46" s="22" t="s">
        <v>11</v>
      </c>
    </row>
  </sheetData>
  <mergeCells count="5">
    <mergeCell ref="G8:I8"/>
    <mergeCell ref="J8:L8"/>
    <mergeCell ref="M8:O8"/>
    <mergeCell ref="A42:O42"/>
    <mergeCell ref="A43:O43"/>
  </mergeCells>
  <pageMargins left="0.78740157480314965" right="0.78740157480314965" top="0.31496062992125984" bottom="0.23622047244094491" header="0.19685039370078741" footer="0.19685039370078741"/>
  <pageSetup paperSize="9" scale="67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3"/>
    <pageSetUpPr fitToPage="1"/>
  </sheetPr>
  <dimension ref="A6:M73"/>
  <sheetViews>
    <sheetView showGridLines="0" workbookViewId="0">
      <pane ySplit="9" topLeftCell="A61" activePane="bottomLeft" state="frozen"/>
      <selection activeCell="K46" sqref="K46"/>
      <selection pane="bottomLeft" activeCell="D65" sqref="D65:F65"/>
    </sheetView>
  </sheetViews>
  <sheetFormatPr baseColWidth="10" defaultColWidth="11.42578125" defaultRowHeight="12.75" x14ac:dyDescent="0.2"/>
  <cols>
    <col min="1" max="1" width="11.42578125" style="28"/>
    <col min="2" max="2" width="9.140625" style="42" customWidth="1"/>
    <col min="3" max="3" width="3" style="42" customWidth="1"/>
    <col min="4" max="16384" width="11.42578125" style="37"/>
  </cols>
  <sheetData>
    <row r="6" spans="1:13" x14ac:dyDescent="0.2">
      <c r="A6" s="3" t="s">
        <v>15</v>
      </c>
    </row>
    <row r="7" spans="1:13" ht="13.5" thickBot="1" x14ac:dyDescent="0.25">
      <c r="A7" s="44"/>
    </row>
    <row r="8" spans="1:13" s="54" customFormat="1" ht="32.25" customHeight="1" thickBot="1" x14ac:dyDescent="0.25">
      <c r="A8" s="50" t="s">
        <v>4</v>
      </c>
      <c r="B8" s="51" t="s">
        <v>3</v>
      </c>
      <c r="C8" s="57"/>
      <c r="D8" s="74" t="s">
        <v>13</v>
      </c>
      <c r="E8" s="74"/>
      <c r="F8" s="74"/>
    </row>
    <row r="9" spans="1:13" ht="13.5" thickBot="1" x14ac:dyDescent="0.25">
      <c r="A9" s="45"/>
      <c r="B9" s="46"/>
      <c r="C9" s="58"/>
      <c r="D9" s="29" t="s">
        <v>8</v>
      </c>
      <c r="E9" s="29" t="s">
        <v>9</v>
      </c>
      <c r="F9" s="29" t="s">
        <v>10</v>
      </c>
    </row>
    <row r="10" spans="1:13" x14ac:dyDescent="0.2">
      <c r="A10" s="20">
        <v>2010</v>
      </c>
      <c r="B10" s="26">
        <v>4</v>
      </c>
      <c r="C10" s="26"/>
      <c r="E10"/>
      <c r="F10"/>
      <c r="G10"/>
      <c r="H10"/>
      <c r="I10"/>
      <c r="J10"/>
      <c r="K10"/>
      <c r="L10"/>
      <c r="M10"/>
    </row>
    <row r="11" spans="1:13" x14ac:dyDescent="0.2">
      <c r="A11" s="20">
        <v>2011</v>
      </c>
      <c r="B11" s="26">
        <v>1</v>
      </c>
      <c r="C11" s="26"/>
      <c r="D11" s="48"/>
      <c r="E11" s="48"/>
      <c r="F11" s="48"/>
      <c r="G11" s="1"/>
      <c r="H11" s="1"/>
      <c r="I11" s="1"/>
      <c r="J11" s="49"/>
      <c r="K11"/>
      <c r="L11"/>
      <c r="M11"/>
    </row>
    <row r="12" spans="1:13" x14ac:dyDescent="0.2">
      <c r="B12" s="26">
        <v>2</v>
      </c>
      <c r="C12" s="26"/>
      <c r="D12" s="48"/>
      <c r="E12" s="48"/>
      <c r="F12" s="48"/>
      <c r="G12" s="1"/>
      <c r="H12" s="1"/>
      <c r="I12" s="1"/>
      <c r="J12" s="49"/>
      <c r="K12"/>
      <c r="L12"/>
      <c r="M12"/>
    </row>
    <row r="13" spans="1:13" x14ac:dyDescent="0.2">
      <c r="B13" s="26">
        <v>3</v>
      </c>
      <c r="C13" s="26"/>
      <c r="D13" s="48"/>
      <c r="E13" s="48"/>
      <c r="F13" s="48"/>
      <c r="G13" s="1"/>
      <c r="H13" s="1"/>
      <c r="I13" s="1"/>
      <c r="J13" s="49"/>
    </row>
    <row r="14" spans="1:13" x14ac:dyDescent="0.2">
      <c r="B14" s="26">
        <v>4</v>
      </c>
      <c r="C14" s="26"/>
      <c r="D14" s="48">
        <v>1.8899229994761235</v>
      </c>
      <c r="E14" s="48">
        <v>0.97336648304326978</v>
      </c>
      <c r="F14" s="48">
        <v>3.9802654436800866</v>
      </c>
      <c r="G14" s="1"/>
      <c r="H14" s="1"/>
      <c r="I14" s="1"/>
      <c r="J14" s="49"/>
    </row>
    <row r="15" spans="1:13" x14ac:dyDescent="0.2">
      <c r="A15" s="20">
        <v>2012</v>
      </c>
      <c r="B15" s="26">
        <v>1</v>
      </c>
      <c r="C15" s="26"/>
      <c r="D15" s="48">
        <v>1.8258369765341786</v>
      </c>
      <c r="E15" s="48">
        <v>1.0653821633491489</v>
      </c>
      <c r="F15" s="48">
        <v>3.5497013240840092</v>
      </c>
      <c r="G15" s="1"/>
      <c r="H15" s="1"/>
      <c r="I15" s="1"/>
      <c r="J15" s="49"/>
    </row>
    <row r="16" spans="1:13" x14ac:dyDescent="0.2">
      <c r="B16" s="26">
        <v>2</v>
      </c>
      <c r="C16" s="26"/>
      <c r="D16" s="48">
        <v>1.8586611313212265</v>
      </c>
      <c r="E16" s="48">
        <v>0.91761839439004067</v>
      </c>
      <c r="F16" s="48">
        <v>3.9810992335802986</v>
      </c>
      <c r="G16" s="1"/>
      <c r="H16" s="1"/>
      <c r="I16" s="1"/>
      <c r="J16" s="49"/>
    </row>
    <row r="17" spans="1:10" x14ac:dyDescent="0.2">
      <c r="B17" s="26">
        <v>3</v>
      </c>
      <c r="C17" s="26"/>
      <c r="D17" s="48">
        <v>1.5734939355357414</v>
      </c>
      <c r="E17" s="48">
        <v>0.50045808058183372</v>
      </c>
      <c r="F17" s="48">
        <v>3.9821886409552532</v>
      </c>
      <c r="G17" s="1"/>
      <c r="H17" s="1"/>
      <c r="I17" s="1"/>
      <c r="J17" s="49"/>
    </row>
    <row r="18" spans="1:10" x14ac:dyDescent="0.2">
      <c r="B18" s="26">
        <v>4</v>
      </c>
      <c r="C18" s="26"/>
      <c r="D18" s="48">
        <v>1.1655286247455265</v>
      </c>
      <c r="E18" s="48">
        <v>0.13317132833370326</v>
      </c>
      <c r="F18" s="48">
        <v>3.4518861073613127</v>
      </c>
      <c r="G18" s="1"/>
      <c r="H18" s="1"/>
      <c r="I18" s="1"/>
      <c r="J18" s="49"/>
    </row>
    <row r="19" spans="1:10" x14ac:dyDescent="0.2">
      <c r="A19" s="20">
        <v>2013</v>
      </c>
      <c r="B19" s="26">
        <v>1</v>
      </c>
      <c r="C19" s="26"/>
      <c r="D19" s="48">
        <v>1.0851545669449791</v>
      </c>
      <c r="E19" s="48">
        <v>-4.1853656387491611E-2</v>
      </c>
      <c r="F19" s="48">
        <v>3.578660073815132</v>
      </c>
      <c r="G19" s="1"/>
      <c r="H19" s="1"/>
      <c r="I19" s="1"/>
      <c r="J19" s="49"/>
    </row>
    <row r="20" spans="1:10" x14ac:dyDescent="0.2">
      <c r="B20" s="26">
        <v>2</v>
      </c>
      <c r="C20" s="26"/>
      <c r="D20" s="48">
        <v>1.294869716016378</v>
      </c>
      <c r="E20" s="48">
        <v>0.25944959050607785</v>
      </c>
      <c r="F20" s="48">
        <v>3.5613652995850176</v>
      </c>
      <c r="G20" s="1"/>
      <c r="H20" s="1"/>
      <c r="I20" s="1"/>
      <c r="J20" s="49"/>
    </row>
    <row r="21" spans="1:10" x14ac:dyDescent="0.2">
      <c r="B21" s="26">
        <v>3</v>
      </c>
      <c r="C21" s="26"/>
      <c r="D21" s="48">
        <v>1.5966738824176208</v>
      </c>
      <c r="E21" s="48">
        <v>0.70197138302017237</v>
      </c>
      <c r="F21" s="48">
        <v>3.537806742786942</v>
      </c>
      <c r="G21" s="1"/>
      <c r="H21" s="1"/>
      <c r="I21" s="1"/>
      <c r="J21" s="49"/>
    </row>
    <row r="22" spans="1:10" x14ac:dyDescent="0.2">
      <c r="B22" s="26">
        <v>4</v>
      </c>
      <c r="C22" s="26"/>
      <c r="D22" s="48">
        <v>1.8282918088526889</v>
      </c>
      <c r="E22" s="48">
        <v>0.96631750661957394</v>
      </c>
      <c r="F22" s="48">
        <v>3.6760621002993155</v>
      </c>
      <c r="G22" s="1"/>
      <c r="H22" s="1"/>
      <c r="I22" s="1"/>
      <c r="J22" s="49"/>
    </row>
    <row r="23" spans="1:10" x14ac:dyDescent="0.2">
      <c r="A23" s="20">
        <v>2014</v>
      </c>
      <c r="B23" s="26">
        <v>1</v>
      </c>
      <c r="C23" s="26"/>
      <c r="D23" s="48">
        <v>1.9343016893929255</v>
      </c>
      <c r="E23" s="48">
        <v>1.0255434238204852</v>
      </c>
      <c r="F23" s="48">
        <v>3.8746492368763263</v>
      </c>
      <c r="G23" s="1"/>
      <c r="H23" s="1"/>
      <c r="I23" s="1"/>
      <c r="J23" s="49"/>
    </row>
    <row r="24" spans="1:10" x14ac:dyDescent="0.2">
      <c r="B24" s="26">
        <v>2</v>
      </c>
      <c r="C24" s="26"/>
      <c r="D24" s="48">
        <v>1.633744426100292</v>
      </c>
      <c r="E24" s="48">
        <v>0.94825434541696563</v>
      </c>
      <c r="F24" s="48">
        <v>3.086414529082715</v>
      </c>
      <c r="G24" s="1"/>
      <c r="H24" s="1"/>
      <c r="I24" s="1"/>
      <c r="J24" s="49"/>
    </row>
    <row r="25" spans="1:10" x14ac:dyDescent="0.2">
      <c r="B25" s="26">
        <v>3</v>
      </c>
      <c r="C25" s="26"/>
      <c r="D25" s="48">
        <v>1.642604357190014</v>
      </c>
      <c r="E25" s="48">
        <v>1.1034411252148546</v>
      </c>
      <c r="F25" s="48">
        <v>2.7803256616316663</v>
      </c>
      <c r="G25" s="1"/>
      <c r="H25" s="1"/>
      <c r="I25" s="1"/>
      <c r="J25" s="49"/>
    </row>
    <row r="26" spans="1:10" x14ac:dyDescent="0.2">
      <c r="B26" s="26">
        <v>4</v>
      </c>
      <c r="C26" s="26"/>
      <c r="D26" s="48">
        <v>1.6213809182354266</v>
      </c>
      <c r="E26" s="48">
        <v>1.180517971411299</v>
      </c>
      <c r="F26" s="48">
        <v>2.5417357242845995</v>
      </c>
      <c r="G26" s="1"/>
      <c r="H26" s="1"/>
      <c r="I26" s="1"/>
      <c r="J26" s="49"/>
    </row>
    <row r="27" spans="1:10" x14ac:dyDescent="0.2">
      <c r="A27" s="20">
        <v>2015</v>
      </c>
      <c r="B27" s="26">
        <v>1</v>
      </c>
      <c r="C27" s="26"/>
      <c r="D27" s="48">
        <v>1.5399483069938213</v>
      </c>
      <c r="E27" s="48">
        <v>1.1025861197099251</v>
      </c>
      <c r="F27" s="48">
        <v>2.4481744730968424</v>
      </c>
      <c r="G27" s="1"/>
      <c r="H27" s="1"/>
      <c r="I27" s="1"/>
      <c r="J27" s="49"/>
    </row>
    <row r="28" spans="1:10" x14ac:dyDescent="0.2">
      <c r="B28" s="26">
        <v>2</v>
      </c>
      <c r="C28" s="26"/>
      <c r="D28" s="48">
        <v>1.6471254057748075</v>
      </c>
      <c r="E28" s="48">
        <v>1.2237817566124187</v>
      </c>
      <c r="F28" s="48">
        <v>2.5256547081520475</v>
      </c>
      <c r="G28" s="1"/>
      <c r="H28" s="1"/>
      <c r="I28" s="1"/>
      <c r="J28" s="49"/>
    </row>
    <row r="29" spans="1:10" x14ac:dyDescent="0.2">
      <c r="B29" s="26">
        <v>3</v>
      </c>
      <c r="C29" s="26"/>
      <c r="D29" s="48">
        <v>1.7524829170515455</v>
      </c>
      <c r="E29" s="48">
        <v>1.1474077813890426</v>
      </c>
      <c r="F29" s="48">
        <v>3.0084575770229049</v>
      </c>
      <c r="G29" s="1"/>
      <c r="H29" s="1"/>
      <c r="I29" s="1"/>
      <c r="J29" s="49"/>
    </row>
    <row r="30" spans="1:10" x14ac:dyDescent="0.2">
      <c r="B30" s="26">
        <v>4</v>
      </c>
      <c r="C30" s="26"/>
      <c r="D30" s="48">
        <v>1.6055729054276879</v>
      </c>
      <c r="E30" s="48">
        <v>1.0375430916660378</v>
      </c>
      <c r="F30" s="48">
        <v>2.775662318723171</v>
      </c>
      <c r="G30" s="1"/>
      <c r="H30" s="1"/>
      <c r="I30" s="1"/>
      <c r="J30" s="49"/>
    </row>
    <row r="31" spans="1:10" x14ac:dyDescent="0.2">
      <c r="A31" s="20">
        <v>2016</v>
      </c>
      <c r="B31" s="26">
        <v>1</v>
      </c>
      <c r="C31" s="26"/>
      <c r="D31" s="48">
        <v>1.5194935988020131</v>
      </c>
      <c r="E31" s="48">
        <v>1.0230881334722053</v>
      </c>
      <c r="F31" s="48">
        <v>2.5367896808010215</v>
      </c>
      <c r="G31" s="1"/>
      <c r="H31" s="1"/>
      <c r="I31" s="1"/>
      <c r="J31" s="49"/>
    </row>
    <row r="32" spans="1:10" x14ac:dyDescent="0.2">
      <c r="B32" s="26">
        <v>2</v>
      </c>
      <c r="C32" s="26"/>
      <c r="D32" s="48">
        <v>1.4425021404446792</v>
      </c>
      <c r="E32" s="48">
        <v>1.1460651762282836</v>
      </c>
      <c r="F32" s="48">
        <v>2.0498612740368349</v>
      </c>
      <c r="G32" s="1"/>
      <c r="H32" s="1"/>
      <c r="I32" s="1"/>
      <c r="J32" s="49"/>
    </row>
    <row r="33" spans="1:11" x14ac:dyDescent="0.2">
      <c r="B33" s="26">
        <v>3</v>
      </c>
      <c r="C33" s="26"/>
      <c r="D33" s="48">
        <v>1.1461070685322872</v>
      </c>
      <c r="E33" s="48">
        <v>1.2792615730179424</v>
      </c>
      <c r="F33" s="48">
        <v>0.87470740421338178</v>
      </c>
      <c r="G33" s="1"/>
      <c r="H33" s="1"/>
      <c r="I33" s="1"/>
    </row>
    <row r="34" spans="1:11" x14ac:dyDescent="0.2">
      <c r="B34" s="26">
        <v>4</v>
      </c>
      <c r="C34" s="26"/>
      <c r="D34" s="48">
        <v>1.4011781153542069</v>
      </c>
      <c r="E34" s="48">
        <v>1.4089551076812201</v>
      </c>
      <c r="F34" s="48">
        <v>1.385429148010342</v>
      </c>
      <c r="G34" s="1"/>
      <c r="H34" s="1"/>
      <c r="I34" s="1"/>
    </row>
    <row r="35" spans="1:11" x14ac:dyDescent="0.2">
      <c r="A35" s="20">
        <v>2017</v>
      </c>
      <c r="B35" s="26">
        <v>1</v>
      </c>
      <c r="C35" s="26"/>
      <c r="D35" s="48">
        <v>1.3793685522668131</v>
      </c>
      <c r="E35" s="48">
        <v>1.7116950946033826</v>
      </c>
      <c r="F35" s="48">
        <v>0.70837743541494191</v>
      </c>
      <c r="G35" s="1"/>
      <c r="H35" s="1"/>
      <c r="I35" s="1"/>
    </row>
    <row r="36" spans="1:11" x14ac:dyDescent="0.2">
      <c r="A36" s="59"/>
      <c r="B36" s="60">
        <v>2</v>
      </c>
      <c r="C36" s="60"/>
      <c r="D36" s="62">
        <v>1.2515064549409871</v>
      </c>
      <c r="E36" s="62">
        <v>1.5874702482148839</v>
      </c>
      <c r="F36" s="62">
        <v>0.56925847316324774</v>
      </c>
      <c r="G36" s="1"/>
      <c r="H36" s="1"/>
      <c r="I36" s="1"/>
    </row>
    <row r="37" spans="1:11" ht="13.5" thickBot="1" x14ac:dyDescent="0.25">
      <c r="A37" s="63"/>
      <c r="B37" s="64">
        <v>3</v>
      </c>
      <c r="C37" s="64"/>
      <c r="D37" s="67">
        <v>1.2585627399733346</v>
      </c>
      <c r="E37" s="67">
        <v>1.3984425385274335</v>
      </c>
      <c r="F37" s="67">
        <v>0.97231195927951486</v>
      </c>
      <c r="G37" s="68" t="s">
        <v>17</v>
      </c>
      <c r="H37" s="67"/>
      <c r="I37" s="1"/>
    </row>
    <row r="38" spans="1:11" x14ac:dyDescent="0.2">
      <c r="B38" s="26">
        <v>4</v>
      </c>
      <c r="C38" s="71" t="s">
        <v>21</v>
      </c>
      <c r="D38" s="48">
        <v>1.0493108689983321</v>
      </c>
      <c r="E38" s="48">
        <v>1.1968738484215757</v>
      </c>
      <c r="F38" s="48">
        <v>0.75930459317041787</v>
      </c>
    </row>
    <row r="39" spans="1:11" x14ac:dyDescent="0.2">
      <c r="A39" s="20">
        <v>2018</v>
      </c>
      <c r="B39" s="26">
        <v>1</v>
      </c>
      <c r="C39" s="26"/>
      <c r="D39" s="48">
        <v>0.86309535130528747</v>
      </c>
      <c r="E39" s="48">
        <v>0.75229879681824041</v>
      </c>
      <c r="F39" s="48">
        <v>1.0822772381916312</v>
      </c>
      <c r="G39" s="1"/>
      <c r="H39" s="1"/>
      <c r="I39" s="1"/>
    </row>
    <row r="40" spans="1:11" x14ac:dyDescent="0.2">
      <c r="B40" s="26">
        <v>2</v>
      </c>
      <c r="C40" s="26"/>
      <c r="D40" s="48">
        <v>0.8428171352569569</v>
      </c>
      <c r="E40" s="48">
        <v>0.83923983470037822</v>
      </c>
      <c r="F40" s="48">
        <v>0.84993229288810035</v>
      </c>
    </row>
    <row r="41" spans="1:11" x14ac:dyDescent="0.2">
      <c r="B41" s="26">
        <v>3</v>
      </c>
      <c r="C41" s="26"/>
      <c r="D41" s="48">
        <v>0.6900117045399945</v>
      </c>
      <c r="E41" s="48">
        <v>1.0353161862847626</v>
      </c>
      <c r="F41" s="48">
        <v>2.2688856368136001E-3</v>
      </c>
    </row>
    <row r="42" spans="1:11" x14ac:dyDescent="0.2">
      <c r="B42" s="26">
        <v>4</v>
      </c>
      <c r="C42" s="26"/>
      <c r="D42" s="48">
        <v>0.72735603939655391</v>
      </c>
      <c r="E42" s="48">
        <v>1.264461555968599</v>
      </c>
      <c r="F42" s="48">
        <v>-0.33280424072715808</v>
      </c>
      <c r="I42" s="55"/>
      <c r="J42" s="55"/>
      <c r="K42" s="55"/>
    </row>
    <row r="43" spans="1:11" x14ac:dyDescent="0.2">
      <c r="A43" s="20">
        <v>2019</v>
      </c>
      <c r="B43" s="26">
        <v>1</v>
      </c>
      <c r="C43" s="26"/>
      <c r="D43" s="48">
        <v>0.85847538593051276</v>
      </c>
      <c r="E43" s="48">
        <v>1.3897256925892609</v>
      </c>
      <c r="F43" s="48">
        <v>-0.18903309199859164</v>
      </c>
      <c r="G43" s="1"/>
      <c r="H43" s="1"/>
      <c r="I43" s="1"/>
      <c r="J43" s="55"/>
      <c r="K43" s="55"/>
    </row>
    <row r="44" spans="1:11" x14ac:dyDescent="0.2">
      <c r="B44" s="26">
        <v>2</v>
      </c>
      <c r="C44" s="26"/>
      <c r="D44" s="48">
        <v>0.82021215585537099</v>
      </c>
      <c r="E44" s="48">
        <v>1.3706845501899156</v>
      </c>
      <c r="F44" s="48">
        <v>-0.27454701617651844</v>
      </c>
      <c r="I44" s="55"/>
      <c r="J44" s="55"/>
      <c r="K44" s="55"/>
    </row>
    <row r="45" spans="1:11" x14ac:dyDescent="0.2">
      <c r="B45" s="26">
        <v>3</v>
      </c>
      <c r="C45" s="26"/>
      <c r="D45" s="48">
        <v>0.80617118898325124</v>
      </c>
      <c r="E45" s="48">
        <v>1.1891339316586258</v>
      </c>
      <c r="F45" s="48">
        <v>3.5545068499875931E-2</v>
      </c>
    </row>
    <row r="46" spans="1:11" x14ac:dyDescent="0.2">
      <c r="B46" s="26">
        <v>4</v>
      </c>
      <c r="C46" s="26"/>
      <c r="D46" s="48">
        <v>0.74060002849423157</v>
      </c>
      <c r="E46" s="48">
        <v>1.0347856542186396</v>
      </c>
      <c r="F46" s="48">
        <v>0.15061881420550538</v>
      </c>
    </row>
    <row r="47" spans="1:11" x14ac:dyDescent="0.2">
      <c r="A47" s="20">
        <v>2020</v>
      </c>
      <c r="B47" s="26">
        <v>1</v>
      </c>
      <c r="C47" s="26"/>
      <c r="D47" s="48">
        <v>0.92358430480026232</v>
      </c>
      <c r="E47" s="48">
        <v>1.0242237034628454</v>
      </c>
      <c r="F47" s="48">
        <v>0.72200679711946769</v>
      </c>
      <c r="G47" s="1"/>
      <c r="H47" s="1"/>
      <c r="I47" s="1"/>
      <c r="J47" s="55"/>
      <c r="K47" s="55"/>
    </row>
    <row r="48" spans="1:11" x14ac:dyDescent="0.2">
      <c r="A48" s="20"/>
      <c r="B48" s="26">
        <v>2</v>
      </c>
      <c r="C48" s="26"/>
      <c r="D48" s="48">
        <v>0.91423606832436999</v>
      </c>
      <c r="E48" s="48">
        <v>0.79067708003883741</v>
      </c>
      <c r="F48" s="48">
        <v>1.1640195720770796</v>
      </c>
      <c r="G48" s="1"/>
      <c r="H48" s="1"/>
      <c r="I48" s="1"/>
      <c r="J48" s="55"/>
      <c r="K48" s="55"/>
    </row>
    <row r="49" spans="1:11" x14ac:dyDescent="0.2">
      <c r="A49" s="20"/>
      <c r="B49" s="26">
        <v>3</v>
      </c>
      <c r="C49" s="26"/>
      <c r="D49" s="48">
        <v>1.2274805205802597</v>
      </c>
      <c r="E49" s="48">
        <v>1.1261328183033825</v>
      </c>
      <c r="F49" s="48">
        <v>1.4337716927426802</v>
      </c>
      <c r="G49" s="1"/>
      <c r="H49" s="1"/>
      <c r="I49" s="1"/>
      <c r="J49" s="55"/>
      <c r="K49" s="55"/>
    </row>
    <row r="50" spans="1:11" x14ac:dyDescent="0.2">
      <c r="A50" s="20"/>
      <c r="B50" s="26">
        <v>4</v>
      </c>
      <c r="C50" s="26"/>
      <c r="D50" s="48">
        <v>1.1428032671370936</v>
      </c>
      <c r="E50" s="48">
        <v>0.81008134180613478</v>
      </c>
      <c r="F50" s="48">
        <v>1.8159588352660627</v>
      </c>
      <c r="G50" s="1"/>
      <c r="H50" s="1"/>
      <c r="I50" s="1"/>
      <c r="J50" s="55"/>
      <c r="K50" s="55"/>
    </row>
    <row r="51" spans="1:11" x14ac:dyDescent="0.2">
      <c r="A51" s="20">
        <v>2021</v>
      </c>
      <c r="B51" s="26">
        <v>1</v>
      </c>
      <c r="C51" s="26"/>
      <c r="D51" s="48">
        <v>0.94180820753866357</v>
      </c>
      <c r="E51" s="48">
        <v>0.66128023854181706</v>
      </c>
      <c r="F51" s="48">
        <v>1.5053827373365358</v>
      </c>
      <c r="G51" s="1"/>
      <c r="H51" s="1"/>
      <c r="I51" s="1"/>
      <c r="J51" s="55"/>
      <c r="K51" s="55"/>
    </row>
    <row r="52" spans="1:11" x14ac:dyDescent="0.2">
      <c r="A52" s="20"/>
      <c r="B52" s="26">
        <v>2</v>
      </c>
      <c r="C52" s="26"/>
      <c r="D52" s="48">
        <v>1.0088214833709142</v>
      </c>
      <c r="E52" s="48">
        <v>0.90297620366064368</v>
      </c>
      <c r="F52" s="48">
        <v>1.2220057698599129</v>
      </c>
      <c r="G52" s="1"/>
      <c r="H52" s="1"/>
      <c r="I52" s="1"/>
      <c r="J52" s="55"/>
      <c r="K52" s="55"/>
    </row>
    <row r="53" spans="1:11" x14ac:dyDescent="0.2">
      <c r="A53" s="20"/>
      <c r="B53" s="26">
        <v>3</v>
      </c>
      <c r="C53" s="26"/>
      <c r="D53" s="48">
        <v>0.96336008581789923</v>
      </c>
      <c r="E53" s="48">
        <v>0.86788211788211278</v>
      </c>
      <c r="F53" s="48">
        <v>1.1571141089662396</v>
      </c>
      <c r="G53" s="1"/>
      <c r="H53" s="1"/>
      <c r="I53" s="1"/>
      <c r="J53" s="55"/>
      <c r="K53" s="55"/>
    </row>
    <row r="54" spans="1:11" x14ac:dyDescent="0.2">
      <c r="A54" s="20"/>
      <c r="B54" s="26">
        <v>4</v>
      </c>
      <c r="C54" s="26"/>
      <c r="D54" s="48">
        <v>1.0524960137372696</v>
      </c>
      <c r="E54" s="48">
        <v>1.2312852367134752</v>
      </c>
      <c r="F54" s="48">
        <v>0.69434723992367609</v>
      </c>
      <c r="G54" s="1"/>
      <c r="H54" s="1"/>
      <c r="I54" s="1"/>
      <c r="J54" s="55"/>
      <c r="K54" s="55"/>
    </row>
    <row r="55" spans="1:11" x14ac:dyDescent="0.2">
      <c r="A55" s="20">
        <v>2022</v>
      </c>
      <c r="B55" s="26">
        <v>1</v>
      </c>
      <c r="C55" s="26"/>
      <c r="D55" s="48">
        <v>1.1385644984676091</v>
      </c>
      <c r="E55" s="48">
        <v>1.4643701774921691</v>
      </c>
      <c r="F55" s="48">
        <v>0.48947106373007365</v>
      </c>
      <c r="G55" s="1"/>
      <c r="H55" s="1"/>
      <c r="I55" s="1"/>
      <c r="J55" s="55"/>
      <c r="K55" s="55"/>
    </row>
    <row r="56" spans="1:11" x14ac:dyDescent="0.2">
      <c r="A56" s="20"/>
      <c r="B56" s="26">
        <v>2</v>
      </c>
      <c r="C56" s="26"/>
      <c r="D56" s="48">
        <v>1.1156061529293826</v>
      </c>
      <c r="E56" s="48">
        <v>1.363929052274182</v>
      </c>
      <c r="F56" s="48">
        <v>0.61703229502958479</v>
      </c>
      <c r="G56" s="1"/>
      <c r="H56" s="1"/>
      <c r="I56" s="1"/>
      <c r="J56" s="55"/>
      <c r="K56" s="55"/>
    </row>
    <row r="57" spans="1:11" x14ac:dyDescent="0.2">
      <c r="A57" s="20"/>
      <c r="B57" s="26">
        <v>3</v>
      </c>
      <c r="C57" s="26"/>
      <c r="D57" s="48">
        <v>0.82866768610296848</v>
      </c>
      <c r="E57" s="48">
        <v>0.90938882516795605</v>
      </c>
      <c r="F57" s="48">
        <v>0.66532815119084709</v>
      </c>
      <c r="G57" s="1"/>
      <c r="H57" s="1"/>
      <c r="I57" s="1"/>
      <c r="J57" s="55"/>
      <c r="K57" s="55"/>
    </row>
    <row r="58" spans="1:11" x14ac:dyDescent="0.2">
      <c r="A58" s="20"/>
      <c r="B58" s="26">
        <v>4</v>
      </c>
      <c r="C58" s="26"/>
      <c r="D58" s="48">
        <v>0.83871335787570889</v>
      </c>
      <c r="E58" s="48">
        <v>0.78017430856029968</v>
      </c>
      <c r="F58" s="48">
        <v>0.95660349059674132</v>
      </c>
      <c r="G58" s="1"/>
      <c r="H58" s="1"/>
      <c r="I58" s="1"/>
      <c r="J58" s="55"/>
      <c r="K58" s="55"/>
    </row>
    <row r="59" spans="1:11" x14ac:dyDescent="0.2">
      <c r="A59" s="20">
        <v>2023</v>
      </c>
      <c r="B59" s="26">
        <v>1</v>
      </c>
      <c r="C59" s="26"/>
      <c r="D59" s="48">
        <v>1.0327211846353546</v>
      </c>
      <c r="E59" s="48">
        <v>0.84160083453768131</v>
      </c>
      <c r="F59" s="48">
        <v>1.4171788304813582</v>
      </c>
      <c r="G59" s="1"/>
      <c r="H59" s="1"/>
      <c r="I59" s="1"/>
      <c r="J59" s="55"/>
      <c r="K59" s="55"/>
    </row>
    <row r="60" spans="1:11" x14ac:dyDescent="0.2">
      <c r="A60" s="20"/>
      <c r="B60" s="26">
        <v>2</v>
      </c>
      <c r="C60" s="26"/>
      <c r="D60" s="48">
        <v>1.2918099226749691</v>
      </c>
      <c r="E60" s="48">
        <v>0.95648533148533499</v>
      </c>
      <c r="F60" s="48">
        <v>1.9700603392577509</v>
      </c>
      <c r="G60" s="1"/>
      <c r="H60" s="1"/>
      <c r="I60" s="1"/>
      <c r="J60" s="55"/>
      <c r="K60" s="55"/>
    </row>
    <row r="61" spans="1:11" x14ac:dyDescent="0.2">
      <c r="A61" s="20"/>
      <c r="B61" s="26">
        <v>3</v>
      </c>
      <c r="C61" s="26"/>
      <c r="D61" s="48">
        <v>1.6637744768681184</v>
      </c>
      <c r="E61" s="48">
        <v>1.1442180184568773</v>
      </c>
      <c r="F61" s="48">
        <v>2.7176478768604628</v>
      </c>
      <c r="G61" s="1"/>
      <c r="H61" s="1"/>
      <c r="I61" s="1"/>
      <c r="J61" s="55"/>
      <c r="K61" s="55"/>
    </row>
    <row r="62" spans="1:11" x14ac:dyDescent="0.2">
      <c r="A62" s="20"/>
      <c r="B62" s="26">
        <v>4</v>
      </c>
      <c r="C62" s="26"/>
      <c r="D62" s="48">
        <v>1.8671362592998619</v>
      </c>
      <c r="E62" s="48">
        <v>1.205270965172045</v>
      </c>
      <c r="F62" s="48">
        <v>3.1977186587336615</v>
      </c>
      <c r="G62" s="1"/>
      <c r="H62" s="1"/>
      <c r="I62" s="1"/>
      <c r="J62" s="55"/>
      <c r="K62" s="55"/>
    </row>
    <row r="63" spans="1:11" x14ac:dyDescent="0.2">
      <c r="A63" s="20">
        <v>2024</v>
      </c>
      <c r="B63" s="26">
        <v>1</v>
      </c>
      <c r="C63" s="26"/>
      <c r="D63" s="48">
        <v>1.5355824077932123</v>
      </c>
      <c r="E63" s="48">
        <v>1.1242634368338056</v>
      </c>
      <c r="F63" s="48">
        <v>2.3582957047765918</v>
      </c>
      <c r="G63" s="1"/>
      <c r="H63" s="1"/>
      <c r="I63" s="1"/>
      <c r="J63" s="55"/>
      <c r="K63" s="55"/>
    </row>
    <row r="64" spans="1:11" x14ac:dyDescent="0.2">
      <c r="A64" s="20"/>
      <c r="B64" s="26">
        <v>2</v>
      </c>
      <c r="C64" s="26"/>
      <c r="D64" s="48">
        <v>1.263054985931622</v>
      </c>
      <c r="E64" s="48">
        <v>0.82783351090072177</v>
      </c>
      <c r="F64" s="48">
        <v>2.1346134570499942</v>
      </c>
      <c r="G64" s="1"/>
      <c r="H64" s="1"/>
      <c r="I64" s="1"/>
      <c r="J64" s="55"/>
      <c r="K64" s="55"/>
    </row>
    <row r="65" spans="1:11" x14ac:dyDescent="0.2">
      <c r="A65" s="20"/>
      <c r="B65" s="26">
        <v>3</v>
      </c>
      <c r="C65" s="26"/>
      <c r="D65" s="48">
        <v>1.1828348096481145</v>
      </c>
      <c r="E65" s="48">
        <v>0.67052320074489913</v>
      </c>
      <c r="F65" s="48">
        <v>2.2060945499631224</v>
      </c>
      <c r="G65" s="1"/>
      <c r="H65" s="1"/>
      <c r="I65" s="1"/>
      <c r="J65" s="55"/>
      <c r="K65" s="55"/>
    </row>
    <row r="66" spans="1:11" x14ac:dyDescent="0.2">
      <c r="A66" s="20"/>
      <c r="B66" s="26">
        <v>4</v>
      </c>
      <c r="C66" s="26"/>
      <c r="D66" s="48"/>
      <c r="E66" s="48"/>
      <c r="F66" s="48"/>
      <c r="G66" s="1"/>
      <c r="H66" s="1"/>
      <c r="I66" s="1"/>
      <c r="J66" s="55"/>
      <c r="K66" s="55"/>
    </row>
    <row r="68" spans="1:11" s="22" customFormat="1" ht="11.25" x14ac:dyDescent="0.2">
      <c r="A68" s="18" t="s">
        <v>22</v>
      </c>
    </row>
    <row r="69" spans="1:11" s="22" customFormat="1" ht="66" customHeight="1" x14ac:dyDescent="0.2">
      <c r="A69" s="76" t="s">
        <v>18</v>
      </c>
      <c r="B69" s="76"/>
      <c r="C69" s="76"/>
      <c r="D69" s="76"/>
      <c r="E69" s="76"/>
      <c r="F69" s="76"/>
    </row>
    <row r="70" spans="1:11" s="22" customFormat="1" ht="11.25" customHeight="1" x14ac:dyDescent="0.2">
      <c r="A70" s="76" t="s">
        <v>19</v>
      </c>
      <c r="B70" s="76"/>
      <c r="C70" s="76"/>
      <c r="D70" s="76"/>
      <c r="E70" s="76"/>
      <c r="F70" s="76"/>
    </row>
    <row r="71" spans="1:11" s="22" customFormat="1" ht="11.25" x14ac:dyDescent="0.2">
      <c r="A71" s="30"/>
      <c r="B71" s="41"/>
      <c r="C71" s="41"/>
    </row>
    <row r="72" spans="1:11" s="22" customFormat="1" ht="11.25" x14ac:dyDescent="0.2">
      <c r="A72" s="19" t="s">
        <v>2</v>
      </c>
      <c r="B72" s="41"/>
      <c r="C72" s="41"/>
    </row>
    <row r="73" spans="1:11" s="22" customFormat="1" ht="11.25" x14ac:dyDescent="0.2">
      <c r="A73" s="22" t="s">
        <v>11</v>
      </c>
    </row>
  </sheetData>
  <mergeCells count="3">
    <mergeCell ref="D8:F8"/>
    <mergeCell ref="A69:F69"/>
    <mergeCell ref="A70:F70"/>
  </mergeCells>
  <pageMargins left="0.78740157480314965" right="0.78740157480314965" top="0.31496062992125984" bottom="0.23622047244094491" header="0.19685039370078741" footer="0.19685039370078741"/>
  <pageSetup paperSize="9" scale="6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4</vt:i4>
      </vt:variant>
    </vt:vector>
  </HeadingPairs>
  <TitlesOfParts>
    <vt:vector size="8" baseType="lpstr">
      <vt:lpstr>Indicateur</vt:lpstr>
      <vt:lpstr>Données dès 2017-4</vt:lpstr>
      <vt:lpstr>Données 2010-4 à 2017-3</vt:lpstr>
      <vt:lpstr>Données graph</vt:lpstr>
      <vt:lpstr>'Données 2010-4 à 2017-3'!Impression_des_titres</vt:lpstr>
      <vt:lpstr>'Données dès 2017-4'!Impression_des_titres</vt:lpstr>
      <vt:lpstr>'Données graph'!Impression_des_titres</vt:lpstr>
      <vt:lpstr>Indicateur!Zone_d_impression</vt:lpstr>
    </vt:vector>
  </TitlesOfParts>
  <Company>Etat de Vaud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Claude Enz</dc:creator>
  <cp:lastModifiedBy>Both Jean-François</cp:lastModifiedBy>
  <cp:lastPrinted>2016-12-13T10:02:01Z</cp:lastPrinted>
  <dcterms:created xsi:type="dcterms:W3CDTF">2010-04-16T06:35:00Z</dcterms:created>
  <dcterms:modified xsi:type="dcterms:W3CDTF">2024-11-14T14:40:09Z</dcterms:modified>
</cp:coreProperties>
</file>