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195" windowHeight="12480"/>
  </bookViews>
  <sheets>
    <sheet name="Décompte salaire" sheetId="3" r:id="rId1"/>
    <sheet name="Calcul préstation en nature" sheetId="4" r:id="rId2"/>
    <sheet name="Nombre de jour de cours" sheetId="5" r:id="rId3"/>
  </sheets>
  <calcPr calcId="145621"/>
</workbook>
</file>

<file path=xl/calcChain.xml><?xml version="1.0" encoding="utf-8"?>
<calcChain xmlns="http://schemas.openxmlformats.org/spreadsheetml/2006/main">
  <c r="H30" i="3" l="1"/>
  <c r="H24" i="3"/>
  <c r="G40" i="4"/>
  <c r="E40" i="4"/>
  <c r="D40" i="4"/>
  <c r="C40" i="4"/>
  <c r="B40" i="4"/>
  <c r="F10" i="4" l="1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9" i="4"/>
  <c r="G16" i="3" l="1"/>
  <c r="G15" i="3"/>
  <c r="G14" i="3"/>
  <c r="H19" i="3" l="1"/>
  <c r="H33" i="3" s="1"/>
</calcChain>
</file>

<file path=xl/sharedStrings.xml><?xml version="1.0" encoding="utf-8"?>
<sst xmlns="http://schemas.openxmlformats.org/spreadsheetml/2006/main" count="101" uniqueCount="82">
  <si>
    <t>Salaire brut</t>
  </si>
  <si>
    <t>Vacances</t>
  </si>
  <si>
    <t>Date de naissance :</t>
  </si>
  <si>
    <t>Année :</t>
  </si>
  <si>
    <t>Cours prof.</t>
  </si>
  <si>
    <t>Travail</t>
  </si>
  <si>
    <t>%</t>
  </si>
  <si>
    <t xml:space="preserve">Apprenti : </t>
  </si>
  <si>
    <t xml:space="preserve">N° AVS : </t>
  </si>
  <si>
    <t>Part</t>
  </si>
  <si>
    <t>1/2</t>
  </si>
  <si>
    <t xml:space="preserve">Salaire en nature effectif : </t>
  </si>
  <si>
    <t>Versement du mois</t>
  </si>
  <si>
    <t xml:space="preserve">Autre déduction : </t>
  </si>
  <si>
    <t xml:space="preserve">Lieu : </t>
  </si>
  <si>
    <t>Congés</t>
  </si>
  <si>
    <t xml:space="preserve">Remarques : </t>
  </si>
  <si>
    <t xml:space="preserve">Solde actuel : </t>
  </si>
  <si>
    <t xml:space="preserve">Apprenti(e) : </t>
  </si>
  <si>
    <t xml:space="preserve">Mois courant : </t>
  </si>
  <si>
    <t xml:space="preserve">Cumul mois précédents : </t>
  </si>
  <si>
    <t xml:space="preserve">Prévus annuellement : </t>
  </si>
  <si>
    <t>Décompte des jours</t>
  </si>
  <si>
    <t xml:space="preserve">Mois : </t>
  </si>
  <si>
    <t>Déductions</t>
  </si>
  <si>
    <t xml:space="preserve">Cotisations AVS, AI, APG* : </t>
  </si>
  <si>
    <t xml:space="preserve">Cotisations AC* : </t>
  </si>
  <si>
    <t>Date :</t>
  </si>
  <si>
    <t/>
  </si>
  <si>
    <t>Décompte du salaire mensuel pour apprenti(e) agricole</t>
  </si>
  <si>
    <t>Divers:</t>
  </si>
  <si>
    <t xml:space="preserve">Formateur(trice) : </t>
  </si>
  <si>
    <t>Remarque</t>
  </si>
  <si>
    <t>Dépense</t>
  </si>
  <si>
    <t>Total</t>
  </si>
  <si>
    <t>Logement (11.50CHF)</t>
  </si>
  <si>
    <t>Déjeuner (3.50CHF)</t>
  </si>
  <si>
    <t>Dîner (10.00CHF)</t>
  </si>
  <si>
    <t>Souper (8.00CHF)</t>
  </si>
  <si>
    <t>Total par jour</t>
  </si>
  <si>
    <t xml:space="preserve">Décompte mensuel des préstations en nature </t>
  </si>
  <si>
    <t>Mois</t>
  </si>
  <si>
    <t xml:space="preserve">Jour </t>
  </si>
  <si>
    <t>Nom, prénom de l'apprenti:</t>
  </si>
  <si>
    <t>Année:</t>
  </si>
  <si>
    <t>Mois:</t>
  </si>
  <si>
    <t>Logement</t>
  </si>
  <si>
    <t>Déjeuner</t>
  </si>
  <si>
    <t>Dîner</t>
  </si>
  <si>
    <t>Souper</t>
  </si>
  <si>
    <t>Jour</t>
  </si>
  <si>
    <t>https://www.vd.ch/themes/economie/agriculture-et-viticulture/surveillance-de-lapprentissage/</t>
  </si>
  <si>
    <t>Version 2019</t>
  </si>
  <si>
    <t>Le fichier est actualisé chaque année et doit être téléchargé sur;</t>
  </si>
  <si>
    <t>Les préstations en nature sont définies par les normes AVS, Pour mémoire il s'agit de:</t>
  </si>
  <si>
    <t>Par ex. le logement pour 31 jours (31x11.5)= CHF 356.50 vous devez l'ajuster à CHF 345.- max par mois</t>
  </si>
  <si>
    <t>Attention si le montant dépasse le montant mensuel ci-dessous vous devez le modifier dans les cases jaunes</t>
  </si>
  <si>
    <t xml:space="preserve">Entreprise formatrice : </t>
  </si>
  <si>
    <t>* Dès le 1er janvier de l'année des 18 ans de l'apprenti(e)</t>
  </si>
  <si>
    <t>Total des déductions:</t>
  </si>
  <si>
    <t>Total des déductions en nature:</t>
  </si>
  <si>
    <t>Déduction salaire en nature</t>
  </si>
  <si>
    <t>Indémnité, frais de formation</t>
  </si>
  <si>
    <t>Total des indémnité, frais de formation:</t>
  </si>
  <si>
    <t xml:space="preserve">Frais professionnnels: </t>
  </si>
  <si>
    <t>selon art. 14LVLFPr</t>
  </si>
  <si>
    <t xml:space="preserve">PC familles* : </t>
  </si>
  <si>
    <t>Cours CIE</t>
  </si>
  <si>
    <t>Agriculteur CFC</t>
  </si>
  <si>
    <t>Caviste CFC</t>
  </si>
  <si>
    <t>Viticulteur CFC</t>
  </si>
  <si>
    <t>1e année</t>
  </si>
  <si>
    <t>2e année</t>
  </si>
  <si>
    <t>3e année</t>
  </si>
  <si>
    <t xml:space="preserve">Aide de calcul </t>
  </si>
  <si>
    <t>Nombre de jours de cours à l'école professionnelle - Agrilogie (Grange-Verney ou Marcelin)</t>
  </si>
  <si>
    <t>Nombre de jours à l'école professionnelle et au CIE</t>
  </si>
  <si>
    <t>Agropraticien AFP - Agriculture</t>
  </si>
  <si>
    <t>Agropraticien AFP - Vinification</t>
  </si>
  <si>
    <t>Agropraticien AFP - Cultures spéciales</t>
  </si>
  <si>
    <t>Nombre de jours de cours interentreprises</t>
  </si>
  <si>
    <t xml:space="preserve">Ces chiffres sont indicatifs et basés sur l'année scolaire 2019-2020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</si>
</sst>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 * #,##0.00_ ;_ * \-#,##0.00_ ;_ * &quot;-&quot;??_ ;_ @_ "/>
    <numFmt numFmtId="165" formatCode="_ &quot;SFr.&quot;\ * #,##0.00_ ;_ &quot;SFr.&quot;\ * \-#,##0.00_ ;_ &quot;SFr.&quot;\ * &quot;-&quot;??_ ;_ @_ "/>
    <numFmt numFmtId="166" formatCode="0.000%"/>
    <numFmt numFmtId="167" formatCode="mmmm"/>
    <numFmt numFmtId="168" formatCode="yyyy"/>
    <numFmt numFmtId="169" formatCode="dd/mm/yyyy;@"/>
    <numFmt numFmtId="170" formatCode="d/\ mmm\ yy"/>
    <numFmt numFmtId="171" formatCode="_ [$CHF-807]\ * #,##0.00_ ;_ [$CHF-807]\ * \-#,##0.00_ ;_ [$CHF-807]\ * &quot;-&quot;??_ ;_ @_ "/>
    <numFmt numFmtId="172" formatCode="#,##0.00\ &quot;CHF&quot;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i/>
      <sz val="13"/>
      <name val="Arial"/>
      <family val="2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EB9C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3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137">
    <xf numFmtId="0" fontId="0" fillId="0" borderId="0" xfId="0"/>
    <xf numFmtId="0" fontId="3" fillId="0" borderId="0" xfId="0" applyFont="1" applyBorder="1" applyAlignment="1">
      <alignment horizontal="right" vertical="top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169" fontId="6" fillId="0" borderId="0" xfId="0" applyNumberFormat="1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4" fillId="0" borderId="0" xfId="0" applyFont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4" fontId="4" fillId="0" borderId="0" xfId="0" applyNumberFormat="1" applyFont="1" applyBorder="1" applyProtection="1"/>
    <xf numFmtId="4" fontId="4" fillId="0" borderId="0" xfId="0" applyNumberFormat="1" applyFont="1" applyBorder="1" applyAlignment="1" applyProtection="1"/>
    <xf numFmtId="1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 applyProtection="1">
      <alignment horizontal="center"/>
    </xf>
    <xf numFmtId="166" fontId="4" fillId="0" borderId="0" xfId="3" applyNumberFormat="1" applyFont="1" applyFill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right"/>
    </xf>
    <xf numFmtId="0" fontId="4" fillId="0" borderId="0" xfId="0" applyFont="1" applyBorder="1" applyAlignment="1" applyProtection="1"/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 applyProtection="1"/>
    <xf numFmtId="0" fontId="4" fillId="0" borderId="3" xfId="0" applyFont="1" applyBorder="1" applyAlignment="1" applyProtection="1"/>
    <xf numFmtId="170" fontId="4" fillId="0" borderId="0" xfId="0" applyNumberFormat="1" applyFont="1" applyBorder="1" applyProtection="1"/>
    <xf numFmtId="0" fontId="8" fillId="0" borderId="0" xfId="0" applyFont="1" applyAlignment="1">
      <alignment horizontal="center"/>
    </xf>
    <xf numFmtId="0" fontId="9" fillId="0" borderId="0" xfId="0" applyFont="1" applyBorder="1" applyAlignment="1" applyProtection="1">
      <alignment horizontal="center" vertical="center"/>
    </xf>
    <xf numFmtId="4" fontId="3" fillId="0" borderId="0" xfId="0" applyNumberFormat="1" applyFont="1" applyBorder="1" applyAlignment="1" applyProtection="1"/>
    <xf numFmtId="0" fontId="3" fillId="0" borderId="0" xfId="0" applyFont="1" applyBorder="1" applyAlignment="1" applyProtection="1">
      <alignment horizontal="right"/>
    </xf>
    <xf numFmtId="0" fontId="0" fillId="0" borderId="0" xfId="0" applyBorder="1"/>
    <xf numFmtId="2" fontId="11" fillId="0" borderId="15" xfId="0" applyNumberFormat="1" applyFont="1" applyBorder="1"/>
    <xf numFmtId="0" fontId="2" fillId="0" borderId="0" xfId="0" applyFont="1"/>
    <xf numFmtId="0" fontId="1" fillId="0" borderId="16" xfId="0" applyNumberFormat="1" applyFont="1" applyBorder="1"/>
    <xf numFmtId="0" fontId="1" fillId="0" borderId="11" xfId="0" applyNumberFormat="1" applyFont="1" applyBorder="1"/>
    <xf numFmtId="171" fontId="3" fillId="0" borderId="0" xfId="4" applyNumberFormat="1" applyFont="1" applyFill="1" applyBorder="1" applyAlignment="1">
      <alignment vertical="center"/>
    </xf>
    <xf numFmtId="171" fontId="11" fillId="0" borderId="0" xfId="2" applyNumberFormat="1" applyFont="1" applyBorder="1"/>
    <xf numFmtId="0" fontId="4" fillId="0" borderId="0" xfId="0" applyFont="1" applyBorder="1"/>
    <xf numFmtId="2" fontId="1" fillId="0" borderId="19" xfId="0" applyNumberFormat="1" applyFont="1" applyBorder="1"/>
    <xf numFmtId="2" fontId="1" fillId="0" borderId="21" xfId="0" applyNumberFormat="1" applyFont="1" applyBorder="1"/>
    <xf numFmtId="0" fontId="4" fillId="0" borderId="21" xfId="0" applyFont="1" applyBorder="1"/>
    <xf numFmtId="0" fontId="0" fillId="0" borderId="21" xfId="0" applyBorder="1"/>
    <xf numFmtId="0" fontId="0" fillId="0" borderId="22" xfId="0" applyBorder="1"/>
    <xf numFmtId="0" fontId="13" fillId="0" borderId="12" xfId="0" applyFont="1" applyBorder="1"/>
    <xf numFmtId="0" fontId="0" fillId="4" borderId="0" xfId="0" applyFill="1"/>
    <xf numFmtId="0" fontId="8" fillId="0" borderId="0" xfId="0" applyFont="1"/>
    <xf numFmtId="0" fontId="14" fillId="0" borderId="0" xfId="0" applyFont="1" applyAlignment="1">
      <alignment horizontal="center"/>
    </xf>
    <xf numFmtId="0" fontId="8" fillId="4" borderId="0" xfId="0" applyFont="1" applyFill="1"/>
    <xf numFmtId="0" fontId="3" fillId="0" borderId="13" xfId="4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71" fontId="11" fillId="0" borderId="14" xfId="0" applyNumberFormat="1" applyFont="1" applyBorder="1" applyAlignment="1">
      <alignment horizontal="center" wrapText="1"/>
    </xf>
    <xf numFmtId="2" fontId="11" fillId="0" borderId="14" xfId="0" applyNumberFormat="1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0" fillId="0" borderId="1" xfId="0" applyBorder="1"/>
    <xf numFmtId="0" fontId="0" fillId="0" borderId="1" xfId="0" applyFill="1" applyBorder="1"/>
    <xf numFmtId="2" fontId="0" fillId="0" borderId="25" xfId="0" applyNumberFormat="1" applyBorder="1"/>
    <xf numFmtId="0" fontId="2" fillId="0" borderId="0" xfId="0" applyFont="1" applyAlignment="1">
      <alignment horizontal="right"/>
    </xf>
    <xf numFmtId="0" fontId="15" fillId="0" borderId="0" xfId="5"/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0" fillId="0" borderId="26" xfId="0" applyBorder="1"/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/>
    <xf numFmtId="2" fontId="0" fillId="0" borderId="0" xfId="0" applyNumberFormat="1" applyBorder="1"/>
    <xf numFmtId="2" fontId="0" fillId="0" borderId="30" xfId="0" applyNumberFormat="1" applyBorder="1"/>
    <xf numFmtId="0" fontId="2" fillId="0" borderId="31" xfId="0" applyFont="1" applyBorder="1"/>
    <xf numFmtId="2" fontId="0" fillId="0" borderId="32" xfId="0" applyNumberFormat="1" applyBorder="1"/>
    <xf numFmtId="0" fontId="13" fillId="0" borderId="33" xfId="0" applyFont="1" applyBorder="1"/>
    <xf numFmtId="2" fontId="13" fillId="0" borderId="34" xfId="0" applyNumberFormat="1" applyFont="1" applyBorder="1"/>
    <xf numFmtId="2" fontId="13" fillId="0" borderId="35" xfId="0" applyNumberFormat="1" applyFont="1" applyBorder="1"/>
    <xf numFmtId="0" fontId="13" fillId="0" borderId="0" xfId="0" applyFont="1" applyBorder="1"/>
    <xf numFmtId="172" fontId="0" fillId="0" borderId="0" xfId="0" applyNumberFormat="1" applyBorder="1"/>
    <xf numFmtId="0" fontId="1" fillId="0" borderId="36" xfId="0" applyNumberFormat="1" applyFont="1" applyBorder="1"/>
    <xf numFmtId="0" fontId="1" fillId="0" borderId="37" xfId="0" applyFont="1" applyBorder="1" applyAlignment="1">
      <alignment horizontal="center"/>
    </xf>
    <xf numFmtId="172" fontId="0" fillId="0" borderId="15" xfId="0" applyNumberFormat="1" applyBorder="1"/>
    <xf numFmtId="0" fontId="13" fillId="0" borderId="14" xfId="0" applyFont="1" applyBorder="1" applyAlignment="1">
      <alignment horizontal="center"/>
    </xf>
    <xf numFmtId="0" fontId="16" fillId="0" borderId="0" xfId="0" applyFont="1"/>
    <xf numFmtId="0" fontId="2" fillId="0" borderId="0" xfId="0" applyFont="1" applyBorder="1"/>
    <xf numFmtId="0" fontId="0" fillId="4" borderId="14" xfId="0" applyFill="1" applyBorder="1" applyAlignment="1">
      <alignment horizontal="center"/>
    </xf>
    <xf numFmtId="168" fontId="6" fillId="4" borderId="1" xfId="0" applyNumberFormat="1" applyFont="1" applyFill="1" applyBorder="1" applyAlignment="1" applyProtection="1">
      <alignment horizontal="center"/>
    </xf>
    <xf numFmtId="169" fontId="6" fillId="4" borderId="2" xfId="0" applyNumberFormat="1" applyFont="1" applyFill="1" applyBorder="1" applyAlignment="1" applyProtection="1">
      <alignment horizontal="center"/>
    </xf>
    <xf numFmtId="4" fontId="4" fillId="0" borderId="1" xfId="0" applyNumberFormat="1" applyFont="1" applyFill="1" applyBorder="1" applyAlignment="1" applyProtection="1">
      <alignment horizontal="center"/>
    </xf>
    <xf numFmtId="4" fontId="4" fillId="0" borderId="0" xfId="0" applyNumberFormat="1" applyFont="1" applyBorder="1" applyAlignment="1" applyProtection="1">
      <alignment horizontal="center"/>
    </xf>
    <xf numFmtId="4" fontId="4" fillId="2" borderId="2" xfId="0" applyNumberFormat="1" applyFont="1" applyFill="1" applyBorder="1" applyAlignment="1" applyProtection="1">
      <alignment horizontal="left"/>
      <protection locked="0"/>
    </xf>
    <xf numFmtId="4" fontId="4" fillId="0" borderId="0" xfId="0" applyNumberFormat="1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4" fontId="4" fillId="2" borderId="1" xfId="1" applyNumberFormat="1" applyFont="1" applyFill="1" applyBorder="1" applyAlignment="1" applyProtection="1">
      <alignment horizontal="left"/>
      <protection locked="0"/>
    </xf>
    <xf numFmtId="4" fontId="4" fillId="0" borderId="0" xfId="0" applyNumberFormat="1" applyFont="1" applyBorder="1" applyAlignment="1" applyProtection="1">
      <alignment horizontal="left"/>
    </xf>
    <xf numFmtId="4" fontId="3" fillId="4" borderId="1" xfId="0" applyNumberFormat="1" applyFont="1" applyFill="1" applyBorder="1" applyAlignment="1" applyProtection="1">
      <alignment horizontal="center"/>
    </xf>
    <xf numFmtId="4" fontId="3" fillId="0" borderId="11" xfId="0" applyNumberFormat="1" applyFont="1" applyBorder="1" applyAlignment="1" applyProtection="1">
      <alignment horizontal="center"/>
    </xf>
    <xf numFmtId="0" fontId="4" fillId="0" borderId="39" xfId="0" applyFont="1" applyBorder="1" applyAlignment="1" applyProtection="1">
      <alignment horizontal="right"/>
    </xf>
    <xf numFmtId="0" fontId="14" fillId="0" borderId="0" xfId="0" applyFont="1" applyBorder="1" applyAlignment="1" applyProtection="1">
      <alignment horizontal="center" vertical="center"/>
    </xf>
    <xf numFmtId="4" fontId="3" fillId="0" borderId="0" xfId="0" applyNumberFormat="1" applyFont="1" applyBorder="1" applyAlignment="1" applyProtection="1">
      <alignment horizontal="center"/>
    </xf>
    <xf numFmtId="4" fontId="3" fillId="0" borderId="0" xfId="2" applyNumberFormat="1" applyFont="1" applyBorder="1" applyAlignment="1" applyProtection="1">
      <alignment horizontal="right"/>
    </xf>
    <xf numFmtId="0" fontId="4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4" fillId="0" borderId="0" xfId="0" applyFont="1" applyAlignment="1">
      <alignment horizontal="right"/>
    </xf>
    <xf numFmtId="0" fontId="17" fillId="0" borderId="0" xfId="5" applyFont="1"/>
    <xf numFmtId="1" fontId="4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4" fontId="3" fillId="0" borderId="38" xfId="2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0" fontId="0" fillId="0" borderId="11" xfId="0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9" xfId="0" applyBorder="1" applyAlignment="1">
      <alignment horizontal="center"/>
    </xf>
    <xf numFmtId="0" fontId="13" fillId="0" borderId="41" xfId="0" applyFont="1" applyBorder="1"/>
    <xf numFmtId="0" fontId="13" fillId="0" borderId="42" xfId="0" applyFont="1" applyBorder="1"/>
    <xf numFmtId="0" fontId="13" fillId="0" borderId="43" xfId="0" applyFont="1" applyBorder="1"/>
    <xf numFmtId="0" fontId="13" fillId="0" borderId="0" xfId="0" applyFont="1" applyFill="1" applyBorder="1"/>
    <xf numFmtId="0" fontId="14" fillId="0" borderId="0" xfId="0" applyFont="1" applyAlignment="1"/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right"/>
    </xf>
    <xf numFmtId="0" fontId="4" fillId="2" borderId="1" xfId="0" applyFont="1" applyFill="1" applyBorder="1" applyAlignment="1" applyProtection="1">
      <alignment horizontal="left"/>
      <protection locked="0"/>
    </xf>
    <xf numFmtId="0" fontId="6" fillId="4" borderId="1" xfId="0" applyFont="1" applyFill="1" applyBorder="1" applyAlignment="1" applyProtection="1">
      <alignment horizontal="left"/>
    </xf>
    <xf numFmtId="0" fontId="6" fillId="4" borderId="2" xfId="0" applyFont="1" applyFill="1" applyBorder="1" applyAlignment="1" applyProtection="1">
      <alignment horizontal="left"/>
    </xf>
    <xf numFmtId="167" fontId="6" fillId="4" borderId="1" xfId="0" applyNumberFormat="1" applyFont="1" applyFill="1" applyBorder="1" applyAlignment="1" applyProtection="1">
      <alignment horizontal="left"/>
    </xf>
    <xf numFmtId="0" fontId="14" fillId="0" borderId="0" xfId="0" applyFont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</cellXfs>
  <cellStyles count="6">
    <cellStyle name="Lien hypertexte" xfId="5" builtinId="8"/>
    <cellStyle name="Milliers" xfId="1" builtinId="3"/>
    <cellStyle name="Monétaire" xfId="2" builtinId="4"/>
    <cellStyle name="Neutre" xfId="4" builtinId="28"/>
    <cellStyle name="Normal" xfId="0" builtinId="0"/>
    <cellStyle name="Pourcentage" xfId="3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d.ch/themes/economie/agriculture-et-viticulture/surveillance-de-lapprentissag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d.ch/themes/economie/agriculture-et-viticulture/surveillance-de-lapprentissag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E15" sqref="E15"/>
    </sheetView>
  </sheetViews>
  <sheetFormatPr baseColWidth="10" defaultRowHeight="12.75" x14ac:dyDescent="0.2"/>
  <cols>
    <col min="1" max="1" width="5.85546875" customWidth="1"/>
  </cols>
  <sheetData>
    <row r="1" spans="1:8" ht="15.75" customHeight="1" x14ac:dyDescent="0.25">
      <c r="B1" s="22"/>
      <c r="C1" s="23"/>
      <c r="D1" s="2"/>
      <c r="E1" s="91" t="s">
        <v>29</v>
      </c>
      <c r="F1" s="2"/>
      <c r="G1" s="2"/>
      <c r="H1" s="2"/>
    </row>
    <row r="2" spans="1:8" ht="15.75" customHeight="1" x14ac:dyDescent="0.25">
      <c r="B2" s="22"/>
      <c r="C2" s="23"/>
      <c r="D2" s="2"/>
      <c r="E2" s="2"/>
      <c r="F2" s="2"/>
      <c r="G2" s="2"/>
      <c r="H2" s="2"/>
    </row>
    <row r="3" spans="1:8" ht="15.75" customHeight="1" x14ac:dyDescent="0.2">
      <c r="A3" s="94"/>
      <c r="B3" s="94"/>
      <c r="C3" s="95"/>
      <c r="D3" s="95"/>
      <c r="E3" s="95"/>
      <c r="F3" s="95"/>
      <c r="G3" s="95"/>
      <c r="H3" s="95"/>
    </row>
    <row r="4" spans="1:8" ht="15.75" customHeight="1" x14ac:dyDescent="0.25">
      <c r="A4" s="94"/>
      <c r="B4" s="94"/>
      <c r="C4" s="25" t="s">
        <v>23</v>
      </c>
      <c r="D4" s="132"/>
      <c r="E4" s="132"/>
      <c r="F4" s="128" t="s">
        <v>3</v>
      </c>
      <c r="G4" s="128"/>
      <c r="H4" s="79"/>
    </row>
    <row r="5" spans="1:8" ht="15.75" customHeight="1" x14ac:dyDescent="0.25">
      <c r="A5" s="94"/>
      <c r="B5" s="94"/>
      <c r="C5" s="3"/>
      <c r="D5" s="3"/>
      <c r="E5" s="4"/>
      <c r="F5" s="25"/>
      <c r="G5" s="5"/>
      <c r="H5" s="5"/>
    </row>
    <row r="6" spans="1:8" ht="15.75" customHeight="1" x14ac:dyDescent="0.25">
      <c r="A6" s="94"/>
      <c r="B6" s="94"/>
      <c r="C6" s="25" t="s">
        <v>57</v>
      </c>
      <c r="D6" s="130" t="s">
        <v>28</v>
      </c>
      <c r="E6" s="130"/>
      <c r="F6" s="130"/>
      <c r="G6" s="130"/>
      <c r="H6" s="130"/>
    </row>
    <row r="7" spans="1:8" ht="15.75" customHeight="1" x14ac:dyDescent="0.25">
      <c r="A7" s="94"/>
      <c r="B7" s="94"/>
      <c r="C7" s="25" t="s">
        <v>14</v>
      </c>
      <c r="D7" s="131" t="s">
        <v>28</v>
      </c>
      <c r="E7" s="131"/>
      <c r="F7" s="131"/>
      <c r="G7" s="131"/>
      <c r="H7" s="131"/>
    </row>
    <row r="8" spans="1:8" ht="15.75" customHeight="1" x14ac:dyDescent="0.25">
      <c r="A8" s="94"/>
      <c r="B8" s="94"/>
      <c r="C8" s="25" t="s">
        <v>7</v>
      </c>
      <c r="D8" s="131" t="s">
        <v>28</v>
      </c>
      <c r="E8" s="131"/>
      <c r="F8" s="131"/>
      <c r="G8" s="131"/>
      <c r="H8" s="131"/>
    </row>
    <row r="9" spans="1:8" ht="15.75" customHeight="1" x14ac:dyDescent="0.25">
      <c r="A9" s="94"/>
      <c r="B9" s="94"/>
      <c r="C9" s="25" t="s">
        <v>8</v>
      </c>
      <c r="D9" s="131" t="s">
        <v>28</v>
      </c>
      <c r="E9" s="131"/>
      <c r="F9" s="6"/>
      <c r="G9" s="1" t="s">
        <v>2</v>
      </c>
      <c r="H9" s="80" t="s">
        <v>28</v>
      </c>
    </row>
    <row r="10" spans="1:8" ht="15.75" customHeight="1" x14ac:dyDescent="0.2">
      <c r="A10" s="94"/>
      <c r="B10" s="94"/>
      <c r="C10" s="7"/>
      <c r="D10" s="7"/>
      <c r="E10" s="7"/>
      <c r="F10" s="6"/>
      <c r="G10" s="7"/>
      <c r="H10" s="7"/>
    </row>
    <row r="11" spans="1:8" ht="15.75" customHeight="1" x14ac:dyDescent="0.25">
      <c r="A11" s="94"/>
      <c r="B11" s="94"/>
      <c r="C11" s="8" t="s">
        <v>0</v>
      </c>
      <c r="D11" s="3"/>
      <c r="E11" s="3"/>
      <c r="F11" s="9"/>
      <c r="G11" s="10"/>
      <c r="H11" s="88"/>
    </row>
    <row r="12" spans="1:8" ht="15.75" customHeight="1" x14ac:dyDescent="0.25">
      <c r="A12" s="94"/>
      <c r="B12" s="94"/>
      <c r="C12" s="8"/>
      <c r="D12" s="3"/>
      <c r="E12" s="3"/>
      <c r="F12" s="9"/>
      <c r="G12" s="10"/>
      <c r="H12" s="11"/>
    </row>
    <row r="13" spans="1:8" ht="15.75" customHeight="1" x14ac:dyDescent="0.25">
      <c r="A13" s="94"/>
      <c r="B13" s="94"/>
      <c r="C13" s="25" t="s">
        <v>24</v>
      </c>
      <c r="D13" s="5" t="s">
        <v>9</v>
      </c>
      <c r="E13" s="5" t="s">
        <v>6</v>
      </c>
      <c r="F13" s="9"/>
      <c r="G13" s="10"/>
      <c r="H13" s="11"/>
    </row>
    <row r="14" spans="1:8" ht="15.75" customHeight="1" x14ac:dyDescent="0.2">
      <c r="A14" s="94"/>
      <c r="B14" s="94"/>
      <c r="C14" s="12" t="s">
        <v>25</v>
      </c>
      <c r="D14" s="13" t="s">
        <v>10</v>
      </c>
      <c r="E14" s="14">
        <v>5.2999999999999999E-2</v>
      </c>
      <c r="F14" s="9"/>
      <c r="G14" s="81">
        <f>H11*E14</f>
        <v>0</v>
      </c>
      <c r="H14" s="11"/>
    </row>
    <row r="15" spans="1:8" ht="15.75" customHeight="1" x14ac:dyDescent="0.2">
      <c r="A15" s="94"/>
      <c r="B15" s="94"/>
      <c r="C15" s="12" t="s">
        <v>26</v>
      </c>
      <c r="D15" s="13" t="s">
        <v>10</v>
      </c>
      <c r="E15" s="14">
        <v>1.0999999999999999E-2</v>
      </c>
      <c r="F15" s="9"/>
      <c r="G15" s="81">
        <f>H11*E15</f>
        <v>0</v>
      </c>
      <c r="H15" s="11"/>
    </row>
    <row r="16" spans="1:8" ht="15.75" customHeight="1" x14ac:dyDescent="0.2">
      <c r="A16" s="94"/>
      <c r="B16" s="94"/>
      <c r="C16" s="12" t="s">
        <v>66</v>
      </c>
      <c r="D16" s="13" t="s">
        <v>10</v>
      </c>
      <c r="E16" s="14">
        <v>5.9999999999999995E-4</v>
      </c>
      <c r="F16" s="9"/>
      <c r="G16" s="81">
        <f>H11*E16</f>
        <v>0</v>
      </c>
      <c r="H16" s="11"/>
    </row>
    <row r="17" spans="1:8" ht="15.75" customHeight="1" x14ac:dyDescent="0.2">
      <c r="A17" s="94"/>
      <c r="B17" s="94"/>
      <c r="C17" s="12" t="s">
        <v>13</v>
      </c>
      <c r="D17" s="129"/>
      <c r="E17" s="129"/>
      <c r="F17" s="9"/>
      <c r="G17" s="83"/>
      <c r="H17" s="7"/>
    </row>
    <row r="18" spans="1:8" ht="15.75" customHeight="1" x14ac:dyDescent="0.2">
      <c r="A18" s="96" t="s">
        <v>58</v>
      </c>
      <c r="B18" s="94"/>
      <c r="C18" s="12"/>
      <c r="D18" s="94"/>
      <c r="E18" s="94"/>
      <c r="F18" s="9"/>
      <c r="G18" s="84"/>
      <c r="H18" s="7"/>
    </row>
    <row r="19" spans="1:8" ht="15.75" customHeight="1" x14ac:dyDescent="0.25">
      <c r="A19" s="94"/>
      <c r="B19" s="94"/>
      <c r="C19" s="9"/>
      <c r="D19" s="94"/>
      <c r="E19" s="94"/>
      <c r="F19" s="9"/>
      <c r="G19" s="9" t="s">
        <v>59</v>
      </c>
      <c r="H19" s="89">
        <f>SUM(G14:G18)</f>
        <v>0</v>
      </c>
    </row>
    <row r="20" spans="1:8" ht="15.75" customHeight="1" x14ac:dyDescent="0.2">
      <c r="A20" s="94"/>
      <c r="B20" s="94"/>
      <c r="C20" s="3"/>
      <c r="D20" s="7"/>
      <c r="E20" s="7"/>
      <c r="F20" s="6"/>
      <c r="G20" s="84"/>
      <c r="H20" s="7"/>
    </row>
    <row r="21" spans="1:8" ht="15.75" customHeight="1" x14ac:dyDescent="0.25">
      <c r="A21" s="94"/>
      <c r="B21" s="94"/>
      <c r="C21" s="8" t="s">
        <v>61</v>
      </c>
      <c r="D21" s="7"/>
      <c r="E21" s="7"/>
      <c r="F21" s="6"/>
      <c r="G21" s="85"/>
      <c r="H21" s="7"/>
    </row>
    <row r="22" spans="1:8" ht="15.75" customHeight="1" x14ac:dyDescent="0.2">
      <c r="A22" s="94"/>
      <c r="B22" s="9"/>
      <c r="C22" s="9" t="s">
        <v>11</v>
      </c>
      <c r="D22" s="7"/>
      <c r="E22" s="9"/>
      <c r="F22" s="9"/>
      <c r="G22" s="86"/>
      <c r="H22" s="11"/>
    </row>
    <row r="23" spans="1:8" ht="15.75" customHeight="1" x14ac:dyDescent="0.2">
      <c r="A23" s="94"/>
      <c r="B23" s="94"/>
      <c r="C23" s="9"/>
      <c r="D23" s="7"/>
      <c r="E23" s="7"/>
      <c r="F23" s="7"/>
      <c r="G23" s="85"/>
      <c r="H23" s="11"/>
    </row>
    <row r="24" spans="1:8" ht="15.75" customHeight="1" x14ac:dyDescent="0.25">
      <c r="A24" s="94"/>
      <c r="B24" s="94"/>
      <c r="C24" s="9"/>
      <c r="D24" s="7"/>
      <c r="E24" s="7"/>
      <c r="F24" s="7"/>
      <c r="G24" s="6" t="s">
        <v>60</v>
      </c>
      <c r="H24" s="89">
        <f>G22</f>
        <v>0</v>
      </c>
    </row>
    <row r="25" spans="1:8" ht="15.75" customHeight="1" x14ac:dyDescent="0.2">
      <c r="A25" s="94"/>
      <c r="B25" s="94"/>
      <c r="C25" s="9"/>
      <c r="D25" s="7"/>
      <c r="E25" s="7"/>
      <c r="F25" s="7"/>
      <c r="G25" s="85"/>
      <c r="H25" s="82"/>
    </row>
    <row r="26" spans="1:8" ht="15.75" customHeight="1" x14ac:dyDescent="0.25">
      <c r="A26" s="94"/>
      <c r="B26" s="94"/>
      <c r="C26" s="8" t="s">
        <v>62</v>
      </c>
      <c r="D26" s="3"/>
      <c r="E26" s="3"/>
      <c r="F26" s="9"/>
      <c r="G26" s="87"/>
      <c r="H26" s="24"/>
    </row>
    <row r="27" spans="1:8" ht="15.75" customHeight="1" x14ac:dyDescent="0.25">
      <c r="A27" s="94"/>
      <c r="B27" s="94"/>
      <c r="C27" s="9" t="s">
        <v>64</v>
      </c>
      <c r="D27" s="3"/>
      <c r="E27" s="9" t="s">
        <v>65</v>
      </c>
      <c r="F27" s="9"/>
      <c r="G27" s="87">
        <v>80</v>
      </c>
      <c r="H27" s="24"/>
    </row>
    <row r="28" spans="1:8" ht="15.75" customHeight="1" x14ac:dyDescent="0.25">
      <c r="A28" s="94"/>
      <c r="B28" s="94"/>
      <c r="C28" s="3" t="s">
        <v>30</v>
      </c>
      <c r="D28" s="129"/>
      <c r="E28" s="129"/>
      <c r="F28" s="9"/>
      <c r="G28" s="83"/>
      <c r="H28" s="24"/>
    </row>
    <row r="29" spans="1:8" ht="15.75" customHeight="1" x14ac:dyDescent="0.2">
      <c r="A29" s="94"/>
      <c r="B29" s="94"/>
      <c r="C29" s="3"/>
      <c r="D29" s="3"/>
      <c r="E29" s="3"/>
      <c r="F29" s="3"/>
      <c r="G29" s="3"/>
      <c r="H29" s="3"/>
    </row>
    <row r="30" spans="1:8" ht="15.75" customHeight="1" x14ac:dyDescent="0.25">
      <c r="A30" s="94"/>
      <c r="B30" s="94"/>
      <c r="C30" s="8"/>
      <c r="D30" s="3"/>
      <c r="E30" s="3"/>
      <c r="F30" s="3"/>
      <c r="G30" s="9" t="s">
        <v>63</v>
      </c>
      <c r="H30" s="89">
        <f>SUM(G27:G28)</f>
        <v>80</v>
      </c>
    </row>
    <row r="31" spans="1:8" ht="15.75" customHeight="1" x14ac:dyDescent="0.25">
      <c r="A31" s="94"/>
      <c r="B31" s="94"/>
      <c r="C31" s="8"/>
      <c r="D31" s="3"/>
      <c r="E31" s="3"/>
      <c r="F31" s="3"/>
      <c r="G31" s="9"/>
      <c r="H31" s="92"/>
    </row>
    <row r="32" spans="1:8" ht="15.75" customHeight="1" x14ac:dyDescent="0.2">
      <c r="A32" s="94"/>
      <c r="B32" s="94"/>
      <c r="C32" s="3"/>
      <c r="D32" s="3"/>
      <c r="E32" s="3"/>
      <c r="F32" s="9"/>
      <c r="G32" s="10"/>
      <c r="H32" s="11"/>
    </row>
    <row r="33" spans="1:8" ht="15.75" customHeight="1" thickBot="1" x14ac:dyDescent="0.3">
      <c r="A33" s="94"/>
      <c r="B33" s="94"/>
      <c r="C33" s="8" t="s">
        <v>12</v>
      </c>
      <c r="D33" s="3"/>
      <c r="E33" s="3"/>
      <c r="F33" s="9"/>
      <c r="G33" s="10"/>
      <c r="H33" s="102">
        <f>H11-H19-H24+H30</f>
        <v>80</v>
      </c>
    </row>
    <row r="34" spans="1:8" ht="15.75" customHeight="1" x14ac:dyDescent="0.25">
      <c r="A34" s="94"/>
      <c r="B34" s="94"/>
      <c r="C34" s="8"/>
      <c r="D34" s="3"/>
      <c r="E34" s="3"/>
      <c r="F34" s="9"/>
      <c r="G34" s="10"/>
      <c r="H34" s="93"/>
    </row>
    <row r="35" spans="1:8" ht="15.75" customHeight="1" x14ac:dyDescent="0.25">
      <c r="A35" s="94"/>
      <c r="B35" s="94"/>
      <c r="C35" s="101" t="s">
        <v>22</v>
      </c>
      <c r="D35" s="5" t="s">
        <v>5</v>
      </c>
      <c r="E35" s="5" t="s">
        <v>4</v>
      </c>
      <c r="F35" s="5" t="s">
        <v>67</v>
      </c>
      <c r="G35" s="5" t="s">
        <v>15</v>
      </c>
      <c r="H35" s="5" t="s">
        <v>1</v>
      </c>
    </row>
    <row r="36" spans="1:8" ht="15.75" customHeight="1" x14ac:dyDescent="0.2">
      <c r="A36" s="94"/>
      <c r="B36" s="94"/>
      <c r="C36" s="15" t="s">
        <v>19</v>
      </c>
      <c r="D36" s="99"/>
      <c r="E36" s="99"/>
      <c r="F36" s="99"/>
      <c r="G36" s="99"/>
      <c r="H36" s="99"/>
    </row>
    <row r="37" spans="1:8" ht="15.75" customHeight="1" x14ac:dyDescent="0.2">
      <c r="A37" s="94"/>
      <c r="B37" s="94"/>
      <c r="C37" s="16" t="s">
        <v>20</v>
      </c>
      <c r="D37" s="99"/>
      <c r="E37" s="99"/>
      <c r="F37" s="99"/>
      <c r="G37" s="99"/>
      <c r="H37" s="99"/>
    </row>
    <row r="38" spans="1:8" ht="15.75" customHeight="1" x14ac:dyDescent="0.2">
      <c r="A38" s="94"/>
      <c r="B38" s="94"/>
      <c r="C38" s="16" t="s">
        <v>21</v>
      </c>
      <c r="D38" s="99"/>
      <c r="E38" s="99"/>
      <c r="F38" s="99"/>
      <c r="G38" s="99"/>
      <c r="H38" s="99"/>
    </row>
    <row r="39" spans="1:8" ht="15.75" customHeight="1" x14ac:dyDescent="0.25">
      <c r="A39" s="94"/>
      <c r="B39" s="94"/>
      <c r="C39" s="90" t="s">
        <v>17</v>
      </c>
      <c r="D39" s="100"/>
      <c r="E39" s="100"/>
      <c r="F39" s="100"/>
      <c r="G39" s="100"/>
      <c r="H39" s="100"/>
    </row>
    <row r="40" spans="1:8" ht="15.75" customHeight="1" x14ac:dyDescent="0.2">
      <c r="A40" s="94"/>
      <c r="B40" s="94"/>
      <c r="C40" s="94"/>
      <c r="D40" s="7"/>
      <c r="E40" s="7"/>
      <c r="F40" s="6"/>
      <c r="G40" s="7"/>
      <c r="H40" s="7"/>
    </row>
    <row r="41" spans="1:8" ht="15.75" customHeight="1" x14ac:dyDescent="0.2">
      <c r="A41" s="94"/>
      <c r="B41" s="94"/>
      <c r="C41" s="9" t="s">
        <v>16</v>
      </c>
      <c r="D41" s="119"/>
      <c r="E41" s="120"/>
      <c r="F41" s="120"/>
      <c r="G41" s="120"/>
      <c r="H41" s="121"/>
    </row>
    <row r="42" spans="1:8" ht="15.75" customHeight="1" x14ac:dyDescent="0.2">
      <c r="A42" s="94"/>
      <c r="B42" s="94"/>
      <c r="C42" s="3"/>
      <c r="D42" s="122"/>
      <c r="E42" s="123"/>
      <c r="F42" s="123"/>
      <c r="G42" s="123"/>
      <c r="H42" s="124"/>
    </row>
    <row r="43" spans="1:8" ht="15.75" customHeight="1" x14ac:dyDescent="0.2">
      <c r="A43" s="94"/>
      <c r="B43" s="94"/>
      <c r="C43" s="3"/>
      <c r="D43" s="125"/>
      <c r="E43" s="126"/>
      <c r="F43" s="126"/>
      <c r="G43" s="126"/>
      <c r="H43" s="127"/>
    </row>
    <row r="44" spans="1:8" ht="15.75" customHeight="1" x14ac:dyDescent="0.2">
      <c r="A44" s="94"/>
      <c r="B44" s="94"/>
      <c r="C44" s="3"/>
      <c r="D44" s="3"/>
      <c r="E44" s="3"/>
      <c r="F44" s="9"/>
      <c r="G44" s="3"/>
      <c r="H44" s="17"/>
    </row>
    <row r="45" spans="1:8" ht="15.75" customHeight="1" x14ac:dyDescent="0.2">
      <c r="A45" s="94"/>
      <c r="B45" s="94"/>
      <c r="C45" s="9" t="s">
        <v>27</v>
      </c>
      <c r="D45" s="18"/>
      <c r="E45" s="3"/>
      <c r="F45" s="9" t="s">
        <v>31</v>
      </c>
      <c r="G45" s="19"/>
      <c r="H45" s="20"/>
    </row>
    <row r="46" spans="1:8" ht="15.75" customHeight="1" x14ac:dyDescent="0.2">
      <c r="A46" s="94"/>
      <c r="B46" s="94"/>
      <c r="C46" s="3"/>
      <c r="D46" s="3"/>
      <c r="E46" s="3"/>
      <c r="F46" s="9"/>
      <c r="G46" s="3"/>
      <c r="H46" s="17"/>
    </row>
    <row r="47" spans="1:8" ht="15.75" customHeight="1" x14ac:dyDescent="0.2">
      <c r="A47" s="94"/>
      <c r="B47" s="94"/>
      <c r="C47" s="3"/>
      <c r="D47" s="21"/>
      <c r="E47" s="3"/>
      <c r="F47" s="9" t="s">
        <v>18</v>
      </c>
      <c r="G47" s="19"/>
      <c r="H47" s="20"/>
    </row>
    <row r="48" spans="1:8" ht="15.75" customHeight="1" x14ac:dyDescent="0.2">
      <c r="A48" s="94"/>
      <c r="B48" s="94"/>
      <c r="C48" s="7"/>
      <c r="D48" s="7"/>
      <c r="E48" s="7"/>
      <c r="F48" s="6"/>
      <c r="G48" s="7"/>
      <c r="H48" s="7"/>
    </row>
    <row r="49" spans="1:8" ht="15.75" customHeight="1" x14ac:dyDescent="0.2">
      <c r="A49" s="94" t="s">
        <v>53</v>
      </c>
      <c r="B49" s="94"/>
      <c r="C49" s="94"/>
      <c r="D49" s="94"/>
      <c r="E49" s="94"/>
      <c r="F49" s="94"/>
      <c r="G49" s="97"/>
      <c r="H49" s="94"/>
    </row>
    <row r="50" spans="1:8" ht="15.75" customHeight="1" x14ac:dyDescent="0.2">
      <c r="A50" s="98" t="s">
        <v>51</v>
      </c>
      <c r="B50" s="94"/>
      <c r="C50" s="94"/>
      <c r="D50" s="94"/>
      <c r="E50" s="94"/>
      <c r="F50" s="94"/>
      <c r="G50" s="94"/>
      <c r="H50" s="94"/>
    </row>
    <row r="51" spans="1:8" ht="15.75" customHeight="1" x14ac:dyDescent="0.2">
      <c r="A51" s="94"/>
      <c r="B51" s="94"/>
      <c r="C51" s="94"/>
      <c r="D51" s="94"/>
      <c r="E51" s="94"/>
      <c r="F51" s="94"/>
      <c r="G51" s="97"/>
      <c r="H51" s="97" t="s">
        <v>52</v>
      </c>
    </row>
  </sheetData>
  <mergeCells count="9">
    <mergeCell ref="D41:H43"/>
    <mergeCell ref="F4:G4"/>
    <mergeCell ref="D17:E17"/>
    <mergeCell ref="D6:H6"/>
    <mergeCell ref="D7:H7"/>
    <mergeCell ref="D8:H8"/>
    <mergeCell ref="D9:E9"/>
    <mergeCell ref="D4:E4"/>
    <mergeCell ref="D28:E28"/>
  </mergeCells>
  <phoneticPr fontId="5" type="noConversion"/>
  <hyperlinks>
    <hyperlink ref="A50" r:id="rId1"/>
  </hyperlinks>
  <pageMargins left="0.78740157480314965" right="0.78740157480314965" top="0.39370078740157483" bottom="0.39370078740157483" header="0.51181102362204722" footer="0.5118110236220472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sqref="A1:G1"/>
    </sheetView>
  </sheetViews>
  <sheetFormatPr baseColWidth="10" defaultRowHeight="12.75" x14ac:dyDescent="0.2"/>
  <cols>
    <col min="1" max="1" width="6.42578125" bestFit="1" customWidth="1"/>
    <col min="2" max="6" width="11" customWidth="1"/>
    <col min="7" max="7" width="32.7109375" customWidth="1"/>
    <col min="8" max="8" width="14.7109375" customWidth="1"/>
  </cols>
  <sheetData>
    <row r="1" spans="1:8" ht="18" x14ac:dyDescent="0.25">
      <c r="A1" s="133" t="s">
        <v>40</v>
      </c>
      <c r="B1" s="133"/>
      <c r="C1" s="133"/>
      <c r="D1" s="133"/>
      <c r="E1" s="133"/>
      <c r="F1" s="133"/>
      <c r="G1" s="133"/>
    </row>
    <row r="2" spans="1:8" ht="15.75" customHeight="1" x14ac:dyDescent="0.25">
      <c r="A2" s="42"/>
      <c r="B2" s="42"/>
      <c r="C2" s="42"/>
      <c r="D2" s="42"/>
      <c r="E2" s="42"/>
      <c r="F2" s="42"/>
      <c r="G2" s="42"/>
    </row>
    <row r="3" spans="1:8" ht="15.75" x14ac:dyDescent="0.2">
      <c r="A3" s="51" t="s">
        <v>43</v>
      </c>
      <c r="B3" s="51"/>
      <c r="C3" s="51"/>
      <c r="D3" s="52"/>
      <c r="E3" s="53"/>
      <c r="F3" s="53"/>
    </row>
    <row r="4" spans="1:8" ht="15.75" x14ac:dyDescent="0.25">
      <c r="A4" s="41"/>
      <c r="B4" s="41"/>
    </row>
    <row r="5" spans="1:8" ht="15.75" x14ac:dyDescent="0.25">
      <c r="A5" s="41" t="s">
        <v>45</v>
      </c>
      <c r="B5" s="43"/>
      <c r="C5" s="43"/>
      <c r="D5" s="41" t="s">
        <v>44</v>
      </c>
      <c r="E5" s="40"/>
    </row>
    <row r="6" spans="1:8" ht="16.5" thickBot="1" x14ac:dyDescent="0.3">
      <c r="A6" s="41"/>
      <c r="B6" s="41"/>
      <c r="C6" s="41"/>
      <c r="D6" s="41"/>
    </row>
    <row r="7" spans="1:8" ht="15.75" thickBot="1" x14ac:dyDescent="0.25">
      <c r="A7" s="44" t="s">
        <v>42</v>
      </c>
      <c r="B7" s="134" t="s">
        <v>33</v>
      </c>
      <c r="C7" s="135"/>
      <c r="D7" s="135"/>
      <c r="E7" s="135"/>
      <c r="F7" s="136"/>
      <c r="H7" s="31"/>
    </row>
    <row r="8" spans="1:8" ht="30" customHeight="1" thickBot="1" x14ac:dyDescent="0.3">
      <c r="A8" s="45"/>
      <c r="B8" s="49" t="s">
        <v>35</v>
      </c>
      <c r="C8" s="50" t="s">
        <v>36</v>
      </c>
      <c r="D8" s="50" t="s">
        <v>37</v>
      </c>
      <c r="E8" s="50" t="s">
        <v>38</v>
      </c>
      <c r="F8" s="50" t="s">
        <v>39</v>
      </c>
      <c r="G8" s="27" t="s">
        <v>32</v>
      </c>
      <c r="H8" s="32"/>
    </row>
    <row r="9" spans="1:8" ht="15.75" customHeight="1" x14ac:dyDescent="0.25">
      <c r="A9" s="46">
        <v>1</v>
      </c>
      <c r="B9" s="29"/>
      <c r="C9" s="29"/>
      <c r="D9" s="29"/>
      <c r="E9" s="29"/>
      <c r="F9" s="57">
        <f>B9*11.5+C9*3.5+D9*10+E9*8</f>
        <v>0</v>
      </c>
      <c r="G9" s="34"/>
      <c r="H9" s="33"/>
    </row>
    <row r="10" spans="1:8" ht="15.75" customHeight="1" x14ac:dyDescent="0.25">
      <c r="A10" s="47">
        <v>2</v>
      </c>
      <c r="B10" s="30"/>
      <c r="C10" s="29"/>
      <c r="D10" s="29"/>
      <c r="E10" s="29"/>
      <c r="F10" s="57">
        <f t="shared" ref="F10:F39" si="0">B10*11.5+C10*3.5+D10*10+E10*8</f>
        <v>0</v>
      </c>
      <c r="G10" s="35"/>
      <c r="H10" s="32"/>
    </row>
    <row r="11" spans="1:8" ht="15.75" customHeight="1" x14ac:dyDescent="0.25">
      <c r="A11" s="48">
        <v>3</v>
      </c>
      <c r="B11" s="29"/>
      <c r="C11" s="29"/>
      <c r="D11" s="29"/>
      <c r="E11" s="29"/>
      <c r="F11" s="57">
        <f t="shared" si="0"/>
        <v>0</v>
      </c>
      <c r="G11" s="35"/>
      <c r="H11" s="32"/>
    </row>
    <row r="12" spans="1:8" ht="15.75" customHeight="1" x14ac:dyDescent="0.25">
      <c r="A12" s="48">
        <v>4</v>
      </c>
      <c r="B12" s="30"/>
      <c r="C12" s="30"/>
      <c r="D12" s="29"/>
      <c r="E12" s="29"/>
      <c r="F12" s="57">
        <f t="shared" si="0"/>
        <v>0</v>
      </c>
      <c r="G12" s="35"/>
      <c r="H12" s="32"/>
    </row>
    <row r="13" spans="1:8" ht="15.75" customHeight="1" x14ac:dyDescent="0.25">
      <c r="A13" s="47">
        <v>5</v>
      </c>
      <c r="B13" s="29"/>
      <c r="C13" s="29"/>
      <c r="D13" s="29"/>
      <c r="E13" s="29"/>
      <c r="F13" s="57">
        <f t="shared" si="0"/>
        <v>0</v>
      </c>
      <c r="G13" s="35"/>
      <c r="H13" s="32"/>
    </row>
    <row r="14" spans="1:8" ht="15.75" customHeight="1" x14ac:dyDescent="0.25">
      <c r="A14" s="48">
        <v>6</v>
      </c>
      <c r="B14" s="30"/>
      <c r="C14" s="30"/>
      <c r="D14" s="29"/>
      <c r="E14" s="29"/>
      <c r="F14" s="57">
        <f t="shared" si="0"/>
        <v>0</v>
      </c>
      <c r="G14" s="35"/>
      <c r="H14" s="32"/>
    </row>
    <row r="15" spans="1:8" ht="15.75" customHeight="1" x14ac:dyDescent="0.25">
      <c r="A15" s="48">
        <v>7</v>
      </c>
      <c r="B15" s="29"/>
      <c r="C15" s="29"/>
      <c r="D15" s="29"/>
      <c r="E15" s="29"/>
      <c r="F15" s="57">
        <f t="shared" si="0"/>
        <v>0</v>
      </c>
      <c r="G15" s="35"/>
      <c r="H15" s="32"/>
    </row>
    <row r="16" spans="1:8" ht="15.75" customHeight="1" x14ac:dyDescent="0.25">
      <c r="A16" s="47">
        <v>8</v>
      </c>
      <c r="B16" s="30"/>
      <c r="C16" s="30"/>
      <c r="D16" s="29"/>
      <c r="E16" s="29"/>
      <c r="F16" s="57">
        <f t="shared" si="0"/>
        <v>0</v>
      </c>
      <c r="G16" s="35"/>
      <c r="H16" s="32"/>
    </row>
    <row r="17" spans="1:8" ht="15.75" customHeight="1" x14ac:dyDescent="0.25">
      <c r="A17" s="48">
        <v>9</v>
      </c>
      <c r="B17" s="29"/>
      <c r="C17" s="29"/>
      <c r="D17" s="29"/>
      <c r="E17" s="29"/>
      <c r="F17" s="57">
        <f t="shared" si="0"/>
        <v>0</v>
      </c>
      <c r="G17" s="35"/>
      <c r="H17" s="32"/>
    </row>
    <row r="18" spans="1:8" ht="15.75" customHeight="1" x14ac:dyDescent="0.25">
      <c r="A18" s="48">
        <v>10</v>
      </c>
      <c r="B18" s="30"/>
      <c r="C18" s="30"/>
      <c r="D18" s="29"/>
      <c r="E18" s="29"/>
      <c r="F18" s="57">
        <f t="shared" si="0"/>
        <v>0</v>
      </c>
      <c r="G18" s="35"/>
      <c r="H18" s="32"/>
    </row>
    <row r="19" spans="1:8" ht="15.75" customHeight="1" x14ac:dyDescent="0.25">
      <c r="A19" s="47">
        <v>11</v>
      </c>
      <c r="B19" s="29"/>
      <c r="C19" s="29"/>
      <c r="D19" s="29"/>
      <c r="E19" s="29"/>
      <c r="F19" s="57">
        <f t="shared" si="0"/>
        <v>0</v>
      </c>
      <c r="G19" s="35"/>
      <c r="H19" s="32"/>
    </row>
    <row r="20" spans="1:8" ht="15.75" customHeight="1" x14ac:dyDescent="0.25">
      <c r="A20" s="48">
        <v>12</v>
      </c>
      <c r="B20" s="30"/>
      <c r="C20" s="30"/>
      <c r="D20" s="29"/>
      <c r="E20" s="29"/>
      <c r="F20" s="57">
        <f t="shared" si="0"/>
        <v>0</v>
      </c>
      <c r="G20" s="35"/>
      <c r="H20" s="32"/>
    </row>
    <row r="21" spans="1:8" ht="15.75" customHeight="1" x14ac:dyDescent="0.25">
      <c r="A21" s="48">
        <v>13</v>
      </c>
      <c r="B21" s="29"/>
      <c r="C21" s="29"/>
      <c r="D21" s="29"/>
      <c r="E21" s="29"/>
      <c r="F21" s="57">
        <f t="shared" si="0"/>
        <v>0</v>
      </c>
      <c r="G21" s="36"/>
      <c r="H21" s="33"/>
    </row>
    <row r="22" spans="1:8" ht="15.75" customHeight="1" x14ac:dyDescent="0.25">
      <c r="A22" s="47">
        <v>14</v>
      </c>
      <c r="B22" s="30"/>
      <c r="C22" s="30"/>
      <c r="D22" s="29"/>
      <c r="E22" s="29"/>
      <c r="F22" s="57">
        <f t="shared" si="0"/>
        <v>0</v>
      </c>
      <c r="G22" s="36"/>
      <c r="H22" s="33"/>
    </row>
    <row r="23" spans="1:8" ht="15.75" customHeight="1" x14ac:dyDescent="0.25">
      <c r="A23" s="48">
        <v>15</v>
      </c>
      <c r="B23" s="29"/>
      <c r="C23" s="29"/>
      <c r="D23" s="29"/>
      <c r="E23" s="29"/>
      <c r="F23" s="57">
        <f t="shared" si="0"/>
        <v>0</v>
      </c>
      <c r="G23" s="36"/>
      <c r="H23" s="33"/>
    </row>
    <row r="24" spans="1:8" ht="15.75" customHeight="1" x14ac:dyDescent="0.25">
      <c r="A24" s="48">
        <v>16</v>
      </c>
      <c r="B24" s="30"/>
      <c r="C24" s="30"/>
      <c r="D24" s="29"/>
      <c r="E24" s="29"/>
      <c r="F24" s="57">
        <f t="shared" si="0"/>
        <v>0</v>
      </c>
      <c r="G24" s="36"/>
      <c r="H24" s="33"/>
    </row>
    <row r="25" spans="1:8" ht="15.75" customHeight="1" x14ac:dyDescent="0.25">
      <c r="A25" s="47">
        <v>17</v>
      </c>
      <c r="B25" s="29"/>
      <c r="C25" s="29"/>
      <c r="D25" s="29"/>
      <c r="E25" s="29"/>
      <c r="F25" s="57">
        <f t="shared" si="0"/>
        <v>0</v>
      </c>
      <c r="G25" s="36"/>
      <c r="H25" s="33"/>
    </row>
    <row r="26" spans="1:8" ht="15.75" customHeight="1" x14ac:dyDescent="0.25">
      <c r="A26" s="48">
        <v>18</v>
      </c>
      <c r="B26" s="30"/>
      <c r="C26" s="30"/>
      <c r="D26" s="29"/>
      <c r="E26" s="29"/>
      <c r="F26" s="57">
        <f t="shared" si="0"/>
        <v>0</v>
      </c>
      <c r="G26" s="37"/>
      <c r="H26" s="26"/>
    </row>
    <row r="27" spans="1:8" ht="15.75" customHeight="1" x14ac:dyDescent="0.25">
      <c r="A27" s="48">
        <v>19</v>
      </c>
      <c r="B27" s="29"/>
      <c r="C27" s="29"/>
      <c r="D27" s="29"/>
      <c r="E27" s="29"/>
      <c r="F27" s="57">
        <f t="shared" si="0"/>
        <v>0</v>
      </c>
      <c r="G27" s="37"/>
      <c r="H27" s="26"/>
    </row>
    <row r="28" spans="1:8" ht="15.75" customHeight="1" x14ac:dyDescent="0.25">
      <c r="A28" s="47">
        <v>20</v>
      </c>
      <c r="B28" s="30"/>
      <c r="C28" s="30"/>
      <c r="D28" s="29"/>
      <c r="E28" s="29"/>
      <c r="F28" s="57">
        <f t="shared" si="0"/>
        <v>0</v>
      </c>
      <c r="G28" s="37"/>
      <c r="H28" s="26"/>
    </row>
    <row r="29" spans="1:8" ht="15.75" customHeight="1" x14ac:dyDescent="0.25">
      <c r="A29" s="48">
        <v>21</v>
      </c>
      <c r="B29" s="29"/>
      <c r="C29" s="29"/>
      <c r="D29" s="29"/>
      <c r="E29" s="29"/>
      <c r="F29" s="57">
        <f t="shared" si="0"/>
        <v>0</v>
      </c>
      <c r="G29" s="37"/>
      <c r="H29" s="26"/>
    </row>
    <row r="30" spans="1:8" ht="15.75" customHeight="1" x14ac:dyDescent="0.25">
      <c r="A30" s="48">
        <v>22</v>
      </c>
      <c r="B30" s="30"/>
      <c r="C30" s="30"/>
      <c r="D30" s="29"/>
      <c r="E30" s="29"/>
      <c r="F30" s="57">
        <f t="shared" si="0"/>
        <v>0</v>
      </c>
      <c r="G30" s="37"/>
      <c r="H30" s="26"/>
    </row>
    <row r="31" spans="1:8" ht="15.75" customHeight="1" x14ac:dyDescent="0.25">
      <c r="A31" s="47">
        <v>23</v>
      </c>
      <c r="B31" s="29"/>
      <c r="C31" s="29"/>
      <c r="D31" s="29"/>
      <c r="E31" s="29"/>
      <c r="F31" s="57">
        <f t="shared" si="0"/>
        <v>0</v>
      </c>
      <c r="G31" s="37"/>
      <c r="H31" s="26"/>
    </row>
    <row r="32" spans="1:8" ht="15.75" customHeight="1" x14ac:dyDescent="0.25">
      <c r="A32" s="48">
        <v>24</v>
      </c>
      <c r="B32" s="30"/>
      <c r="C32" s="30"/>
      <c r="D32" s="29"/>
      <c r="E32" s="29"/>
      <c r="F32" s="57">
        <f t="shared" si="0"/>
        <v>0</v>
      </c>
      <c r="G32" s="37"/>
      <c r="H32" s="26"/>
    </row>
    <row r="33" spans="1:8" ht="15.75" customHeight="1" x14ac:dyDescent="0.25">
      <c r="A33" s="48">
        <v>25</v>
      </c>
      <c r="B33" s="29"/>
      <c r="C33" s="29"/>
      <c r="D33" s="29"/>
      <c r="E33" s="29"/>
      <c r="F33" s="57">
        <f t="shared" si="0"/>
        <v>0</v>
      </c>
      <c r="G33" s="37"/>
      <c r="H33" s="26"/>
    </row>
    <row r="34" spans="1:8" ht="15.75" customHeight="1" x14ac:dyDescent="0.25">
      <c r="A34" s="47">
        <v>26</v>
      </c>
      <c r="B34" s="30"/>
      <c r="C34" s="30"/>
      <c r="D34" s="29"/>
      <c r="E34" s="29"/>
      <c r="F34" s="57">
        <f t="shared" si="0"/>
        <v>0</v>
      </c>
      <c r="G34" s="37"/>
      <c r="H34" s="26"/>
    </row>
    <row r="35" spans="1:8" ht="15.75" customHeight="1" x14ac:dyDescent="0.25">
      <c r="A35" s="48">
        <v>27</v>
      </c>
      <c r="B35" s="29"/>
      <c r="C35" s="29"/>
      <c r="D35" s="29"/>
      <c r="E35" s="29"/>
      <c r="F35" s="57">
        <f t="shared" si="0"/>
        <v>0</v>
      </c>
      <c r="G35" s="37"/>
      <c r="H35" s="26"/>
    </row>
    <row r="36" spans="1:8" ht="15.75" customHeight="1" x14ac:dyDescent="0.25">
      <c r="A36" s="48">
        <v>28</v>
      </c>
      <c r="B36" s="30"/>
      <c r="C36" s="30"/>
      <c r="D36" s="29"/>
      <c r="E36" s="29"/>
      <c r="F36" s="57">
        <f t="shared" si="0"/>
        <v>0</v>
      </c>
      <c r="G36" s="37"/>
      <c r="H36" s="26"/>
    </row>
    <row r="37" spans="1:8" ht="15.75" customHeight="1" x14ac:dyDescent="0.25">
      <c r="A37" s="47">
        <v>29</v>
      </c>
      <c r="B37" s="29"/>
      <c r="C37" s="29"/>
      <c r="D37" s="29"/>
      <c r="E37" s="29"/>
      <c r="F37" s="57">
        <f t="shared" si="0"/>
        <v>0</v>
      </c>
      <c r="G37" s="37"/>
      <c r="H37" s="26"/>
    </row>
    <row r="38" spans="1:8" ht="15.75" customHeight="1" x14ac:dyDescent="0.25">
      <c r="A38" s="48">
        <v>30</v>
      </c>
      <c r="B38" s="30"/>
      <c r="C38" s="30"/>
      <c r="D38" s="29"/>
      <c r="E38" s="29"/>
      <c r="F38" s="57">
        <f t="shared" si="0"/>
        <v>0</v>
      </c>
      <c r="G38" s="37"/>
      <c r="H38" s="26"/>
    </row>
    <row r="39" spans="1:8" ht="15.75" customHeight="1" thickBot="1" x14ac:dyDescent="0.3">
      <c r="A39" s="73">
        <v>31</v>
      </c>
      <c r="B39" s="72"/>
      <c r="C39" s="72"/>
      <c r="D39" s="72"/>
      <c r="E39" s="72"/>
      <c r="F39" s="58">
        <f t="shared" si="0"/>
        <v>0</v>
      </c>
      <c r="G39" s="38"/>
      <c r="H39" s="26"/>
    </row>
    <row r="40" spans="1:8" ht="13.5" thickBot="1" x14ac:dyDescent="0.25">
      <c r="A40" s="39" t="s">
        <v>34</v>
      </c>
      <c r="B40" s="78">
        <f>SUM(B9:B39)*11.5</f>
        <v>0</v>
      </c>
      <c r="C40" s="78">
        <f>SUM(C9:C39)*3.5</f>
        <v>0</v>
      </c>
      <c r="D40" s="78">
        <f>SUM(D9:D39)*10</f>
        <v>0</v>
      </c>
      <c r="E40" s="78">
        <f>SUM(E9:E39)*8</f>
        <v>0</v>
      </c>
      <c r="F40" s="75"/>
      <c r="G40" s="74">
        <f>SUM(B40:F40)</f>
        <v>0</v>
      </c>
    </row>
    <row r="41" spans="1:8" x14ac:dyDescent="0.2">
      <c r="A41" s="70" t="s">
        <v>56</v>
      </c>
      <c r="F41" s="70"/>
      <c r="G41" s="71"/>
    </row>
    <row r="42" spans="1:8" x14ac:dyDescent="0.2">
      <c r="A42" s="77" t="s">
        <v>55</v>
      </c>
      <c r="F42" s="70"/>
      <c r="G42" s="71"/>
    </row>
    <row r="44" spans="1:8" x14ac:dyDescent="0.2">
      <c r="A44" s="76" t="s">
        <v>54</v>
      </c>
      <c r="B44" s="76"/>
      <c r="C44" s="76"/>
      <c r="D44" s="76"/>
      <c r="E44" s="76"/>
      <c r="F44" s="76"/>
      <c r="G44" s="76"/>
    </row>
    <row r="45" spans="1:8" ht="6" customHeight="1" thickBot="1" x14ac:dyDescent="0.25">
      <c r="A45" s="28"/>
    </row>
    <row r="46" spans="1:8" x14ac:dyDescent="0.2">
      <c r="B46" s="59"/>
      <c r="C46" s="60" t="s">
        <v>50</v>
      </c>
      <c r="D46" s="61" t="s">
        <v>41</v>
      </c>
    </row>
    <row r="47" spans="1:8" x14ac:dyDescent="0.2">
      <c r="B47" s="62" t="s">
        <v>46</v>
      </c>
      <c r="C47" s="63">
        <v>11.5</v>
      </c>
      <c r="D47" s="64">
        <v>345</v>
      </c>
    </row>
    <row r="48" spans="1:8" x14ac:dyDescent="0.2">
      <c r="B48" s="62" t="s">
        <v>47</v>
      </c>
      <c r="C48" s="63">
        <v>3.5</v>
      </c>
      <c r="D48" s="64">
        <v>105</v>
      </c>
    </row>
    <row r="49" spans="1:7" x14ac:dyDescent="0.2">
      <c r="B49" s="62" t="s">
        <v>48</v>
      </c>
      <c r="C49" s="63">
        <v>10</v>
      </c>
      <c r="D49" s="64">
        <v>300</v>
      </c>
    </row>
    <row r="50" spans="1:7" ht="13.5" thickBot="1" x14ac:dyDescent="0.25">
      <c r="B50" s="65" t="s">
        <v>49</v>
      </c>
      <c r="C50" s="54">
        <v>8</v>
      </c>
      <c r="D50" s="66">
        <v>240</v>
      </c>
    </row>
    <row r="51" spans="1:7" ht="14.25" thickTop="1" thickBot="1" x14ac:dyDescent="0.25">
      <c r="B51" s="67" t="s">
        <v>34</v>
      </c>
      <c r="C51" s="68">
        <v>33</v>
      </c>
      <c r="D51" s="69">
        <v>990</v>
      </c>
    </row>
    <row r="53" spans="1:7" x14ac:dyDescent="0.2">
      <c r="A53" s="28" t="s">
        <v>53</v>
      </c>
      <c r="G53" s="55"/>
    </row>
    <row r="54" spans="1:7" x14ac:dyDescent="0.2">
      <c r="A54" s="56" t="s">
        <v>51</v>
      </c>
    </row>
    <row r="55" spans="1:7" x14ac:dyDescent="0.2">
      <c r="G55" s="55" t="s">
        <v>52</v>
      </c>
    </row>
  </sheetData>
  <mergeCells count="2">
    <mergeCell ref="A1:G1"/>
    <mergeCell ref="B7:F7"/>
  </mergeCells>
  <conditionalFormatting sqref="H10:H20">
    <cfRule type="cellIs" dxfId="0" priority="1" operator="greaterThan">
      <formula>" CHF 0"</formula>
    </cfRule>
  </conditionalFormatting>
  <hyperlinks>
    <hyperlink ref="A54" r:id="rId1"/>
  </hyperlinks>
  <pageMargins left="0.51181102362204722" right="0.51181102362204722" top="0.23622047244094491" bottom="0.23622047244094491" header="0.31496062992125984" footer="0.31496062992125984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workbookViewId="0">
      <selection activeCell="I11" sqref="I11"/>
    </sheetView>
  </sheetViews>
  <sheetFormatPr baseColWidth="10" defaultRowHeight="12.75" x14ac:dyDescent="0.2"/>
  <cols>
    <col min="1" max="1" width="7.7109375" customWidth="1"/>
    <col min="2" max="2" width="36.28515625" bestFit="1" customWidth="1"/>
  </cols>
  <sheetData>
    <row r="2" spans="1:8" ht="18" x14ac:dyDescent="0.25">
      <c r="A2" s="133" t="s">
        <v>74</v>
      </c>
      <c r="B2" s="133"/>
      <c r="C2" s="133"/>
      <c r="D2" s="133"/>
      <c r="E2" s="133"/>
      <c r="F2" s="118"/>
      <c r="G2" s="118"/>
      <c r="H2" s="118"/>
    </row>
    <row r="3" spans="1:8" ht="18" x14ac:dyDescent="0.25">
      <c r="A3" s="133" t="s">
        <v>76</v>
      </c>
      <c r="B3" s="133"/>
      <c r="C3" s="133"/>
      <c r="D3" s="133"/>
      <c r="E3" s="133"/>
      <c r="F3" s="118"/>
      <c r="G3" s="118"/>
      <c r="H3" s="118"/>
    </row>
    <row r="7" spans="1:8" x14ac:dyDescent="0.2">
      <c r="A7" s="117" t="s">
        <v>75</v>
      </c>
      <c r="B7" s="117"/>
    </row>
    <row r="8" spans="1:8" ht="13.5" thickBot="1" x14ac:dyDescent="0.25"/>
    <row r="9" spans="1:8" ht="13.5" thickBot="1" x14ac:dyDescent="0.25">
      <c r="C9" s="109" t="s">
        <v>71</v>
      </c>
      <c r="D9" s="110" t="s">
        <v>72</v>
      </c>
      <c r="E9" s="111" t="s">
        <v>73</v>
      </c>
    </row>
    <row r="10" spans="1:8" ht="17.25" customHeight="1" x14ac:dyDescent="0.2">
      <c r="B10" s="114" t="s">
        <v>77</v>
      </c>
      <c r="C10" s="112">
        <v>31</v>
      </c>
      <c r="D10" s="107">
        <v>32</v>
      </c>
      <c r="E10" s="108"/>
    </row>
    <row r="11" spans="1:8" ht="17.25" customHeight="1" x14ac:dyDescent="0.2">
      <c r="B11" s="115" t="s">
        <v>79</v>
      </c>
      <c r="C11" s="112"/>
      <c r="D11" s="107"/>
      <c r="E11" s="108"/>
    </row>
    <row r="12" spans="1:8" ht="17.25" customHeight="1" x14ac:dyDescent="0.2">
      <c r="B12" s="115" t="s">
        <v>78</v>
      </c>
      <c r="C12" s="112"/>
      <c r="D12" s="107"/>
      <c r="E12" s="108"/>
    </row>
    <row r="13" spans="1:8" ht="17.25" customHeight="1" x14ac:dyDescent="0.2">
      <c r="B13" s="115" t="s">
        <v>68</v>
      </c>
      <c r="C13" s="113">
        <v>35</v>
      </c>
      <c r="D13" s="105">
        <v>37</v>
      </c>
      <c r="E13" s="105">
        <v>100</v>
      </c>
    </row>
    <row r="14" spans="1:8" ht="17.25" customHeight="1" x14ac:dyDescent="0.2">
      <c r="B14" s="115" t="s">
        <v>70</v>
      </c>
      <c r="C14" s="113">
        <v>56</v>
      </c>
      <c r="D14" s="105">
        <v>55</v>
      </c>
      <c r="E14" s="105">
        <v>62</v>
      </c>
    </row>
    <row r="15" spans="1:8" ht="17.25" customHeight="1" thickBot="1" x14ac:dyDescent="0.25">
      <c r="B15" s="116" t="s">
        <v>69</v>
      </c>
      <c r="C15" s="113">
        <v>52</v>
      </c>
      <c r="D15" s="105">
        <v>56</v>
      </c>
      <c r="E15" s="105">
        <v>66</v>
      </c>
    </row>
    <row r="16" spans="1:8" x14ac:dyDescent="0.2">
      <c r="C16" s="103"/>
      <c r="D16" s="103"/>
      <c r="E16" s="103"/>
    </row>
    <row r="17" spans="1:5" x14ac:dyDescent="0.2">
      <c r="C17" s="103"/>
      <c r="D17" s="103"/>
      <c r="E17" s="103"/>
    </row>
    <row r="18" spans="1:5" x14ac:dyDescent="0.2">
      <c r="C18" s="103"/>
      <c r="D18" s="103"/>
      <c r="E18" s="103"/>
    </row>
    <row r="19" spans="1:5" x14ac:dyDescent="0.2">
      <c r="A19" s="117" t="s">
        <v>80</v>
      </c>
      <c r="B19" s="117"/>
      <c r="C19" s="103"/>
      <c r="D19" s="103"/>
      <c r="E19" s="103"/>
    </row>
    <row r="20" spans="1:5" ht="13.5" thickBot="1" x14ac:dyDescent="0.25">
      <c r="C20" s="103"/>
      <c r="D20" s="103"/>
      <c r="E20" s="103"/>
    </row>
    <row r="21" spans="1:5" ht="13.5" thickBot="1" x14ac:dyDescent="0.25">
      <c r="C21" s="109" t="s">
        <v>71</v>
      </c>
      <c r="D21" s="110" t="s">
        <v>72</v>
      </c>
      <c r="E21" s="111" t="s">
        <v>73</v>
      </c>
    </row>
    <row r="22" spans="1:5" ht="17.25" customHeight="1" x14ac:dyDescent="0.2">
      <c r="B22" s="114" t="s">
        <v>77</v>
      </c>
      <c r="C22" s="112">
        <v>4</v>
      </c>
      <c r="D22" s="107">
        <v>4</v>
      </c>
      <c r="E22" s="108"/>
    </row>
    <row r="23" spans="1:5" ht="17.25" customHeight="1" x14ac:dyDescent="0.2">
      <c r="B23" s="115" t="s">
        <v>79</v>
      </c>
      <c r="C23" s="112">
        <v>4</v>
      </c>
      <c r="D23" s="107">
        <v>2</v>
      </c>
      <c r="E23" s="108"/>
    </row>
    <row r="24" spans="1:5" ht="17.25" customHeight="1" x14ac:dyDescent="0.2">
      <c r="B24" s="115" t="s">
        <v>78</v>
      </c>
      <c r="C24" s="112">
        <v>4</v>
      </c>
      <c r="D24" s="107">
        <v>3</v>
      </c>
      <c r="E24" s="108"/>
    </row>
    <row r="25" spans="1:5" ht="17.25" customHeight="1" x14ac:dyDescent="0.2">
      <c r="B25" s="115" t="s">
        <v>68</v>
      </c>
      <c r="C25" s="113">
        <v>4</v>
      </c>
      <c r="D25" s="105">
        <v>4</v>
      </c>
      <c r="E25" s="106"/>
    </row>
    <row r="26" spans="1:5" ht="17.25" customHeight="1" x14ac:dyDescent="0.2">
      <c r="B26" s="115" t="s">
        <v>70</v>
      </c>
      <c r="C26" s="113">
        <v>4</v>
      </c>
      <c r="D26" s="105">
        <v>2</v>
      </c>
      <c r="E26" s="105">
        <v>2</v>
      </c>
    </row>
    <row r="27" spans="1:5" ht="17.25" customHeight="1" thickBot="1" x14ac:dyDescent="0.25">
      <c r="B27" s="116" t="s">
        <v>69</v>
      </c>
      <c r="C27" s="113">
        <v>4</v>
      </c>
      <c r="D27" s="105">
        <v>3</v>
      </c>
      <c r="E27" s="105">
        <v>2</v>
      </c>
    </row>
    <row r="28" spans="1:5" x14ac:dyDescent="0.2">
      <c r="C28" s="103"/>
      <c r="D28" s="103"/>
      <c r="E28" s="103"/>
    </row>
    <row r="29" spans="1:5" x14ac:dyDescent="0.2">
      <c r="C29" s="103"/>
      <c r="D29" s="103"/>
      <c r="E29" s="103"/>
    </row>
    <row r="30" spans="1:5" x14ac:dyDescent="0.2">
      <c r="C30" s="103"/>
      <c r="D30" s="103"/>
      <c r="E30" s="103"/>
    </row>
    <row r="31" spans="1:5" x14ac:dyDescent="0.2">
      <c r="A31" s="104" t="s">
        <v>81</v>
      </c>
      <c r="C31" s="103"/>
      <c r="D31" s="103"/>
      <c r="E31" s="103"/>
    </row>
    <row r="32" spans="1:5" x14ac:dyDescent="0.2">
      <c r="C32" s="103"/>
      <c r="D32" s="103"/>
      <c r="E32" s="103"/>
    </row>
  </sheetData>
  <mergeCells count="2">
    <mergeCell ref="A2:E2"/>
    <mergeCell ref="A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Décompte salaire</vt:lpstr>
      <vt:lpstr>Calcul préstation en nature</vt:lpstr>
      <vt:lpstr>Nombre de jour de cours</vt:lpstr>
    </vt:vector>
  </TitlesOfParts>
  <Company>Etat de Fribourg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IAG</dc:creator>
  <cp:lastModifiedBy>Oulevay Sabrina</cp:lastModifiedBy>
  <cp:lastPrinted>2019-10-29T15:45:01Z</cp:lastPrinted>
  <dcterms:created xsi:type="dcterms:W3CDTF">2009-09-15T07:33:53Z</dcterms:created>
  <dcterms:modified xsi:type="dcterms:W3CDTF">2021-01-11T13:46:49Z</dcterms:modified>
</cp:coreProperties>
</file>