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13_ncr:1_{395A37BD-E820-45AF-8770-5D93233965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/>
  <c r="G31" i="2" s="1"/>
  <c r="Y31" i="2" l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E20" i="2" l="1"/>
  <c r="G20" i="2" s="1"/>
  <c r="Y20" i="2" s="1"/>
  <c r="AA20" i="2" s="1"/>
</calcChain>
</file>

<file path=xl/sharedStrings.xml><?xml version="1.0" encoding="utf-8"?>
<sst xmlns="http://schemas.openxmlformats.org/spreadsheetml/2006/main" count="52" uniqueCount="51">
  <si>
    <r>
      <rPr>
        <b/>
        <sz val="12"/>
        <rFont val="Calibri"/>
        <family val="2"/>
        <scheme val="minor"/>
      </rPr>
      <t>NAME DES ANBIETERS</t>
    </r>
  </si>
  <si>
    <r>
      <rPr>
        <b/>
        <sz val="12"/>
        <rFont val="Calibri"/>
        <family val="2"/>
        <scheme val="minor"/>
      </rPr>
      <t xml:space="preserve">PREIS DES ANGEBOTS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(inkl. MWST)</t>
    </r>
  </si>
  <si>
    <r>
      <rPr>
        <b/>
        <sz val="14"/>
        <color theme="8" tint="-0.249977111117893"/>
        <rFont val="Calibri"/>
        <family val="2"/>
        <scheme val="minor"/>
      </rPr>
      <t xml:space="preserve">SCHLUSSNOTE </t>
    </r>
  </si>
  <si>
    <r>
      <rPr>
        <sz val="11"/>
        <color theme="1"/>
        <rFont val="Calibri"/>
        <family val="2"/>
        <scheme val="minor"/>
      </rPr>
      <t>%</t>
    </r>
  </si>
  <si>
    <r>
      <rPr>
        <b/>
        <sz val="16"/>
        <rFont val="Calibri"/>
        <family val="2"/>
        <scheme val="minor"/>
      </rPr>
      <t xml:space="preserve">Total: 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</si>
  <si>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</si>
  <si>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</si>
  <si>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</si>
  <si>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b/>
        <sz val="11"/>
        <rFont val="Calibri"/>
        <family val="2"/>
        <scheme val="minor"/>
      </rPr>
      <t>GESAMTPUNKTZAHL</t>
    </r>
  </si>
  <si>
    <r>
      <rPr>
        <b/>
        <sz val="11"/>
        <rFont val="Calibri"/>
        <family val="2"/>
        <scheme val="minor"/>
      </rPr>
      <t>RANGIERUNG</t>
    </r>
  </si>
  <si>
    <r>
      <rPr>
        <b/>
        <sz val="12"/>
        <rFont val="Calibri"/>
        <family val="2"/>
        <scheme val="minor"/>
      </rPr>
      <t>NAME DES ANBIETERS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(WIE IM DOSSIER)</t>
    </r>
  </si>
  <si>
    <r>
      <rPr>
        <b/>
        <sz val="11"/>
        <rFont val="Calibri"/>
        <family val="2"/>
        <scheme val="minor"/>
      </rPr>
      <t>ANBIETER Nr.</t>
    </r>
  </si>
  <si>
    <r>
      <rPr>
        <b/>
        <sz val="14"/>
        <rFont val="Calibri"/>
        <family val="2"/>
        <scheme val="minor"/>
      </rPr>
      <t>KRITERIUM 1</t>
    </r>
  </si>
  <si>
    <r>
      <rPr>
        <b/>
        <sz val="14"/>
        <rFont val="Calibri"/>
        <family val="2"/>
        <scheme val="minor"/>
      </rPr>
      <t>KRITERIUM 2</t>
    </r>
  </si>
  <si>
    <r>
      <rPr>
        <b/>
        <sz val="14"/>
        <rFont val="Calibri"/>
        <family val="2"/>
        <scheme val="minor"/>
      </rPr>
      <t>KRITERIUM 3</t>
    </r>
  </si>
  <si>
    <r>
      <rPr>
        <b/>
        <sz val="14"/>
        <rFont val="Calibri"/>
        <family val="2"/>
        <scheme val="minor"/>
      </rPr>
      <t>KRITERIUM 4</t>
    </r>
  </si>
  <si>
    <r>
      <rPr>
        <b/>
        <sz val="14"/>
        <rFont val="Calibri"/>
        <family val="2"/>
        <scheme val="minor"/>
      </rPr>
      <t>KRITERIUM 5</t>
    </r>
  </si>
  <si>
    <r>
      <rPr>
        <b/>
        <sz val="14"/>
        <rFont val="Calibri"/>
        <family val="2"/>
        <scheme val="minor"/>
      </rPr>
      <t>KRITERIEN (WIE IN DER AUSSCHREIBUNG UND DEN UNTERLAGEN)</t>
    </r>
  </si>
  <si>
    <r>
      <rPr>
        <b/>
        <sz val="14"/>
        <rFont val="Calibri"/>
        <family val="2"/>
        <scheme val="minor"/>
      </rPr>
      <t>GEWICHTUNG</t>
    </r>
  </si>
  <si>
    <r>
      <rPr>
        <b/>
        <sz val="14"/>
        <rFont val="Calibri"/>
        <family val="2"/>
        <scheme val="minor"/>
      </rPr>
      <t>VALIDIERT DURCH:</t>
    </r>
  </si>
  <si>
    <r>
      <rPr>
        <b/>
        <sz val="14"/>
        <rFont val="Calibri"/>
        <family val="2"/>
        <scheme val="minor"/>
      </rPr>
      <t>BEWERTET DURCH:</t>
    </r>
  </si>
  <si>
    <r>
      <rPr>
        <b/>
        <sz val="14"/>
        <rFont val="Calibri"/>
        <family val="2"/>
        <scheme val="minor"/>
      </rPr>
      <t>AM:</t>
    </r>
  </si>
  <si>
    <r>
      <rPr>
        <b/>
        <sz val="13"/>
        <rFont val="Calibri"/>
        <family val="2"/>
        <scheme val="minor"/>
      </rPr>
      <t>AUFTRAGSART:</t>
    </r>
  </si>
  <si>
    <r>
      <rPr>
        <b/>
        <sz val="13"/>
        <rFont val="Calibri"/>
        <family val="2"/>
        <scheme val="minor"/>
      </rPr>
      <t>BEURTEILUNGSPHASE:</t>
    </r>
  </si>
  <si>
    <r>
      <rPr>
        <b/>
        <sz val="13"/>
        <rFont val="Calibri"/>
        <family val="2"/>
        <scheme val="minor"/>
      </rPr>
      <t>VERFAHRENSART:</t>
    </r>
  </si>
  <si>
    <r>
      <rPr>
        <b/>
        <sz val="11"/>
        <rFont val="Calibri"/>
        <family val="2"/>
        <scheme val="minor"/>
      </rPr>
      <t>HÖHE DES ANGEBOTS (INKL. MWST)</t>
    </r>
  </si>
  <si>
    <r>
      <rPr>
        <b/>
        <sz val="14"/>
        <rFont val="Calibri"/>
        <family val="2"/>
        <scheme val="minor"/>
      </rPr>
      <t>SEIT DEM:</t>
    </r>
  </si>
  <si>
    <r>
      <rPr>
        <b/>
        <sz val="14"/>
        <rFont val="Calibri"/>
        <family val="2"/>
        <scheme val="minor"/>
      </rPr>
      <t>AUFTRAGSART:</t>
    </r>
  </si>
  <si>
    <r>
      <rPr>
        <b/>
        <sz val="14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</si>
  <si>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BEURTEILUNGSPHASE:</t>
    </r>
  </si>
  <si>
    <r>
      <rPr>
        <b/>
        <sz val="14"/>
        <rFont val="Calibri"/>
        <family val="2"/>
        <scheme val="minor"/>
      </rPr>
      <t>BESCHAFFUNGSGEGENSTAND/PROJEKT: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</si>
  <si>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</si>
  <si>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</si>
  <si>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</si>
  <si>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</si>
  <si>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</si>
  <si>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</si>
  <si>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</si>
  <si>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</si>
  <si>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</si>
  <si>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</si>
  <si>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</si>
  <si>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</si>
  <si>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</si>
  <si>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</si>
  <si>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</si>
  <si>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</si>
  <si>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t>BESCHAFFUNGS-GEGENSTAND/PROJEKT:</t>
  </si>
  <si>
    <t>AUFTRAGGEBER:</t>
  </si>
  <si>
    <r>
      <t xml:space="preserve">PREIS DES ANGEBOTS NACH ÜBERPRÜFUNG   (INKL. MWST) </t>
    </r>
    <r>
      <rPr>
        <b/>
        <sz val="12"/>
        <color rgb="FF00B050"/>
        <rFont val="Calibri"/>
        <family val="2"/>
        <scheme val="minor"/>
      </rPr>
      <t xml:space="preserve">[UND EVENTUELLE BEREINIGUNG (VGL. ART. 39 IVöB 2019] </t>
    </r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</si>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</sst>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lef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de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Preises'!$A$13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Preises'!$B$12:$P$12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Preises'!$B$13:$P$13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64-4E20-8EDF-1CE3E1E1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96192"/>
        <c:axId val="178698496"/>
      </c:scatterChart>
      <c:valAx>
        <c:axId val="178696192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98496"/>
        <c:crosses val="autoZero"/>
        <c:crossBetween val="midCat"/>
      </c:valAx>
      <c:valAx>
        <c:axId val="17869849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9619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53341</xdr:colOff>
      <xdr:row>14</xdr:row>
      <xdr:rowOff>34290</xdr:rowOff>
    </xdr:from>
    <xdr:to>
      <xdr:col>15</xdr:col>
      <xdr:colOff>1095375</xdr:colOff>
      <xdr:row>28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showRuler="0" view="pageLayout" zoomScale="40" zoomScaleNormal="70" zoomScalePageLayoutView="40" workbookViewId="0">
      <selection activeCell="K10" sqref="K10"/>
    </sheetView>
  </sheetViews>
  <sheetFormatPr baseColWidth="10" defaultRowHeight="15" x14ac:dyDescent="0.25"/>
  <cols>
    <col min="1" max="1" width="25.42578125" customWidth="1"/>
    <col min="2" max="16" width="16.85546875" customWidth="1"/>
  </cols>
  <sheetData>
    <row r="1" spans="1:18" ht="33" customHeight="1" thickBot="1" x14ac:dyDescent="0.3">
      <c r="A1" s="93" t="s">
        <v>48</v>
      </c>
      <c r="B1" s="93"/>
      <c r="C1" s="95"/>
      <c r="D1" s="96"/>
      <c r="E1" s="96"/>
      <c r="F1" s="96"/>
      <c r="G1" s="96"/>
      <c r="H1" s="97"/>
      <c r="I1" s="93" t="s">
        <v>22</v>
      </c>
      <c r="J1" s="93"/>
      <c r="K1" s="95"/>
      <c r="L1" s="96"/>
      <c r="M1" s="96"/>
      <c r="N1" s="96"/>
      <c r="O1" s="96"/>
      <c r="P1" s="97"/>
      <c r="Q1" s="11"/>
      <c r="R1" s="11"/>
    </row>
    <row r="2" spans="1:18" ht="9.9499999999999993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  <c r="R2" s="11"/>
    </row>
    <row r="3" spans="1:18" ht="33" customHeight="1" thickBot="1" x14ac:dyDescent="0.3">
      <c r="A3" s="92" t="s">
        <v>24</v>
      </c>
      <c r="B3" s="92"/>
      <c r="C3" s="95"/>
      <c r="D3" s="96"/>
      <c r="E3" s="96"/>
      <c r="F3" s="96"/>
      <c r="G3" s="96"/>
      <c r="H3" s="97"/>
      <c r="I3" s="93" t="s">
        <v>23</v>
      </c>
      <c r="J3" s="93"/>
      <c r="K3" s="95"/>
      <c r="L3" s="96"/>
      <c r="M3" s="96"/>
      <c r="N3" s="96"/>
      <c r="O3" s="96"/>
      <c r="P3" s="97"/>
      <c r="Q3" s="11"/>
      <c r="R3" s="11"/>
    </row>
    <row r="4" spans="1:18" ht="9.9499999999999993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  <c r="R4" s="11"/>
    </row>
    <row r="5" spans="1:18" ht="33" customHeight="1" thickBot="1" x14ac:dyDescent="0.3">
      <c r="A5" s="82" t="s">
        <v>47</v>
      </c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7"/>
      <c r="Q5" s="11"/>
      <c r="R5" s="11"/>
    </row>
    <row r="6" spans="1:18" ht="34.700000000000003" customHeight="1" x14ac:dyDescent="0.2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35.1" customHeight="1" thickBot="1" x14ac:dyDescent="0.3">
      <c r="A7" s="98"/>
      <c r="B7" s="98"/>
      <c r="C7" s="98"/>
      <c r="D7" s="98"/>
      <c r="E7" s="98"/>
      <c r="F7" s="98"/>
      <c r="G7" s="84"/>
      <c r="H7" s="11"/>
      <c r="I7" s="11"/>
      <c r="J7" s="94"/>
      <c r="K7" s="94"/>
      <c r="L7" s="94"/>
      <c r="M7" s="94"/>
      <c r="N7" s="94"/>
      <c r="O7" s="94"/>
      <c r="P7" s="85"/>
      <c r="Q7" s="11"/>
      <c r="R7" s="11"/>
    </row>
    <row r="8" spans="1:18" s="5" customFormat="1" ht="71.25" customHeight="1" thickTop="1" thickBot="1" x14ac:dyDescent="0.3">
      <c r="A8" s="99" t="s">
        <v>50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1"/>
      <c r="Q8" s="11"/>
      <c r="R8" s="11"/>
    </row>
    <row r="9" spans="1:18" s="5" customFormat="1" ht="35.1" customHeight="1" thickTop="1" x14ac:dyDescent="0.25">
      <c r="H9" s="11"/>
      <c r="I9" s="11"/>
      <c r="J9" s="94"/>
      <c r="K9" s="94"/>
      <c r="L9" s="94"/>
      <c r="M9" s="94"/>
      <c r="N9" s="94"/>
      <c r="O9" s="94"/>
      <c r="P9" s="85"/>
      <c r="Q9" s="11"/>
      <c r="R9" s="11"/>
    </row>
    <row r="10" spans="1:18" s="5" customFormat="1" ht="35.1" customHeight="1" thickBot="1" x14ac:dyDescent="0.3">
      <c r="A10" s="13"/>
      <c r="B10" s="62"/>
      <c r="C10" s="62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1"/>
      <c r="R10" s="11"/>
    </row>
    <row r="11" spans="1:18" ht="45" customHeight="1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  <c r="R11" s="1"/>
    </row>
    <row r="12" spans="1:18" ht="45" customHeight="1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"/>
      <c r="R12" s="1"/>
    </row>
    <row r="13" spans="1:18" ht="45" customHeight="1" thickBot="1" x14ac:dyDescent="0.3">
      <c r="A13" s="90" t="s">
        <v>2</v>
      </c>
      <c r="B13" s="91" t="str">
        <f>IF(B$12="","",IF((5+(((MIN($B$12:$P$12)-B$12)*5)/MIN($B$12:$P$12)))&lt;0,"0.00",5+(((MIN($B$12:$P$12)-B$12)*5)/MIN($B$12:$P$12))))</f>
        <v/>
      </c>
      <c r="C13" s="91" t="str">
        <f t="shared" ref="C13:P13" si="0">IF(C$12="","",IF((5+(((MIN($B$12:$P$12)-C$12)*5)/MIN($B$12:$P$12)))&lt;0,"0.00",5+(((MIN($B$12:$P$12)-C$12)*5)/MIN($B$12:$P$12))))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1" t="str">
        <f t="shared" si="0"/>
        <v/>
      </c>
      <c r="I13" s="91" t="str">
        <f t="shared" si="0"/>
        <v/>
      </c>
      <c r="J13" s="91" t="str">
        <f t="shared" si="0"/>
        <v/>
      </c>
      <c r="K13" s="91" t="str">
        <f t="shared" si="0"/>
        <v/>
      </c>
      <c r="L13" s="91" t="str">
        <f t="shared" si="0"/>
        <v/>
      </c>
      <c r="M13" s="91" t="str">
        <f t="shared" si="0"/>
        <v/>
      </c>
      <c r="N13" s="91" t="str">
        <f t="shared" si="0"/>
        <v/>
      </c>
      <c r="O13" s="91" t="str">
        <f t="shared" si="0"/>
        <v/>
      </c>
      <c r="P13" s="91" t="str">
        <f t="shared" si="0"/>
        <v/>
      </c>
      <c r="Q13" s="1"/>
      <c r="R13" s="1"/>
    </row>
    <row r="14" spans="1:18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30" spans="1:16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3">
    <mergeCell ref="A3:B3"/>
    <mergeCell ref="A1:B1"/>
    <mergeCell ref="J9:O9"/>
    <mergeCell ref="B5:P5"/>
    <mergeCell ref="K3:P3"/>
    <mergeCell ref="K1:P1"/>
    <mergeCell ref="I1:J1"/>
    <mergeCell ref="C3:H3"/>
    <mergeCell ref="C1:H1"/>
    <mergeCell ref="I3:J3"/>
    <mergeCell ref="A7:F7"/>
    <mergeCell ref="A8:P8"/>
    <mergeCell ref="J7:O7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&amp;C&amp;"-,Gras"&amp;26PREISBEWERTUNG&amp;"-,Normal"
&amp;"-,Gras"entspricht der Benotungsmethode T&amp;Y200&amp;"-,Normal"&amp;Y (siehe Anhang T2)&amp;R&amp;"-,Italique"&amp;24ANHANG V&amp;Y200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7" zoomScale="55" zoomScaleNormal="70" zoomScalePageLayoutView="55" workbookViewId="0">
      <selection activeCell="AB27" sqref="AB27"/>
    </sheetView>
  </sheetViews>
  <sheetFormatPr baseColWidth="10" defaultRowHeight="15" x14ac:dyDescent="0.25"/>
  <cols>
    <col min="1" max="1" width="5.85546875" customWidth="1"/>
    <col min="2" max="2" width="40.85546875" customWidth="1"/>
    <col min="3" max="3" width="25.85546875" customWidth="1"/>
    <col min="4" max="4" width="1.85546875" customWidth="1"/>
    <col min="5" max="6" width="8.85546875" customWidth="1"/>
    <col min="7" max="7" width="9.85546875" customWidth="1"/>
    <col min="8" max="8" width="1.85546875" customWidth="1"/>
    <col min="9" max="10" width="8.85546875" customWidth="1"/>
    <col min="11" max="11" width="9.85546875" customWidth="1"/>
    <col min="12" max="12" width="1.85546875" customWidth="1"/>
    <col min="13" max="14" width="8.85546875" customWidth="1"/>
    <col min="15" max="15" width="9.85546875" customWidth="1"/>
    <col min="16" max="16" width="1.85546875" customWidth="1"/>
    <col min="17" max="18" width="8.85546875" customWidth="1"/>
    <col min="19" max="19" width="9.85546875" customWidth="1"/>
    <col min="20" max="20" width="1.85546875" customWidth="1"/>
    <col min="21" max="22" width="8.85546875" customWidth="1"/>
    <col min="23" max="23" width="9.85546875" customWidth="1"/>
    <col min="24" max="24" width="1.85546875" customWidth="1"/>
    <col min="25" max="25" width="12.85546875" customWidth="1"/>
    <col min="26" max="26" width="1.85546875" customWidth="1"/>
    <col min="27" max="27" width="12.85546875" customWidth="1"/>
  </cols>
  <sheetData>
    <row r="1" spans="1:38" s="2" customFormat="1" ht="33" customHeight="1" thickBot="1" x14ac:dyDescent="0.3">
      <c r="A1" s="121" t="s">
        <v>48</v>
      </c>
      <c r="B1" s="121"/>
      <c r="C1" s="118" t="str">
        <f>IF('Benotung des Preises'!C1="","",'Benotung des Preises'!C1)</f>
        <v/>
      </c>
      <c r="D1" s="119"/>
      <c r="E1" s="119"/>
      <c r="F1" s="119"/>
      <c r="G1" s="119"/>
      <c r="H1" s="119"/>
      <c r="I1" s="119"/>
      <c r="J1" s="119"/>
      <c r="K1" s="120"/>
      <c r="L1" s="69"/>
      <c r="M1" s="121" t="s">
        <v>27</v>
      </c>
      <c r="N1" s="121"/>
      <c r="O1" s="121"/>
      <c r="P1" s="122"/>
      <c r="Q1" s="118" t="str">
        <f>IF('Benotung des Preises'!K1="","",'Benotung des Preises'!K1)</f>
        <v/>
      </c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7"/>
      <c r="B2" s="68"/>
      <c r="C2" s="63"/>
      <c r="D2" s="63"/>
      <c r="E2" s="63"/>
      <c r="F2" s="63"/>
      <c r="G2" s="64"/>
      <c r="H2" s="63"/>
      <c r="I2" s="65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23" t="s">
        <v>28</v>
      </c>
      <c r="B3" s="123"/>
      <c r="C3" s="118" t="str">
        <f>IF('Benotung des Preises'!C3="","",'Benotung des Preises'!C3)</f>
        <v/>
      </c>
      <c r="D3" s="119"/>
      <c r="E3" s="119"/>
      <c r="F3" s="119"/>
      <c r="G3" s="119"/>
      <c r="H3" s="119"/>
      <c r="I3" s="119"/>
      <c r="J3" s="119"/>
      <c r="K3" s="120"/>
      <c r="L3" s="69"/>
      <c r="M3" s="121" t="s">
        <v>29</v>
      </c>
      <c r="N3" s="121"/>
      <c r="O3" s="121"/>
      <c r="P3" s="122"/>
      <c r="Q3" s="118" t="str">
        <f>IF('Benotung des Preises'!K3="","",'Benotung des Preises'!K3)</f>
        <v/>
      </c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7"/>
      <c r="B4" s="68"/>
      <c r="C4" s="63"/>
      <c r="D4" s="63"/>
      <c r="E4" s="63"/>
      <c r="F4" s="63"/>
      <c r="G4" s="64"/>
      <c r="H4" s="63"/>
      <c r="I4" s="65"/>
      <c r="J4" s="66"/>
      <c r="K4" s="66"/>
      <c r="L4" s="66"/>
      <c r="M4" s="12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21" t="s">
        <v>30</v>
      </c>
      <c r="B5" s="122"/>
      <c r="C5" s="118" t="str">
        <f>IF('Benotung des Preises'!B5="","",'Benotung des Preises'!B5)</f>
        <v/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20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4.95" customHeight="1" thickBot="1" x14ac:dyDescent="0.3">
      <c r="A7" s="110" t="s">
        <v>17</v>
      </c>
      <c r="B7" s="112"/>
      <c r="C7" s="112"/>
      <c r="D7" s="112"/>
      <c r="E7" s="112"/>
      <c r="F7" s="112"/>
      <c r="G7" s="111"/>
      <c r="H7" s="57"/>
      <c r="I7" s="110" t="s">
        <v>18</v>
      </c>
      <c r="J7" s="11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5.0999999999999996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20.100000000000001" customHeight="1" thickTop="1" thickBot="1" x14ac:dyDescent="0.3">
      <c r="A9" s="70">
        <v>1</v>
      </c>
      <c r="B9" s="106" t="s">
        <v>25</v>
      </c>
      <c r="C9" s="106"/>
      <c r="D9" s="106"/>
      <c r="E9" s="106"/>
      <c r="F9" s="106"/>
      <c r="G9" s="106"/>
      <c r="H9" s="36"/>
      <c r="I9" s="75"/>
      <c r="J9" s="37" t="s">
        <v>3</v>
      </c>
      <c r="K9" s="6"/>
      <c r="L9" s="6"/>
      <c r="M9" s="116" t="s">
        <v>20</v>
      </c>
      <c r="N9" s="116"/>
      <c r="O9" s="116"/>
      <c r="P9" s="38"/>
      <c r="Q9" s="102"/>
      <c r="R9" s="103"/>
      <c r="S9" s="104"/>
      <c r="T9" s="6"/>
      <c r="U9" s="116" t="s">
        <v>26</v>
      </c>
      <c r="V9" s="116"/>
      <c r="W9" s="116"/>
      <c r="X9" s="38"/>
      <c r="Y9" s="102"/>
      <c r="Z9" s="103"/>
      <c r="AA9" s="104"/>
    </row>
    <row r="10" spans="1:38" s="2" customFormat="1" ht="20.100000000000001" customHeight="1" thickTop="1" x14ac:dyDescent="0.25">
      <c r="A10" s="70">
        <v>2</v>
      </c>
      <c r="B10" s="117"/>
      <c r="C10" s="117"/>
      <c r="D10" s="117"/>
      <c r="E10" s="117"/>
      <c r="F10" s="117"/>
      <c r="G10" s="117"/>
      <c r="H10" s="36"/>
      <c r="I10" s="75"/>
      <c r="J10" s="37" t="s">
        <v>31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70">
        <v>3</v>
      </c>
      <c r="B11" s="117"/>
      <c r="C11" s="117"/>
      <c r="D11" s="117"/>
      <c r="E11" s="117"/>
      <c r="F11" s="117"/>
      <c r="G11" s="117"/>
      <c r="H11" s="36"/>
      <c r="I11" s="75"/>
      <c r="J11" s="37" t="s">
        <v>32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70">
        <v>4</v>
      </c>
      <c r="B12" s="117"/>
      <c r="C12" s="117"/>
      <c r="D12" s="117"/>
      <c r="E12" s="117"/>
      <c r="F12" s="117"/>
      <c r="G12" s="117"/>
      <c r="H12" s="36"/>
      <c r="I12" s="75"/>
      <c r="J12" s="37" t="s">
        <v>33</v>
      </c>
      <c r="K12" s="6"/>
      <c r="L12" s="6"/>
      <c r="M12" s="116" t="s">
        <v>19</v>
      </c>
      <c r="N12" s="116"/>
      <c r="O12" s="116"/>
      <c r="P12" s="39"/>
      <c r="Q12" s="102"/>
      <c r="R12" s="103"/>
      <c r="S12" s="104"/>
      <c r="T12" s="6"/>
      <c r="U12" s="116" t="s">
        <v>21</v>
      </c>
      <c r="V12" s="116"/>
      <c r="W12" s="116"/>
      <c r="X12" s="38"/>
      <c r="Y12" s="102"/>
      <c r="Z12" s="103"/>
      <c r="AA12" s="104"/>
    </row>
    <row r="13" spans="1:38" s="2" customFormat="1" ht="20.100000000000001" customHeight="1" thickTop="1" x14ac:dyDescent="0.25">
      <c r="A13" s="70">
        <v>5</v>
      </c>
      <c r="B13" s="105"/>
      <c r="C13" s="105"/>
      <c r="D13" s="105"/>
      <c r="E13" s="105"/>
      <c r="F13" s="105"/>
      <c r="G13" s="105"/>
      <c r="H13" s="36"/>
      <c r="I13" s="75"/>
      <c r="J13" s="37" t="s">
        <v>34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5.0999999999999996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4.95" customHeight="1" thickBot="1" x14ac:dyDescent="0.3">
      <c r="A15" s="115" t="s">
        <v>4</v>
      </c>
      <c r="B15" s="115"/>
      <c r="C15" s="115"/>
      <c r="D15" s="115"/>
      <c r="E15" s="115"/>
      <c r="F15" s="115"/>
      <c r="G15" s="115"/>
      <c r="H15" s="53"/>
      <c r="I15" s="113" t="str">
        <f>IF(I9="","",IF(SUM(I9:I13)=100,SUM(I9:I13)/100,"FAUX"))</f>
        <v/>
      </c>
      <c r="J15" s="1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700000000000003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16.7" customHeight="1" thickBot="1" x14ac:dyDescent="0.3">
      <c r="A17" s="24"/>
      <c r="B17" s="24"/>
      <c r="C17" s="24"/>
      <c r="D17" s="24"/>
      <c r="E17" s="107" t="s">
        <v>12</v>
      </c>
      <c r="F17" s="108"/>
      <c r="G17" s="109"/>
      <c r="H17" s="74"/>
      <c r="I17" s="107" t="s">
        <v>13</v>
      </c>
      <c r="J17" s="108"/>
      <c r="K17" s="109"/>
      <c r="L17" s="74"/>
      <c r="M17" s="107" t="s">
        <v>14</v>
      </c>
      <c r="N17" s="108"/>
      <c r="O17" s="109"/>
      <c r="P17" s="74"/>
      <c r="Q17" s="107" t="s">
        <v>15</v>
      </c>
      <c r="R17" s="108"/>
      <c r="S17" s="109"/>
      <c r="T17" s="74"/>
      <c r="U17" s="107" t="s">
        <v>16</v>
      </c>
      <c r="V17" s="108"/>
      <c r="W17" s="109"/>
      <c r="X17" s="24"/>
      <c r="Y17" s="24"/>
      <c r="Z17" s="24"/>
      <c r="AA17" s="24"/>
    </row>
    <row r="18" spans="1:27" s="2" customFormat="1" ht="135.6" customHeight="1" thickBot="1" x14ac:dyDescent="0.3">
      <c r="A18" s="71" t="s">
        <v>11</v>
      </c>
      <c r="B18" s="72" t="s">
        <v>10</v>
      </c>
      <c r="C18" s="73" t="s">
        <v>49</v>
      </c>
      <c r="D18" s="21"/>
      <c r="E18" s="28" t="s">
        <v>5</v>
      </c>
      <c r="F18" s="29" t="s">
        <v>6</v>
      </c>
      <c r="G18" s="30" t="s">
        <v>7</v>
      </c>
      <c r="H18" s="22"/>
      <c r="I18" s="28" t="s">
        <v>35</v>
      </c>
      <c r="J18" s="29" t="s">
        <v>36</v>
      </c>
      <c r="K18" s="30" t="s">
        <v>37</v>
      </c>
      <c r="L18" s="22"/>
      <c r="M18" s="28" t="s">
        <v>38</v>
      </c>
      <c r="N18" s="29" t="s">
        <v>39</v>
      </c>
      <c r="O18" s="30" t="s">
        <v>40</v>
      </c>
      <c r="P18" s="6"/>
      <c r="Q18" s="28" t="s">
        <v>41</v>
      </c>
      <c r="R18" s="29" t="s">
        <v>42</v>
      </c>
      <c r="S18" s="30" t="s">
        <v>43</v>
      </c>
      <c r="T18" s="6"/>
      <c r="U18" s="28" t="s">
        <v>44</v>
      </c>
      <c r="V18" s="29" t="s">
        <v>45</v>
      </c>
      <c r="W18" s="30" t="s">
        <v>46</v>
      </c>
      <c r="X18" s="6"/>
      <c r="Y18" s="31" t="s">
        <v>8</v>
      </c>
      <c r="Z18" s="6"/>
      <c r="AA18" s="32" t="s">
        <v>9</v>
      </c>
    </row>
    <row r="19" spans="1:27" s="2" customFormat="1" ht="5.0999999999999996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70">
        <v>1</v>
      </c>
      <c r="B20" s="33" t="str">
        <f>IF('Benotung des Preises'!B11="","",'Benotung des Preises'!B11)</f>
        <v/>
      </c>
      <c r="C20" s="83" t="str">
        <f>IF('Benotung des Preises'!B12="","",'Benotung des Preises'!B12)</f>
        <v/>
      </c>
      <c r="D20" s="24"/>
      <c r="E20" s="25" t="str">
        <f>IF('Benotung des Preises'!B13="","",'Benotung des Preises'!B13)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6" t="str">
        <f t="shared" ref="Y20:Y34" si="0">IF($G20="","",SUM($W20,$S20,$O20,$K20,$G20))</f>
        <v/>
      </c>
      <c r="Z20" s="24"/>
      <c r="AA20" s="77" t="str">
        <f>IF(Y20="","",RANK(Y20,$Y$20:$Y$34))</f>
        <v/>
      </c>
    </row>
    <row r="21" spans="1:27" s="2" customFormat="1" ht="20.100000000000001" customHeight="1" x14ac:dyDescent="0.25">
      <c r="A21" s="70">
        <v>2</v>
      </c>
      <c r="B21" s="33" t="str">
        <f>IF('Benotung des Preises'!C11="","",'Benotung des Preises'!C11)</f>
        <v/>
      </c>
      <c r="C21" s="83" t="str">
        <f>IF('Benotung des Preises'!C12="","",'Benotung des Preises'!C12)</f>
        <v/>
      </c>
      <c r="D21" s="24"/>
      <c r="E21" s="25" t="str">
        <f>IF('Benotung des Preises'!C13="","",'Benotung des Preises'!C13)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8" t="str">
        <f>IF($G21="","",SUM($W21,$S21,$O21,$K21,$G21))</f>
        <v/>
      </c>
      <c r="Z21" s="24"/>
      <c r="AA21" s="79" t="str">
        <f t="shared" ref="AA21:AA34" si="11">IF(Y21="","",RANK(Y21,$Y$20:$Y$34))</f>
        <v/>
      </c>
    </row>
    <row r="22" spans="1:27" s="2" customFormat="1" ht="20.100000000000001" customHeight="1" x14ac:dyDescent="0.25">
      <c r="A22" s="70">
        <v>3</v>
      </c>
      <c r="B22" s="33" t="str">
        <f>IF('Benotung des Preises'!D11="","",'Benotung des Preises'!D11)</f>
        <v/>
      </c>
      <c r="C22" s="83" t="str">
        <f>IF('Benotung des Preises'!D12="","",'Benotung des Preises'!D12)</f>
        <v/>
      </c>
      <c r="D22" s="24"/>
      <c r="E22" s="25" t="str">
        <f>IF('Benotung des Preises'!D13="","",'Benotung des Preises'!D13)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8" t="str">
        <f t="shared" si="0"/>
        <v/>
      </c>
      <c r="Z22" s="24"/>
      <c r="AA22" s="79" t="str">
        <f t="shared" si="11"/>
        <v/>
      </c>
    </row>
    <row r="23" spans="1:27" s="2" customFormat="1" ht="20.100000000000001" customHeight="1" x14ac:dyDescent="0.25">
      <c r="A23" s="70">
        <v>4</v>
      </c>
      <c r="B23" s="33" t="str">
        <f>IF('Benotung des Preises'!E11="","",'Benotung des Preises'!E11)</f>
        <v/>
      </c>
      <c r="C23" s="83" t="str">
        <f>IF('Benotung des Preises'!E12="","",'Benotung des Preises'!E12)</f>
        <v/>
      </c>
      <c r="D23" s="24"/>
      <c r="E23" s="25" t="str">
        <f>IF('Benotung des Preises'!E13="","",'Benotung des Preises'!E13)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8" t="str">
        <f t="shared" si="0"/>
        <v/>
      </c>
      <c r="Z23" s="24"/>
      <c r="AA23" s="79" t="str">
        <f>IF(Y23="","",RANK(Y23,$Y$20:$Y$34))</f>
        <v/>
      </c>
    </row>
    <row r="24" spans="1:27" s="2" customFormat="1" ht="20.100000000000001" customHeight="1" x14ac:dyDescent="0.25">
      <c r="A24" s="70">
        <v>5</v>
      </c>
      <c r="B24" s="33" t="str">
        <f>IF('Benotung des Preises'!F11="","",'Benotung des Preises'!F11)</f>
        <v/>
      </c>
      <c r="C24" s="83" t="str">
        <f>IF('Benotung des Preises'!F12="","",'Benotung des Preises'!F12)</f>
        <v/>
      </c>
      <c r="D24" s="24"/>
      <c r="E24" s="25" t="str">
        <f>IF('Benotung des Preises'!F13="","",'Benotung des Preises'!F13)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8" t="str">
        <f t="shared" si="0"/>
        <v/>
      </c>
      <c r="Z24" s="24"/>
      <c r="AA24" s="79" t="str">
        <f t="shared" si="11"/>
        <v/>
      </c>
    </row>
    <row r="25" spans="1:27" s="2" customFormat="1" ht="20.100000000000001" customHeight="1" x14ac:dyDescent="0.25">
      <c r="A25" s="70">
        <v>6</v>
      </c>
      <c r="B25" s="33" t="str">
        <f>IF('Benotung des Preises'!G11="","",'Benotung des Preises'!G11)</f>
        <v/>
      </c>
      <c r="C25" s="83" t="str">
        <f>IF('Benotung des Preises'!G12="","",'Benotung des Preises'!G12)</f>
        <v/>
      </c>
      <c r="D25" s="24"/>
      <c r="E25" s="25" t="str">
        <f>IF('Benotung des Preises'!G13="","",'Benotung des Preises'!G13)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8" t="str">
        <f>IF($G25="","",SUM($W25,$S25,$O25,$K25,$G25))</f>
        <v/>
      </c>
      <c r="Z25" s="24"/>
      <c r="AA25" s="79" t="str">
        <f t="shared" si="11"/>
        <v/>
      </c>
    </row>
    <row r="26" spans="1:27" s="2" customFormat="1" ht="20.100000000000001" customHeight="1" x14ac:dyDescent="0.25">
      <c r="A26" s="70">
        <v>7</v>
      </c>
      <c r="B26" s="33" t="str">
        <f>IF('Benotung des Preises'!H11="","",'Benotung des Preises'!H11)</f>
        <v/>
      </c>
      <c r="C26" s="83" t="str">
        <f>IF('Benotung des Preises'!H12="","",'Benotung des Preises'!H12)</f>
        <v/>
      </c>
      <c r="D26" s="24"/>
      <c r="E26" s="25" t="str">
        <f>IF('Benotung des Preises'!H13="","",'Benotung des Preises'!H13)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8" t="str">
        <f t="shared" si="0"/>
        <v/>
      </c>
      <c r="Z26" s="24"/>
      <c r="AA26" s="79" t="str">
        <f t="shared" si="11"/>
        <v/>
      </c>
    </row>
    <row r="27" spans="1:27" s="2" customFormat="1" ht="20.100000000000001" customHeight="1" x14ac:dyDescent="0.25">
      <c r="A27" s="70">
        <v>8</v>
      </c>
      <c r="B27" s="33" t="str">
        <f>IF('Benotung des Preises'!I11="","",'Benotung des Preises'!I11)</f>
        <v/>
      </c>
      <c r="C27" s="83" t="str">
        <f>IF('Benotung des Preises'!I12="","",'Benotung des Preises'!I12)</f>
        <v/>
      </c>
      <c r="D27" s="24"/>
      <c r="E27" s="25" t="str">
        <f>IF('Benotung des Preises'!I13="","",'Benotung des Preises'!I13)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8" t="str">
        <f t="shared" si="0"/>
        <v/>
      </c>
      <c r="Z27" s="24"/>
      <c r="AA27" s="79" t="str">
        <f t="shared" si="11"/>
        <v/>
      </c>
    </row>
    <row r="28" spans="1:27" s="2" customFormat="1" ht="20.100000000000001" customHeight="1" x14ac:dyDescent="0.25">
      <c r="A28" s="70">
        <v>9</v>
      </c>
      <c r="B28" s="33" t="str">
        <f>IF('Benotung des Preises'!J11="","",'Benotung des Preises'!J11)</f>
        <v/>
      </c>
      <c r="C28" s="83" t="str">
        <f>IF('Benotung des Preises'!J12="","",'Benotung des Preises'!J12)</f>
        <v/>
      </c>
      <c r="D28" s="24"/>
      <c r="E28" s="25" t="str">
        <f>IF('Benotung des Preises'!J13="","",'Benotung des Preises'!J13)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8" t="str">
        <f t="shared" si="0"/>
        <v/>
      </c>
      <c r="Z28" s="24"/>
      <c r="AA28" s="79" t="str">
        <f t="shared" si="11"/>
        <v/>
      </c>
    </row>
    <row r="29" spans="1:27" s="2" customFormat="1" ht="20.100000000000001" customHeight="1" x14ac:dyDescent="0.25">
      <c r="A29" s="70">
        <v>10</v>
      </c>
      <c r="B29" s="33" t="str">
        <f>IF('Benotung des Preises'!K11="","",'Benotung des Preises'!K11)</f>
        <v/>
      </c>
      <c r="C29" s="83" t="str">
        <f>IF('Benotung des Preises'!K12="","",'Benotung des Preises'!K12)</f>
        <v/>
      </c>
      <c r="D29" s="24"/>
      <c r="E29" s="25" t="str">
        <f>IF('Benotung des Preises'!K13="","",'Benotung des Preises'!K13)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8" t="str">
        <f t="shared" si="0"/>
        <v/>
      </c>
      <c r="Z29" s="24"/>
      <c r="AA29" s="79" t="str">
        <f t="shared" si="11"/>
        <v/>
      </c>
    </row>
    <row r="30" spans="1:27" s="2" customFormat="1" ht="20.100000000000001" customHeight="1" x14ac:dyDescent="0.25">
      <c r="A30" s="70">
        <v>11</v>
      </c>
      <c r="B30" s="33" t="str">
        <f>IF('Benotung des Preises'!L11="","",'Benotung des Preises'!L11)</f>
        <v/>
      </c>
      <c r="C30" s="83" t="str">
        <f>IF('Benotung des Preises'!L12="","",'Benotung des Preises'!L12)</f>
        <v/>
      </c>
      <c r="D30" s="24"/>
      <c r="E30" s="25" t="str">
        <f>IF('Benotung des Preises'!L13="","",'Benotung des Preises'!L13)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8" t="str">
        <f t="shared" si="0"/>
        <v/>
      </c>
      <c r="Z30" s="24"/>
      <c r="AA30" s="79" t="str">
        <f t="shared" si="11"/>
        <v/>
      </c>
    </row>
    <row r="31" spans="1:27" s="2" customFormat="1" ht="20.100000000000001" customHeight="1" x14ac:dyDescent="0.25">
      <c r="A31" s="70">
        <v>12</v>
      </c>
      <c r="B31" s="33" t="str">
        <f>IF('Benotung des Preises'!M11="","",'Benotung des Preises'!M11)</f>
        <v/>
      </c>
      <c r="C31" s="83" t="str">
        <f>IF('Benotung des Preises'!M12="","",'Benotung des Preises'!M12)</f>
        <v/>
      </c>
      <c r="D31" s="24"/>
      <c r="E31" s="25" t="str">
        <f>IF('Benotung des Preises'!M13="","",'Benotung des Preises'!M13)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8" t="str">
        <f t="shared" si="0"/>
        <v/>
      </c>
      <c r="Z31" s="24"/>
      <c r="AA31" s="79" t="str">
        <f t="shared" si="11"/>
        <v/>
      </c>
    </row>
    <row r="32" spans="1:27" s="2" customFormat="1" ht="20.100000000000001" customHeight="1" x14ac:dyDescent="0.25">
      <c r="A32" s="70">
        <v>13</v>
      </c>
      <c r="B32" s="33" t="str">
        <f>IF('Benotung des Preises'!N11="","",'Benotung des Preises'!N11)</f>
        <v/>
      </c>
      <c r="C32" s="83" t="str">
        <f>IF('Benotung des Preises'!N12="","",'Benotung des Preises'!N12)</f>
        <v/>
      </c>
      <c r="D32" s="24"/>
      <c r="E32" s="25" t="str">
        <f>IF('Benotung des Preises'!N13="","",'Benotung des Preises'!N13)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8" t="str">
        <f t="shared" si="0"/>
        <v/>
      </c>
      <c r="Z32" s="24"/>
      <c r="AA32" s="79" t="str">
        <f t="shared" si="11"/>
        <v/>
      </c>
    </row>
    <row r="33" spans="1:27" s="2" customFormat="1" ht="20.100000000000001" customHeight="1" x14ac:dyDescent="0.25">
      <c r="A33" s="70">
        <v>14</v>
      </c>
      <c r="B33" s="33" t="str">
        <f>IF('Benotung des Preises'!O11="","",'Benotung des Preises'!O11)</f>
        <v/>
      </c>
      <c r="C33" s="83" t="str">
        <f>IF('Benotung des Preises'!O12="","",'Benotung des Preises'!O12)</f>
        <v/>
      </c>
      <c r="D33" s="24"/>
      <c r="E33" s="25" t="str">
        <f>IF('Benotung des Preises'!O13="","",'Benotung des Preises'!O13)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8" t="str">
        <f t="shared" si="0"/>
        <v/>
      </c>
      <c r="Z33" s="24"/>
      <c r="AA33" s="79" t="str">
        <f t="shared" si="11"/>
        <v/>
      </c>
    </row>
    <row r="34" spans="1:27" s="2" customFormat="1" ht="20.100000000000001" customHeight="1" thickBot="1" x14ac:dyDescent="0.3">
      <c r="A34" s="70">
        <v>15</v>
      </c>
      <c r="B34" s="33" t="str">
        <f>IF('Benotung des Preises'!P11="","",'Benotung des Preises'!P11)</f>
        <v/>
      </c>
      <c r="C34" s="83" t="str">
        <f>IF('Benotung des Preises'!P12="","",'Benotung des Preises'!P12)</f>
        <v/>
      </c>
      <c r="D34" s="24"/>
      <c r="E34" s="25" t="str">
        <f>IF('Benotung des Preises'!P13="","",'Benotung des Preises'!P13)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0" t="str">
        <f t="shared" si="0"/>
        <v/>
      </c>
      <c r="Z34" s="24"/>
      <c r="AA34" s="81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E17:G17"/>
    <mergeCell ref="I17:K17"/>
    <mergeCell ref="M17:O17"/>
    <mergeCell ref="Q17:S17"/>
    <mergeCell ref="U17:W17"/>
    <mergeCell ref="Y12:AA12"/>
    <mergeCell ref="B13:G13"/>
    <mergeCell ref="B9:G9"/>
    <mergeCell ref="Q9:S9"/>
    <mergeCell ref="Y9:AA9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&amp;C&amp;36MULTIKRITERIENANALYSE
Tabelle mit Schlussbewertung und Notenübersicht&amp;R&amp;"-,Italique"&amp;36ANHANG V&amp;Y200</oddHeader>
    <oddFooter>&amp;L&amp;"-,Gras"&amp;18CROMP  – Westschweizer Leitfaden für die Vergabe öffentlicher Aufträge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2022-10-24T06:38:50Z</cp:lastPrinted>
  <dcterms:created xsi:type="dcterms:W3CDTF">2019-06-27T11:49:52Z</dcterms:created>
  <dcterms:modified xsi:type="dcterms:W3CDTF">2026-02-23T10:58:15Z</dcterms:modified>
</cp:coreProperties>
</file>