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0 Divers\FAUCHERE\MP\Cromp\traduction\2022\final allemand\"/>
    </mc:Choice>
  </mc:AlternateContent>
  <bookViews>
    <workbookView xWindow="0" yWindow="0" windowWidth="30250" windowHeight="13140" activeTab="1"/>
  </bookViews>
  <sheets>
    <sheet name="Benotung des Preises" sheetId="1" r:id="rId1"/>
    <sheet name="Multikriterienanalyse" sheetId="2" r:id="rId2"/>
  </sheets>
  <definedNames>
    <definedName name="_xlnm.Print_Area" localSheetId="0">'Benotung des Preises'!$A$1:$P$31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1" l="1"/>
  <c r="I1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W33" i="2"/>
  <c r="W21" i="2"/>
  <c r="W22" i="2"/>
  <c r="W23" i="2"/>
  <c r="W24" i="2"/>
  <c r="W25" i="2"/>
  <c r="W26" i="2"/>
  <c r="W27" i="2"/>
  <c r="W28" i="2"/>
  <c r="W29" i="2"/>
  <c r="W30" i="2"/>
  <c r="W31" i="2"/>
  <c r="W32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B21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P9" i="1"/>
  <c r="M13" i="1" s="1"/>
  <c r="E31" i="2" s="1"/>
  <c r="G31" i="2" s="1"/>
  <c r="P7" i="1"/>
  <c r="Y31" i="2" l="1"/>
  <c r="E13" i="1"/>
  <c r="E23" i="2" s="1"/>
  <c r="G23" i="2" s="1"/>
  <c r="Y23" i="2" s="1"/>
  <c r="C5" i="2"/>
  <c r="Q3" i="2"/>
  <c r="C3" i="2"/>
  <c r="Q1" i="2"/>
  <c r="C1" i="2"/>
  <c r="V20" i="2"/>
  <c r="R20" i="2"/>
  <c r="N20" i="2"/>
  <c r="J20" i="2"/>
  <c r="F20" i="2"/>
  <c r="W34" i="2"/>
  <c r="W20" i="2"/>
  <c r="S20" i="2"/>
  <c r="O20" i="2"/>
  <c r="K13" i="1"/>
  <c r="E29" i="2" s="1"/>
  <c r="G29" i="2" s="1"/>
  <c r="Y29" i="2" s="1"/>
  <c r="J13" i="1" l="1"/>
  <c r="E28" i="2" s="1"/>
  <c r="G28" i="2" s="1"/>
  <c r="Y28" i="2" s="1"/>
  <c r="H13" i="1"/>
  <c r="E26" i="2" s="1"/>
  <c r="G26" i="2" s="1"/>
  <c r="Y26" i="2" s="1"/>
  <c r="I13" i="1"/>
  <c r="E27" i="2" s="1"/>
  <c r="G27" i="2" s="1"/>
  <c r="Y27" i="2" s="1"/>
  <c r="B13" i="1"/>
  <c r="E20" i="2" s="1"/>
  <c r="G20" i="2" s="1"/>
  <c r="Y20" i="2" s="1"/>
  <c r="P13" i="1"/>
  <c r="E34" i="2" s="1"/>
  <c r="G34" i="2" s="1"/>
  <c r="Y34" i="2" s="1"/>
  <c r="G13" i="1"/>
  <c r="E25" i="2" s="1"/>
  <c r="G25" i="2" s="1"/>
  <c r="Y25" i="2" s="1"/>
  <c r="O13" i="1"/>
  <c r="E33" i="2" s="1"/>
  <c r="G33" i="2" s="1"/>
  <c r="Y33" i="2" s="1"/>
  <c r="F13" i="1"/>
  <c r="E24" i="2" s="1"/>
  <c r="G24" i="2" s="1"/>
  <c r="Y24" i="2" s="1"/>
  <c r="N13" i="1"/>
  <c r="E32" i="2" s="1"/>
  <c r="G32" i="2" s="1"/>
  <c r="Y32" i="2" s="1"/>
  <c r="D13" i="1"/>
  <c r="E22" i="2" s="1"/>
  <c r="G22" i="2" s="1"/>
  <c r="Y22" i="2" s="1"/>
  <c r="L13" i="1"/>
  <c r="E30" i="2" s="1"/>
  <c r="G30" i="2" s="1"/>
  <c r="Y30" i="2" s="1"/>
  <c r="C13" i="1"/>
  <c r="E21" i="2" s="1"/>
  <c r="G21" i="2" s="1"/>
  <c r="Y21" i="2" s="1"/>
  <c r="AA31" i="2" l="1"/>
  <c r="AA28" i="2"/>
  <c r="AA26" i="2"/>
  <c r="AA29" i="2"/>
  <c r="AA34" i="2"/>
  <c r="AA21" i="2"/>
  <c r="AA25" i="2"/>
  <c r="AA23" i="2"/>
  <c r="AA33" i="2"/>
  <c r="AA27" i="2"/>
  <c r="AA32" i="2"/>
  <c r="AA24" i="2"/>
  <c r="AA22" i="2"/>
  <c r="AA30" i="2"/>
  <c r="AA20" i="2"/>
</calcChain>
</file>

<file path=xl/sharedStrings.xml><?xml version="1.0" encoding="utf-8"?>
<sst xmlns="http://schemas.openxmlformats.org/spreadsheetml/2006/main" count="56" uniqueCount="55">
  <si>
    <r>
      <rPr>
        <b/>
        <sz val="12"/>
        <rFont val="Calibri"/>
        <family val="2"/>
        <scheme val="minor"/>
      </rPr>
      <t>NAME DES ANBIETERS</t>
    </r>
  </si>
  <si>
    <r>
      <rPr>
        <b/>
        <sz val="12"/>
        <rFont val="Calibri"/>
        <family val="2"/>
        <scheme val="minor"/>
      </rPr>
      <t xml:space="preserve">PREIS DES ANGEBOTS 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(inkl. MWST)</t>
    </r>
  </si>
  <si>
    <r>
      <rPr>
        <b/>
        <sz val="14"/>
        <color theme="8" tint="-0.249977111117893"/>
        <rFont val="Calibri"/>
        <family val="2"/>
        <scheme val="minor"/>
      </rPr>
      <t xml:space="preserve">SCHLUSSNOTE </t>
    </r>
  </si>
  <si>
    <r>
      <rPr>
        <b/>
        <sz val="13"/>
        <color theme="8" tint="-0.249977111117893"/>
        <rFont val="Calibri"/>
        <family val="2"/>
        <scheme val="minor"/>
      </rPr>
      <t xml:space="preserve">DURCHSCHNITT ALLER ANGEBOTE (inkl. MWST) ZUR INFORMATION:  </t>
    </r>
  </si>
  <si>
    <r>
      <rPr>
        <sz val="11"/>
        <color theme="1"/>
        <rFont val="Calibri"/>
        <family val="2"/>
        <scheme val="minor"/>
      </rPr>
      <t>%</t>
    </r>
  </si>
  <si>
    <r>
      <rPr>
        <b/>
        <sz val="16"/>
        <rFont val="Calibri"/>
        <family val="2"/>
        <scheme val="minor"/>
      </rPr>
      <t xml:space="preserve">Total: </t>
    </r>
  </si>
  <si>
    <r>
      <rPr>
        <sz val="12"/>
        <rFont val="Calibri"/>
        <family val="2"/>
        <scheme val="minor"/>
      </rPr>
      <t>Erteilte Note (0 bis 5)</t>
    </r>
  </si>
  <si>
    <r>
      <rPr>
        <sz val="12"/>
        <rFont val="Calibri"/>
        <family val="2"/>
        <scheme val="minor"/>
      </rPr>
      <t>Gewichtung des Kriteriums</t>
    </r>
  </si>
  <si>
    <r>
      <rPr>
        <b/>
        <sz val="12"/>
        <rFont val="Calibri"/>
        <family val="2"/>
        <scheme val="minor"/>
      </rPr>
      <t>Anzahl Punkte                     (Note x Gewichtung)</t>
    </r>
  </si>
  <si>
    <r>
      <rPr>
        <b/>
        <sz val="11"/>
        <rFont val="Calibri"/>
        <family val="2"/>
        <scheme val="minor"/>
      </rPr>
      <t>GESAMTPUNKTZAHL</t>
    </r>
  </si>
  <si>
    <r>
      <rPr>
        <b/>
        <sz val="11"/>
        <rFont val="Calibri"/>
        <family val="2"/>
        <scheme val="minor"/>
      </rPr>
      <t>RANGIERUNG</t>
    </r>
  </si>
  <si>
    <r>
      <rPr>
        <b/>
        <sz val="12"/>
        <rFont val="Calibri"/>
        <family val="2"/>
        <scheme val="minor"/>
      </rPr>
      <t>NAME DES ANBIETERS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(WIE IM DOSSIER)</t>
    </r>
  </si>
  <si>
    <r>
      <rPr>
        <b/>
        <sz val="11"/>
        <rFont val="Calibri"/>
        <family val="2"/>
        <scheme val="minor"/>
      </rPr>
      <t>ANBIETER Nr.</t>
    </r>
  </si>
  <si>
    <r>
      <rPr>
        <b/>
        <sz val="14"/>
        <rFont val="Calibri"/>
        <family val="2"/>
        <scheme val="minor"/>
      </rPr>
      <t>KRITERIUM 1</t>
    </r>
  </si>
  <si>
    <r>
      <rPr>
        <b/>
        <sz val="14"/>
        <rFont val="Calibri"/>
        <family val="2"/>
        <scheme val="minor"/>
      </rPr>
      <t>KRITERIUM 2</t>
    </r>
  </si>
  <si>
    <r>
      <rPr>
        <b/>
        <sz val="14"/>
        <rFont val="Calibri"/>
        <family val="2"/>
        <scheme val="minor"/>
      </rPr>
      <t>KRITERIUM 3</t>
    </r>
  </si>
  <si>
    <r>
      <rPr>
        <b/>
        <sz val="14"/>
        <rFont val="Calibri"/>
        <family val="2"/>
        <scheme val="minor"/>
      </rPr>
      <t>KRITERIUM 4</t>
    </r>
  </si>
  <si>
    <r>
      <rPr>
        <b/>
        <sz val="14"/>
        <rFont val="Calibri"/>
        <family val="2"/>
        <scheme val="minor"/>
      </rPr>
      <t>KRITERIUM 5</t>
    </r>
  </si>
  <si>
    <r>
      <rPr>
        <b/>
        <sz val="14"/>
        <rFont val="Calibri"/>
        <family val="2"/>
        <scheme val="minor"/>
      </rPr>
      <t>KRITERIEN (WIE IN DER AUSSCHREIBUNG UND DEN UNTERLAGEN)</t>
    </r>
  </si>
  <si>
    <r>
      <rPr>
        <b/>
        <sz val="14"/>
        <rFont val="Calibri"/>
        <family val="2"/>
        <scheme val="minor"/>
      </rPr>
      <t>GEWICHTUNG</t>
    </r>
  </si>
  <si>
    <r>
      <rPr>
        <b/>
        <sz val="14"/>
        <rFont val="Calibri"/>
        <family val="2"/>
        <scheme val="minor"/>
      </rPr>
      <t>VALIDIERT DURCH:</t>
    </r>
  </si>
  <si>
    <r>
      <rPr>
        <b/>
        <sz val="14"/>
        <rFont val="Calibri"/>
        <family val="2"/>
        <scheme val="minor"/>
      </rPr>
      <t>BEWERTET DURCH:</t>
    </r>
  </si>
  <si>
    <r>
      <rPr>
        <b/>
        <sz val="14"/>
        <rFont val="Calibri"/>
        <family val="2"/>
        <scheme val="minor"/>
      </rPr>
      <t>AM:</t>
    </r>
  </si>
  <si>
    <r>
      <rPr>
        <b/>
        <sz val="13"/>
        <rFont val="Calibri"/>
        <family val="2"/>
        <scheme val="minor"/>
      </rPr>
      <t>AUFTRAGSART:</t>
    </r>
  </si>
  <si>
    <r>
      <rPr>
        <b/>
        <sz val="13"/>
        <rFont val="Calibri"/>
        <family val="2"/>
        <scheme val="minor"/>
      </rPr>
      <t>BEURTEILUNGSPHASE:</t>
    </r>
  </si>
  <si>
    <r>
      <rPr>
        <b/>
        <sz val="13"/>
        <rFont val="Calibri"/>
        <family val="2"/>
        <scheme val="minor"/>
      </rPr>
      <t>VERFAHRENSART:</t>
    </r>
  </si>
  <si>
    <r>
      <rPr>
        <b/>
        <sz val="11"/>
        <rFont val="Calibri"/>
        <family val="2"/>
        <scheme val="minor"/>
      </rPr>
      <t>HÖHE DES ANGEBOTS (INKL. MWST)</t>
    </r>
  </si>
  <si>
    <r>
      <rPr>
        <b/>
        <sz val="14"/>
        <rFont val="Calibri"/>
        <family val="2"/>
        <scheme val="minor"/>
      </rPr>
      <t>SEIT DEM:</t>
    </r>
  </si>
  <si>
    <r>
      <rPr>
        <b/>
        <sz val="13"/>
        <rFont val="Calibri"/>
        <family val="2"/>
        <scheme val="minor"/>
      </rPr>
      <t>Differenz in Prozent zwischen dem vom Auftraggeber geschätzten Preis und dem Preis, unterhalb dessen eine genauere Prüfung erforderlich ist:</t>
    </r>
  </si>
  <si>
    <r>
      <rPr>
        <b/>
        <sz val="14"/>
        <rFont val="Calibri"/>
        <family val="2"/>
        <scheme val="minor"/>
      </rPr>
      <t>AUFTRAGSART:</t>
    </r>
  </si>
  <si>
    <r>
      <rPr>
        <b/>
        <sz val="14"/>
        <rFont val="Calibri"/>
        <family val="2"/>
        <scheme val="minor"/>
      </rPr>
      <t>VERFAHRENSART:</t>
    </r>
  </si>
  <si>
    <r>
      <rPr>
        <b/>
        <sz val="14"/>
        <rFont val="Calibri"/>
        <family val="2"/>
        <scheme val="minor"/>
      </rPr>
      <t>BEURTEILUNGSPHASE:</t>
    </r>
  </si>
  <si>
    <r>
      <rPr>
        <b/>
        <sz val="14"/>
        <rFont val="Calibri"/>
        <family val="2"/>
        <scheme val="minor"/>
      </rPr>
      <t>BESCHAFFUNGSGEGENSTAND/PROJEKT:</t>
    </r>
  </si>
  <si>
    <r>
      <rPr>
        <sz val="11"/>
        <color theme="1"/>
        <rFont val="Calibri"/>
        <family val="2"/>
        <scheme val="minor"/>
      </rPr>
      <t>%</t>
    </r>
  </si>
  <si>
    <r>
      <rPr>
        <sz val="11"/>
        <color theme="1"/>
        <rFont val="Calibri"/>
        <family val="2"/>
        <scheme val="minor"/>
      </rPr>
      <t>%</t>
    </r>
  </si>
  <si>
    <r>
      <rPr>
        <sz val="11"/>
        <color theme="1"/>
        <rFont val="Calibri"/>
        <family val="2"/>
        <scheme val="minor"/>
      </rPr>
      <t>%</t>
    </r>
  </si>
  <si>
    <r>
      <rPr>
        <sz val="11"/>
        <color theme="1"/>
        <rFont val="Calibri"/>
        <family val="2"/>
        <scheme val="minor"/>
      </rPr>
      <t>%</t>
    </r>
  </si>
  <si>
    <r>
      <rPr>
        <sz val="12"/>
        <rFont val="Calibri"/>
        <family val="2"/>
        <scheme val="minor"/>
      </rPr>
      <t>Erteilte Note (0 bis 5)</t>
    </r>
  </si>
  <si>
    <r>
      <rPr>
        <sz val="12"/>
        <rFont val="Calibri"/>
        <family val="2"/>
        <scheme val="minor"/>
      </rPr>
      <t>Gewichtung des Kriteriums</t>
    </r>
  </si>
  <si>
    <r>
      <rPr>
        <b/>
        <sz val="12"/>
        <rFont val="Calibri"/>
        <family val="2"/>
        <scheme val="minor"/>
      </rPr>
      <t>Anzahl Punkte                     (Note x Gewichtung)</t>
    </r>
  </si>
  <si>
    <r>
      <rPr>
        <sz val="12"/>
        <rFont val="Calibri"/>
        <family val="2"/>
        <scheme val="minor"/>
      </rPr>
      <t>Erteilte Note (0 bis 5)</t>
    </r>
  </si>
  <si>
    <r>
      <rPr>
        <sz val="12"/>
        <rFont val="Calibri"/>
        <family val="2"/>
        <scheme val="minor"/>
      </rPr>
      <t>Gewichtung des Kriteriums</t>
    </r>
  </si>
  <si>
    <r>
      <rPr>
        <b/>
        <sz val="12"/>
        <rFont val="Calibri"/>
        <family val="2"/>
        <scheme val="minor"/>
      </rPr>
      <t>Anzahl Punkte                     (Note x Gewichtung)</t>
    </r>
  </si>
  <si>
    <r>
      <rPr>
        <sz val="12"/>
        <rFont val="Calibri"/>
        <family val="2"/>
        <scheme val="minor"/>
      </rPr>
      <t>Erteilte Note (0 bis 5)</t>
    </r>
  </si>
  <si>
    <r>
      <rPr>
        <sz val="12"/>
        <rFont val="Calibri"/>
        <family val="2"/>
        <scheme val="minor"/>
      </rPr>
      <t>Gewichtung des Kriteriums</t>
    </r>
  </si>
  <si>
    <r>
      <rPr>
        <b/>
        <sz val="12"/>
        <rFont val="Calibri"/>
        <family val="2"/>
        <scheme val="minor"/>
      </rPr>
      <t>Anzahl Punkte                     (Note x Gewichtung)</t>
    </r>
  </si>
  <si>
    <r>
      <rPr>
        <sz val="12"/>
        <rFont val="Calibri"/>
        <family val="2"/>
        <scheme val="minor"/>
      </rPr>
      <t>Erteilte Note (0 bis 5)</t>
    </r>
  </si>
  <si>
    <r>
      <rPr>
        <sz val="12"/>
        <rFont val="Calibri"/>
        <family val="2"/>
        <scheme val="minor"/>
      </rPr>
      <t>Gewichtung des Kriteriums</t>
    </r>
  </si>
  <si>
    <r>
      <rPr>
        <b/>
        <sz val="12"/>
        <rFont val="Calibri"/>
        <family val="2"/>
        <scheme val="minor"/>
      </rPr>
      <t>Anzahl Punkte                     (Note x Gewichtung)</t>
    </r>
  </si>
  <si>
    <t>BESCHAFFUNGS-GEGENSTAND/PROJEKT:</t>
  </si>
  <si>
    <t>PREIS DES NIEDRIGSTEN ANGEBOTS (inkl. MWST):</t>
  </si>
  <si>
    <t>VOM AUFTRAGGEBER GESCHÄTZTER PREIS (inkl. MWST):</t>
  </si>
  <si>
    <t>AUFTRAGGEBER:</t>
  </si>
  <si>
    <r>
      <t xml:space="preserve">PREIS DES ANGEBOTS NACH ÜBERPRÜFUNG  </t>
    </r>
    <r>
      <rPr>
        <b/>
        <sz val="12"/>
        <color rgb="FF00B050"/>
        <rFont val="Calibri"/>
        <family val="2"/>
        <scheme val="minor"/>
      </rPr>
      <t xml:space="preserve"> (INKL. MWST) </t>
    </r>
    <r>
      <rPr>
        <b/>
        <sz val="12"/>
        <color rgb="FF00B050"/>
        <rFont val="Calibri"/>
        <family val="2"/>
      </rPr>
      <t>[</t>
    </r>
    <r>
      <rPr>
        <b/>
        <sz val="8.4"/>
        <color rgb="FF00B050"/>
        <rFont val="Calibri"/>
        <family val="2"/>
      </rPr>
      <t>UND EVENTUELLE BEREINIGUNG (VGL. ART. 39 IVöB 2019]</t>
    </r>
  </si>
  <si>
    <r>
      <t xml:space="preserve">==&gt; ZULÄSSIGER MINDESTPREIS ODER </t>
    </r>
    <r>
      <rPr>
        <b/>
        <sz val="12"/>
        <color rgb="FFFF2525"/>
        <rFont val="Calibri"/>
        <family val="2"/>
      </rPr>
      <t>%</t>
    </r>
    <r>
      <rPr>
        <b/>
        <sz val="12"/>
        <color rgb="FFFF2525"/>
        <rFont val="Calibri"/>
        <family val="2"/>
        <scheme val="minor"/>
      </rPr>
      <t xml:space="preserve"> IM VERHALTNIS ZUM DURCHSCHNITLICHEN ANGEBOT (bei dessen Unterschreitung müssen Überprüfungen durchgeführt werden):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</si>
</sst>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[$CHF]\ * #,##0.00_ ;_ [$CHF]\ * \-#,##0.00_ ;_ [$CHF]\ * &quot;-&quot;??_ ;_ @_ "/>
    <numFmt numFmtId="165" formatCode="_ [$CHF]\ * #,##0_ ;_ [$CHF]\ * \-#,##0_ ;_ [$CHF]\ * &quot;-&quot;_ ;_ @_ "/>
    <numFmt numFmtId="166" formatCode="&quot;SFr.&quot;\ #,##0.00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2525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8.4"/>
      <color rgb="FF00B050"/>
      <name val="Calibri"/>
      <family val="2"/>
    </font>
    <font>
      <b/>
      <sz val="12"/>
      <color rgb="FFFF252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rgb="FFFF7979"/>
      </left>
      <right style="thick">
        <color rgb="FFFF7979"/>
      </right>
      <top style="thick">
        <color rgb="FFFF7979"/>
      </top>
      <bottom style="thick">
        <color rgb="FFFF79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7979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Protection="1"/>
    <xf numFmtId="3" fontId="0" fillId="0" borderId="0" xfId="0" applyNumberFormat="1" applyAlignment="1" applyProtection="1">
      <alignment vertical="center"/>
    </xf>
    <xf numFmtId="3" fontId="0" fillId="0" borderId="0" xfId="0" applyNumberFormat="1" applyProtection="1"/>
    <xf numFmtId="0" fontId="0" fillId="0" borderId="0" xfId="0" applyFill="1" applyBorder="1"/>
    <xf numFmtId="0" fontId="0" fillId="0" borderId="0" xfId="0" applyFont="1" applyProtection="1"/>
    <xf numFmtId="3" fontId="0" fillId="0" borderId="0" xfId="0" applyNumberFormat="1" applyFont="1" applyAlignment="1" applyProtection="1"/>
    <xf numFmtId="3" fontId="0" fillId="0" borderId="0" xfId="0" applyNumberFormat="1" applyFont="1" applyFill="1" applyBorder="1" applyAlignment="1" applyProtection="1"/>
    <xf numFmtId="3" fontId="0" fillId="0" borderId="0" xfId="0" applyNumberFormat="1" applyFont="1" applyProtection="1"/>
    <xf numFmtId="3" fontId="0" fillId="0" borderId="0" xfId="0" applyNumberFormat="1" applyFont="1" applyBorder="1" applyAlignment="1" applyProtection="1"/>
    <xf numFmtId="0" fontId="0" fillId="0" borderId="0" xfId="0" applyFont="1" applyFill="1" applyBorder="1"/>
    <xf numFmtId="3" fontId="8" fillId="0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alignment horizontal="centerContinuous" vertical="center" wrapText="1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Protection="1"/>
    <xf numFmtId="3" fontId="13" fillId="0" borderId="0" xfId="0" applyNumberFormat="1" applyFont="1" applyFill="1" applyBorder="1" applyAlignment="1" applyProtection="1"/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9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14" fillId="0" borderId="2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textRotation="90" wrapText="1"/>
    </xf>
    <xf numFmtId="0" fontId="0" fillId="0" borderId="0" xfId="0" applyFont="1" applyAlignment="1" applyProtection="1">
      <alignment horizontal="center" textRotation="90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2" fontId="0" fillId="0" borderId="21" xfId="0" applyNumberFormat="1" applyFont="1" applyFill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textRotation="90"/>
    </xf>
    <xf numFmtId="0" fontId="7" fillId="0" borderId="26" xfId="0" applyFont="1" applyBorder="1" applyAlignment="1" applyProtection="1">
      <alignment horizontal="center" textRotation="90"/>
    </xf>
    <xf numFmtId="0" fontId="4" fillId="0" borderId="27" xfId="0" applyFont="1" applyBorder="1" applyAlignment="1" applyProtection="1">
      <alignment horizontal="center" textRotation="90" wrapText="1"/>
    </xf>
    <xf numFmtId="0" fontId="1" fillId="0" borderId="0" xfId="0" applyFont="1" applyBorder="1" applyAlignment="1" applyProtection="1">
      <alignment horizontal="center" textRotation="90"/>
    </xf>
    <xf numFmtId="0" fontId="1" fillId="0" borderId="0" xfId="0" applyFont="1" applyAlignment="1" applyProtection="1">
      <alignment horizontal="center" textRotation="90"/>
    </xf>
    <xf numFmtId="3" fontId="1" fillId="0" borderId="21" xfId="0" applyNumberFormat="1" applyFont="1" applyFill="1" applyBorder="1" applyAlignment="1" applyProtection="1">
      <alignment horizontal="center" vertical="center"/>
    </xf>
    <xf numFmtId="166" fontId="1" fillId="0" borderId="21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</xf>
    <xf numFmtId="2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15" xfId="0" applyFont="1" applyFill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3" fontId="9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 applyProtection="1"/>
    <xf numFmtId="0" fontId="9" fillId="0" borderId="0" xfId="0" applyFont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3" fontId="0" fillId="0" borderId="0" xfId="0" applyNumberFormat="1" applyFont="1" applyFill="1" applyBorder="1" applyProtection="1"/>
    <xf numFmtId="0" fontId="13" fillId="0" borderId="0" xfId="0" applyFont="1" applyFill="1" applyBorder="1" applyProtection="1"/>
    <xf numFmtId="0" fontId="7" fillId="0" borderId="14" xfId="0" applyFont="1" applyFill="1" applyBorder="1" applyAlignment="1" applyProtection="1">
      <alignment horizontal="centerContinuous" vertical="center" wrapText="1"/>
    </xf>
    <xf numFmtId="0" fontId="0" fillId="0" borderId="0" xfId="0" applyFont="1" applyBorder="1" applyProtection="1"/>
    <xf numFmtId="3" fontId="4" fillId="0" borderId="0" xfId="0" applyNumberFormat="1" applyFont="1" applyBorder="1" applyAlignment="1" applyProtection="1">
      <alignment horizontal="right"/>
    </xf>
    <xf numFmtId="0" fontId="7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0" fontId="5" fillId="0" borderId="0" xfId="0" applyFont="1" applyBorder="1" applyProtection="1"/>
    <xf numFmtId="3" fontId="5" fillId="0" borderId="0" xfId="0" applyNumberFormat="1" applyFont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textRotation="90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ill="1"/>
    <xf numFmtId="0" fontId="11" fillId="0" borderId="0" xfId="0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0" fillId="0" borderId="30" xfId="0" applyNumberFormat="1" applyFont="1" applyFill="1" applyBorder="1" applyAlignment="1" applyProtection="1">
      <alignment horizontal="center" vertical="center"/>
    </xf>
    <xf numFmtId="3" fontId="1" fillId="0" borderId="30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0" fillId="0" borderId="32" xfId="0" applyNumberFormat="1" applyFont="1" applyFill="1" applyBorder="1" applyAlignment="1" applyProtection="1">
      <alignment horizontal="center" vertical="center"/>
    </xf>
    <xf numFmtId="3" fontId="1" fillId="0" borderId="32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17" xfId="0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center" vertical="center" wrapText="1"/>
    </xf>
    <xf numFmtId="0" fontId="14" fillId="0" borderId="33" xfId="0" quotePrefix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12" fillId="0" borderId="13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3" fontId="12" fillId="2" borderId="3" xfId="0" applyNumberFormat="1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 wrapText="1"/>
    </xf>
    <xf numFmtId="3" fontId="12" fillId="0" borderId="3" xfId="0" applyNumberFormat="1" applyFont="1" applyBorder="1" applyAlignment="1" applyProtection="1">
      <alignment horizontal="right" vertical="center" wrapText="1"/>
    </xf>
    <xf numFmtId="3" fontId="12" fillId="0" borderId="13" xfId="0" applyNumberFormat="1" applyFont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 applyProtection="1">
      <alignment horizontal="center" vertical="center"/>
    </xf>
    <xf numFmtId="9" fontId="6" fillId="0" borderId="4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horizontal="right" vertical="center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ont="1" applyFill="1" applyBorder="1" applyAlignment="1" applyProtection="1">
      <alignment horizontal="center"/>
      <protection locked="0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FFBDBD"/>
      <color rgb="FFFF2525"/>
      <color rgb="FFFF5353"/>
      <color rgb="FFFF9797"/>
      <color rgb="FFFF6D6D"/>
      <color rgb="FFFF4B4B"/>
      <color rgb="FFFF5757"/>
      <color rgb="FFFF8181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de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rPr>
              <a:t>PREISKURVE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582712299847052E-2"/>
          <c:y val="0.1644998670320395"/>
          <c:w val="0.89618182535901658"/>
          <c:h val="0.571727542867714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'Benotung des Preises'!$A$13</c:f>
              <c:strCache>
                <c:ptCount val="1"/>
                <c:pt idx="0">
                  <c:v>SCHLUSSNOTE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285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'Benotung des Preises'!$B$12:$P$12</c:f>
              <c:numCache>
                <c:formatCode>_ [$CHF]\ * #,##0.00_ ;_ [$CHF]\ * \-#,##0.00_ ;_ [$CHF]\ * "-"??_ ;_ @_ </c:formatCode>
                <c:ptCount val="15"/>
              </c:numCache>
            </c:numRef>
          </c:xVal>
          <c:yVal>
            <c:numRef>
              <c:f>'Benotung des Preises'!$B$13:$P$13</c:f>
              <c:numCache>
                <c:formatCode>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A2-477C-90B7-13B9C9BB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85216"/>
        <c:axId val="200587520"/>
      </c:scatterChart>
      <c:valAx>
        <c:axId val="200585216"/>
        <c:scaling>
          <c:orientation val="minMax"/>
          <c:max val="2400000"/>
          <c:min val="10000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" sz="14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HÖHE DES ANGEBOTS (inkl. MWST)</a:t>
                </a:r>
              </a:p>
            </c:rich>
          </c:tx>
          <c:layout>
            <c:manualLayout>
              <c:xMode val="edge"/>
              <c:yMode val="edge"/>
              <c:x val="0.43106343373222028"/>
              <c:y val="0.87523228578342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 [$CHF]\ * #,##0_ ;_ [$CHF]\ * \-#,##0_ ;_ [$CHF]\ * &quot;-&quot;_ ;_ @_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587520"/>
        <c:crosses val="autoZero"/>
        <c:crossBetween val="midCat"/>
        <c:majorUnit val="200000"/>
      </c:valAx>
      <c:valAx>
        <c:axId val="200587520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erteilte Note</a:t>
                </a:r>
              </a:p>
            </c:rich>
          </c:tx>
          <c:layout>
            <c:manualLayout>
              <c:xMode val="edge"/>
              <c:yMode val="edge"/>
              <c:x val="1.5301208758990062E-2"/>
              <c:y val="0.22237035751844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58521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14</xdr:row>
      <xdr:rowOff>34290</xdr:rowOff>
    </xdr:from>
    <xdr:to>
      <xdr:col>15</xdr:col>
      <xdr:colOff>990600</xdr:colOff>
      <xdr:row>28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60" zoomScaleNormal="60" zoomScalePageLayoutView="70" workbookViewId="0">
      <selection activeCell="M43" sqref="M43"/>
    </sheetView>
  </sheetViews>
  <sheetFormatPr baseColWidth="10" defaultRowHeight="14.5" x14ac:dyDescent="0.35"/>
  <cols>
    <col min="1" max="1" width="25.08984375" customWidth="1"/>
    <col min="2" max="16" width="16.81640625" customWidth="1"/>
  </cols>
  <sheetData>
    <row r="1" spans="1:18" ht="33" customHeight="1" thickBot="1" x14ac:dyDescent="0.4">
      <c r="A1" s="115" t="s">
        <v>52</v>
      </c>
      <c r="B1" s="115"/>
      <c r="C1" s="116"/>
      <c r="D1" s="117"/>
      <c r="E1" s="117"/>
      <c r="F1" s="117"/>
      <c r="G1" s="117"/>
      <c r="H1" s="118"/>
      <c r="I1" s="115" t="s">
        <v>23</v>
      </c>
      <c r="J1" s="115"/>
      <c r="K1" s="116"/>
      <c r="L1" s="117"/>
      <c r="M1" s="117"/>
      <c r="N1" s="117"/>
      <c r="O1" s="117"/>
      <c r="P1" s="118"/>
      <c r="Q1" s="11"/>
      <c r="R1" s="11"/>
    </row>
    <row r="2" spans="1:18" ht="10" customHeight="1" thickBot="1" x14ac:dyDescent="0.5">
      <c r="A2" s="74"/>
      <c r="B2" s="18"/>
      <c r="C2" s="68"/>
      <c r="D2" s="69"/>
      <c r="E2" s="69"/>
      <c r="F2" s="71"/>
      <c r="G2" s="72"/>
      <c r="H2" s="8"/>
      <c r="I2" s="8"/>
      <c r="J2" s="8"/>
      <c r="K2" s="8"/>
      <c r="L2" s="8"/>
      <c r="M2" s="8"/>
      <c r="N2" s="8"/>
      <c r="O2" s="73"/>
      <c r="P2" s="73"/>
      <c r="Q2" s="11"/>
      <c r="R2" s="11"/>
    </row>
    <row r="3" spans="1:18" ht="33" customHeight="1" thickBot="1" x14ac:dyDescent="0.4">
      <c r="A3" s="114" t="s">
        <v>25</v>
      </c>
      <c r="B3" s="114"/>
      <c r="C3" s="116"/>
      <c r="D3" s="117"/>
      <c r="E3" s="117"/>
      <c r="F3" s="117"/>
      <c r="G3" s="117"/>
      <c r="H3" s="118"/>
      <c r="I3" s="115" t="s">
        <v>24</v>
      </c>
      <c r="J3" s="115"/>
      <c r="K3" s="116"/>
      <c r="L3" s="117"/>
      <c r="M3" s="117"/>
      <c r="N3" s="117"/>
      <c r="O3" s="117"/>
      <c r="P3" s="118"/>
      <c r="Q3" s="11"/>
      <c r="R3" s="11"/>
    </row>
    <row r="4" spans="1:18" ht="10" customHeight="1" thickBot="1" x14ac:dyDescent="0.5">
      <c r="A4" s="74"/>
      <c r="B4" s="18"/>
      <c r="C4" s="68"/>
      <c r="D4" s="69"/>
      <c r="E4" s="69"/>
      <c r="F4" s="71"/>
      <c r="G4" s="72"/>
      <c r="H4" s="8"/>
      <c r="I4" s="8"/>
      <c r="J4" s="8"/>
      <c r="K4" s="8"/>
      <c r="L4" s="8"/>
      <c r="M4" s="8"/>
      <c r="N4" s="8"/>
      <c r="O4" s="73"/>
      <c r="P4" s="73"/>
      <c r="Q4" s="11"/>
      <c r="R4" s="11"/>
    </row>
    <row r="5" spans="1:18" ht="33" customHeight="1" thickBot="1" x14ac:dyDescent="0.4">
      <c r="A5" s="106" t="s">
        <v>49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"/>
      <c r="R5" s="11"/>
    </row>
    <row r="6" spans="1:18" ht="34.75" customHeight="1" thickBot="1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  <c r="O6" s="9"/>
      <c r="P6" s="9"/>
      <c r="Q6" s="1"/>
      <c r="R6" s="1"/>
    </row>
    <row r="7" spans="1:18" ht="35" customHeight="1" thickTop="1" thickBot="1" x14ac:dyDescent="0.4">
      <c r="A7" s="119" t="s">
        <v>51</v>
      </c>
      <c r="B7" s="120"/>
      <c r="C7" s="120"/>
      <c r="D7" s="120"/>
      <c r="E7" s="120"/>
      <c r="F7" s="121"/>
      <c r="G7" s="22"/>
      <c r="H7" s="1"/>
      <c r="I7" s="1"/>
      <c r="J7" s="107" t="s">
        <v>3</v>
      </c>
      <c r="K7" s="107"/>
      <c r="L7" s="107"/>
      <c r="M7" s="107"/>
      <c r="N7" s="107"/>
      <c r="O7" s="108"/>
      <c r="P7" s="23" t="str">
        <f>IF(B12="","",AVERAGE(B12:P12))</f>
        <v/>
      </c>
      <c r="Q7" s="1"/>
      <c r="R7" s="1"/>
    </row>
    <row r="8" spans="1:18" ht="15" customHeight="1" thickBot="1" x14ac:dyDescent="0.4">
      <c r="A8" s="88"/>
      <c r="B8" s="88"/>
      <c r="C8" s="88"/>
      <c r="D8" s="88"/>
      <c r="E8" s="88"/>
      <c r="F8" s="88"/>
      <c r="G8" s="95"/>
      <c r="H8" s="92"/>
      <c r="I8" s="92"/>
      <c r="J8" s="93"/>
      <c r="K8" s="94"/>
      <c r="L8" s="94"/>
      <c r="M8" s="94"/>
      <c r="N8" s="94"/>
      <c r="O8" s="94"/>
      <c r="P8" s="91"/>
      <c r="Q8" s="1"/>
      <c r="R8" s="1"/>
    </row>
    <row r="9" spans="1:18" ht="35" customHeight="1" thickTop="1" thickBot="1" x14ac:dyDescent="0.4">
      <c r="A9" s="96"/>
      <c r="B9" s="96"/>
      <c r="C9" s="96"/>
      <c r="D9" s="96"/>
      <c r="E9" s="96"/>
      <c r="F9" s="96"/>
      <c r="G9" s="96"/>
      <c r="H9" s="92"/>
      <c r="I9" s="92"/>
      <c r="J9" s="107" t="s">
        <v>50</v>
      </c>
      <c r="K9" s="107"/>
      <c r="L9" s="107"/>
      <c r="M9" s="107"/>
      <c r="N9" s="107"/>
      <c r="O9" s="107"/>
      <c r="P9" s="23" t="str">
        <f>IF(B12="","",MIN(B12:P12))</f>
        <v/>
      </c>
      <c r="Q9" s="1"/>
      <c r="R9" s="1"/>
    </row>
    <row r="10" spans="1:18" s="5" customFormat="1" ht="35" customHeight="1" thickTop="1" thickBot="1" x14ac:dyDescent="0.4">
      <c r="A10" s="13"/>
      <c r="B10" s="75"/>
      <c r="C10" s="75"/>
      <c r="D10" s="14"/>
      <c r="E10" s="14"/>
      <c r="F10" s="15"/>
      <c r="G10" s="15"/>
      <c r="H10" s="15"/>
      <c r="I10" s="15"/>
      <c r="J10" s="16"/>
      <c r="K10" s="17"/>
      <c r="L10" s="17"/>
      <c r="M10" s="17"/>
      <c r="N10" s="17"/>
      <c r="O10" s="17"/>
      <c r="P10" s="17"/>
      <c r="Q10" s="11"/>
      <c r="R10" s="11"/>
    </row>
    <row r="11" spans="1:18" ht="45" customHeight="1" thickBot="1" x14ac:dyDescent="0.4">
      <c r="A11" s="19" t="s">
        <v>0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1"/>
      <c r="R11" s="1"/>
    </row>
    <row r="12" spans="1:18" ht="45" customHeight="1" thickBot="1" x14ac:dyDescent="0.4">
      <c r="A12" s="20" t="s">
        <v>1</v>
      </c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104"/>
      <c r="Q12" s="1"/>
      <c r="R12" s="1"/>
    </row>
    <row r="13" spans="1:18" ht="45" customHeight="1" thickBot="1" x14ac:dyDescent="0.4">
      <c r="A13" s="30" t="s">
        <v>2</v>
      </c>
      <c r="B13" s="105" t="str">
        <f t="shared" ref="B13:P13" si="0">IF(B12="","",($P$9*$P$9)/(B12*B12)*5)</f>
        <v/>
      </c>
      <c r="C13" s="28" t="str">
        <f t="shared" si="0"/>
        <v/>
      </c>
      <c r="D13" s="28" t="str">
        <f t="shared" si="0"/>
        <v/>
      </c>
      <c r="E13" s="28" t="str">
        <f t="shared" si="0"/>
        <v/>
      </c>
      <c r="F13" s="28" t="str">
        <f t="shared" si="0"/>
        <v/>
      </c>
      <c r="G13" s="28" t="str">
        <f t="shared" si="0"/>
        <v/>
      </c>
      <c r="H13" s="28" t="str">
        <f t="shared" si="0"/>
        <v/>
      </c>
      <c r="I13" s="28" t="str">
        <f t="shared" si="0"/>
        <v/>
      </c>
      <c r="J13" s="28" t="str">
        <f t="shared" si="0"/>
        <v/>
      </c>
      <c r="K13" s="28" t="str">
        <f t="shared" si="0"/>
        <v/>
      </c>
      <c r="L13" s="28" t="str">
        <f t="shared" si="0"/>
        <v/>
      </c>
      <c r="M13" s="28" t="str">
        <f t="shared" si="0"/>
        <v/>
      </c>
      <c r="N13" s="28" t="str">
        <f t="shared" si="0"/>
        <v/>
      </c>
      <c r="O13" s="28" t="str">
        <f t="shared" si="0"/>
        <v/>
      </c>
      <c r="P13" s="29" t="str">
        <f t="shared" si="0"/>
        <v/>
      </c>
      <c r="Q13" s="1"/>
      <c r="R13" s="1"/>
    </row>
    <row r="14" spans="1:18" ht="3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30" spans="1:16" ht="35" customHeight="1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59.5" customHeight="1" thickTop="1" thickBot="1" x14ac:dyDescent="0.4">
      <c r="A31" s="111" t="s">
        <v>28</v>
      </c>
      <c r="B31" s="112"/>
      <c r="C31" s="112"/>
      <c r="D31" s="112"/>
      <c r="E31" s="112"/>
      <c r="F31" s="113"/>
      <c r="G31" s="21">
        <v>0.2</v>
      </c>
      <c r="I31" s="1"/>
      <c r="J31" s="109" t="s">
        <v>54</v>
      </c>
      <c r="K31" s="109"/>
      <c r="L31" s="109"/>
      <c r="M31" s="109"/>
      <c r="N31" s="109"/>
      <c r="O31" s="110"/>
      <c r="P31" s="24" t="str">
        <f>IF(G7="","",G7-(G7*G31))</f>
        <v/>
      </c>
    </row>
  </sheetData>
  <mergeCells count="14">
    <mergeCell ref="J7:O7"/>
    <mergeCell ref="J31:O31"/>
    <mergeCell ref="A31:F31"/>
    <mergeCell ref="A3:B3"/>
    <mergeCell ref="A1:B1"/>
    <mergeCell ref="J9:O9"/>
    <mergeCell ref="B5:P5"/>
    <mergeCell ref="K3:P3"/>
    <mergeCell ref="K1:P1"/>
    <mergeCell ref="I1:J1"/>
    <mergeCell ref="C3:H3"/>
    <mergeCell ref="C1:H1"/>
    <mergeCell ref="I3:J3"/>
    <mergeCell ref="A7:F7"/>
  </mergeCells>
  <printOptions horizontalCentered="1"/>
  <pageMargins left="0.43307086614173229" right="0.43307086614173229" top="1.4566929133858268" bottom="0.74803149606299213" header="0.31496062992125984" footer="0.31496062992125984"/>
  <pageSetup paperSize="9" scale="48" orientation="landscape" r:id="rId1"/>
  <headerFooter>
    <oddHeader>&amp;C&amp;26BENOTUNG DER ANGEBOTE NACH ÜBERPRÜFUNG
(entspricht der Benotungsmethode T&amp;X2&amp;X)&amp;R&amp;"-,Italique"&amp;24ANHANG V&amp;X2</oddHeader>
    <oddFooter>&amp;L&amp;18CROMP  – Westschweizer Leitfaden für die Vergabe öffentlicher Aufträge     &amp;R&amp;18Version vom 1. November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zoomScale="70" zoomScaleNormal="70" zoomScalePageLayoutView="55" workbookViewId="0">
      <selection activeCell="C18" sqref="C18"/>
    </sheetView>
  </sheetViews>
  <sheetFormatPr baseColWidth="10" defaultRowHeight="14.5" x14ac:dyDescent="0.35"/>
  <cols>
    <col min="1" max="1" width="5.81640625" customWidth="1"/>
    <col min="2" max="2" width="40.81640625" customWidth="1"/>
    <col min="3" max="3" width="25.81640625" customWidth="1"/>
    <col min="4" max="4" width="1.81640625" customWidth="1"/>
    <col min="5" max="6" width="8.81640625" customWidth="1"/>
    <col min="7" max="7" width="9.81640625" customWidth="1"/>
    <col min="8" max="8" width="1.81640625" customWidth="1"/>
    <col min="9" max="10" width="8.81640625" customWidth="1"/>
    <col min="11" max="11" width="9.81640625" customWidth="1"/>
    <col min="12" max="12" width="1.81640625" customWidth="1"/>
    <col min="13" max="14" width="8.81640625" customWidth="1"/>
    <col min="15" max="15" width="9.81640625" customWidth="1"/>
    <col min="16" max="16" width="1.81640625" customWidth="1"/>
    <col min="17" max="18" width="8.81640625" customWidth="1"/>
    <col min="19" max="19" width="9.81640625" customWidth="1"/>
    <col min="20" max="20" width="1.81640625" customWidth="1"/>
    <col min="21" max="22" width="8.81640625" customWidth="1"/>
    <col min="23" max="23" width="9.81640625" customWidth="1"/>
    <col min="24" max="24" width="1.81640625" customWidth="1"/>
    <col min="25" max="25" width="12.81640625" customWidth="1"/>
    <col min="26" max="26" width="1.81640625" customWidth="1"/>
    <col min="27" max="27" width="12.81640625" customWidth="1"/>
  </cols>
  <sheetData>
    <row r="1" spans="1:38" s="2" customFormat="1" ht="33" customHeight="1" thickBot="1" x14ac:dyDescent="0.4">
      <c r="A1" s="125" t="s">
        <v>52</v>
      </c>
      <c r="B1" s="125"/>
      <c r="C1" s="122" t="str">
        <f>IF('Benotung des Preises'!C1="","",'Benotung des Preises'!C1)</f>
        <v/>
      </c>
      <c r="D1" s="123"/>
      <c r="E1" s="123"/>
      <c r="F1" s="123"/>
      <c r="G1" s="123"/>
      <c r="H1" s="123"/>
      <c r="I1" s="123"/>
      <c r="J1" s="123"/>
      <c r="K1" s="124"/>
      <c r="L1" s="82"/>
      <c r="M1" s="125" t="s">
        <v>29</v>
      </c>
      <c r="N1" s="125"/>
      <c r="O1" s="125"/>
      <c r="P1" s="126"/>
      <c r="Q1" s="122" t="str">
        <f>IF('Benotung des Preises'!K1="","",'Benotung des Preises'!K1)</f>
        <v/>
      </c>
      <c r="R1" s="123"/>
      <c r="S1" s="123"/>
      <c r="T1" s="123"/>
      <c r="U1" s="123"/>
      <c r="V1" s="123"/>
      <c r="W1" s="123"/>
      <c r="X1" s="123"/>
      <c r="Y1" s="123"/>
      <c r="Z1" s="123"/>
      <c r="AA1" s="12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9.9" customHeight="1" thickBot="1" x14ac:dyDescent="0.5">
      <c r="A2" s="80"/>
      <c r="B2" s="81"/>
      <c r="C2" s="76"/>
      <c r="D2" s="76"/>
      <c r="E2" s="76"/>
      <c r="F2" s="76"/>
      <c r="G2" s="77"/>
      <c r="H2" s="76"/>
      <c r="I2" s="78"/>
      <c r="J2" s="10"/>
      <c r="K2" s="10"/>
      <c r="L2" s="10"/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2" customFormat="1" ht="33" customHeight="1" thickBot="1" x14ac:dyDescent="0.4">
      <c r="A3" s="127" t="s">
        <v>30</v>
      </c>
      <c r="B3" s="127"/>
      <c r="C3" s="122" t="str">
        <f>IF('Benotung des Preises'!C3="","",'Benotung des Preises'!C3)</f>
        <v/>
      </c>
      <c r="D3" s="123"/>
      <c r="E3" s="123"/>
      <c r="F3" s="123"/>
      <c r="G3" s="123"/>
      <c r="H3" s="123"/>
      <c r="I3" s="123"/>
      <c r="J3" s="123"/>
      <c r="K3" s="124"/>
      <c r="L3" s="82"/>
      <c r="M3" s="125" t="s">
        <v>31</v>
      </c>
      <c r="N3" s="125"/>
      <c r="O3" s="125"/>
      <c r="P3" s="126"/>
      <c r="Q3" s="122" t="str">
        <f>IF('Benotung des Preises'!K3="","",'Benotung des Preises'!K3)</f>
        <v/>
      </c>
      <c r="R3" s="123"/>
      <c r="S3" s="123"/>
      <c r="T3" s="123"/>
      <c r="U3" s="123"/>
      <c r="V3" s="123"/>
      <c r="W3" s="123"/>
      <c r="X3" s="123"/>
      <c r="Y3" s="123"/>
      <c r="Z3" s="123"/>
      <c r="AA3" s="12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" customFormat="1" ht="9.9" customHeight="1" thickBot="1" x14ac:dyDescent="0.5">
      <c r="A4" s="80"/>
      <c r="B4" s="81"/>
      <c r="C4" s="76"/>
      <c r="D4" s="76"/>
      <c r="E4" s="76"/>
      <c r="F4" s="76"/>
      <c r="G4" s="77"/>
      <c r="H4" s="76"/>
      <c r="I4" s="78"/>
      <c r="J4" s="79"/>
      <c r="K4" s="79"/>
      <c r="L4" s="79"/>
      <c r="M4" s="12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0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2" customFormat="1" ht="33" customHeight="1" thickBot="1" x14ac:dyDescent="0.4">
      <c r="A5" s="125" t="s">
        <v>32</v>
      </c>
      <c r="B5" s="126"/>
      <c r="C5" s="122" t="str">
        <f>IF('Benotung des Preises'!B5="","",'Benotung des Preises'!B5)</f>
        <v/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2" customFormat="1" ht="35" customHeight="1" thickBot="1" x14ac:dyDescent="0.5">
      <c r="A6" s="67"/>
      <c r="B6" s="67"/>
      <c r="C6" s="67"/>
      <c r="D6" s="67"/>
      <c r="E6" s="67"/>
      <c r="F6" s="67"/>
      <c r="G6" s="6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8" s="31" customFormat="1" ht="25" customHeight="1" thickBot="1" x14ac:dyDescent="0.4">
      <c r="A7" s="128" t="s">
        <v>18</v>
      </c>
      <c r="B7" s="130"/>
      <c r="C7" s="130"/>
      <c r="D7" s="130"/>
      <c r="E7" s="130"/>
      <c r="F7" s="130"/>
      <c r="G7" s="129"/>
      <c r="H7" s="70"/>
      <c r="I7" s="128" t="s">
        <v>19</v>
      </c>
      <c r="J7" s="129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38" s="59" customFormat="1" ht="5" customHeight="1" thickBot="1" x14ac:dyDescent="0.4">
      <c r="A8" s="56"/>
      <c r="B8" s="56"/>
      <c r="C8" s="56"/>
      <c r="D8" s="56"/>
      <c r="E8" s="56"/>
      <c r="F8" s="56"/>
      <c r="G8" s="56"/>
      <c r="H8" s="57"/>
      <c r="I8" s="56"/>
      <c r="J8" s="56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38" s="2" customFormat="1" ht="20" customHeight="1" thickTop="1" thickBot="1" x14ac:dyDescent="0.4">
      <c r="A9" s="83">
        <v>1</v>
      </c>
      <c r="B9" s="143" t="s">
        <v>26</v>
      </c>
      <c r="C9" s="143"/>
      <c r="D9" s="143"/>
      <c r="E9" s="143"/>
      <c r="F9" s="143"/>
      <c r="G9" s="143"/>
      <c r="H9" s="49"/>
      <c r="I9" s="97"/>
      <c r="J9" s="50" t="s">
        <v>4</v>
      </c>
      <c r="K9" s="6"/>
      <c r="L9" s="6"/>
      <c r="M9" s="134" t="s">
        <v>21</v>
      </c>
      <c r="N9" s="134"/>
      <c r="O9" s="134"/>
      <c r="P9" s="51"/>
      <c r="Q9" s="136"/>
      <c r="R9" s="137"/>
      <c r="S9" s="138"/>
      <c r="T9" s="6"/>
      <c r="U9" s="134" t="s">
        <v>27</v>
      </c>
      <c r="V9" s="134"/>
      <c r="W9" s="134"/>
      <c r="X9" s="51"/>
      <c r="Y9" s="136"/>
      <c r="Z9" s="137"/>
      <c r="AA9" s="138"/>
    </row>
    <row r="10" spans="1:38" s="2" customFormat="1" ht="20" customHeight="1" thickTop="1" x14ac:dyDescent="0.35">
      <c r="A10" s="83">
        <v>2</v>
      </c>
      <c r="B10" s="135"/>
      <c r="C10" s="135"/>
      <c r="D10" s="135"/>
      <c r="E10" s="135"/>
      <c r="F10" s="135"/>
      <c r="G10" s="135"/>
      <c r="H10" s="49"/>
      <c r="I10" s="97"/>
      <c r="J10" s="50" t="s">
        <v>33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20" customHeight="1" thickBot="1" x14ac:dyDescent="0.4">
      <c r="A11" s="83">
        <v>3</v>
      </c>
      <c r="B11" s="135"/>
      <c r="C11" s="135"/>
      <c r="D11" s="135"/>
      <c r="E11" s="135"/>
      <c r="F11" s="135"/>
      <c r="G11" s="135"/>
      <c r="H11" s="49"/>
      <c r="I11" s="97"/>
      <c r="J11" s="50" t="s">
        <v>34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38" s="2" customFormat="1" ht="20" customHeight="1" thickTop="1" thickBot="1" x14ac:dyDescent="0.4">
      <c r="A12" s="83">
        <v>4</v>
      </c>
      <c r="B12" s="135"/>
      <c r="C12" s="135"/>
      <c r="D12" s="135"/>
      <c r="E12" s="135"/>
      <c r="F12" s="135"/>
      <c r="G12" s="135"/>
      <c r="H12" s="49"/>
      <c r="I12" s="97"/>
      <c r="J12" s="50" t="s">
        <v>35</v>
      </c>
      <c r="K12" s="6"/>
      <c r="L12" s="6"/>
      <c r="M12" s="134" t="s">
        <v>20</v>
      </c>
      <c r="N12" s="134"/>
      <c r="O12" s="134"/>
      <c r="P12" s="52"/>
      <c r="Q12" s="136"/>
      <c r="R12" s="137"/>
      <c r="S12" s="138"/>
      <c r="T12" s="6"/>
      <c r="U12" s="134" t="s">
        <v>22</v>
      </c>
      <c r="V12" s="134"/>
      <c r="W12" s="134"/>
      <c r="X12" s="51"/>
      <c r="Y12" s="136"/>
      <c r="Z12" s="137"/>
      <c r="AA12" s="138"/>
    </row>
    <row r="13" spans="1:38" s="2" customFormat="1" ht="20" customHeight="1" thickTop="1" x14ac:dyDescent="0.35">
      <c r="A13" s="83">
        <v>5</v>
      </c>
      <c r="B13" s="142"/>
      <c r="C13" s="142"/>
      <c r="D13" s="142"/>
      <c r="E13" s="142"/>
      <c r="F13" s="142"/>
      <c r="G13" s="142"/>
      <c r="H13" s="49"/>
      <c r="I13" s="97"/>
      <c r="J13" s="50" t="s">
        <v>36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8" s="65" customFormat="1" ht="5" customHeight="1" thickBot="1" x14ac:dyDescent="0.5">
      <c r="A14" s="60"/>
      <c r="B14" s="61"/>
      <c r="C14" s="61"/>
      <c r="D14" s="61"/>
      <c r="E14" s="61"/>
      <c r="F14" s="61"/>
      <c r="G14" s="61"/>
      <c r="H14" s="49"/>
      <c r="I14" s="62"/>
      <c r="J14" s="63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38" s="2" customFormat="1" ht="25" customHeight="1" thickBot="1" x14ac:dyDescent="0.4">
      <c r="A15" s="133" t="s">
        <v>5</v>
      </c>
      <c r="B15" s="133"/>
      <c r="C15" s="133"/>
      <c r="D15" s="133"/>
      <c r="E15" s="133"/>
      <c r="F15" s="133"/>
      <c r="G15" s="133"/>
      <c r="H15" s="66"/>
      <c r="I15" s="131" t="str">
        <f>IF(I9="","",IF(SUM(I9:I13)=100,SUM(I9:I13)/100,"FAUX"))</f>
        <v/>
      </c>
      <c r="J15" s="13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2" customFormat="1" ht="35" customHeight="1" thickBot="1" x14ac:dyDescent="0.4">
      <c r="A16" s="6"/>
      <c r="B16" s="53"/>
      <c r="C16" s="53"/>
      <c r="D16" s="53"/>
      <c r="E16" s="53"/>
      <c r="F16" s="53"/>
      <c r="G16" s="53"/>
      <c r="H16" s="53"/>
      <c r="I16" s="54"/>
      <c r="J16" s="54"/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32" customFormat="1" ht="25" customHeight="1" thickBot="1" x14ac:dyDescent="0.4">
      <c r="A17" s="36"/>
      <c r="B17" s="36"/>
      <c r="C17" s="36"/>
      <c r="D17" s="36"/>
      <c r="E17" s="139" t="s">
        <v>13</v>
      </c>
      <c r="F17" s="140"/>
      <c r="G17" s="141"/>
      <c r="H17" s="87"/>
      <c r="I17" s="139" t="s">
        <v>14</v>
      </c>
      <c r="J17" s="140"/>
      <c r="K17" s="141"/>
      <c r="L17" s="87"/>
      <c r="M17" s="139" t="s">
        <v>15</v>
      </c>
      <c r="N17" s="140"/>
      <c r="O17" s="141"/>
      <c r="P17" s="87"/>
      <c r="Q17" s="139" t="s">
        <v>16</v>
      </c>
      <c r="R17" s="140"/>
      <c r="S17" s="141"/>
      <c r="T17" s="87"/>
      <c r="U17" s="139" t="s">
        <v>17</v>
      </c>
      <c r="V17" s="140"/>
      <c r="W17" s="141"/>
      <c r="X17" s="36"/>
      <c r="Y17" s="36"/>
      <c r="Z17" s="36"/>
      <c r="AA17" s="36"/>
    </row>
    <row r="18" spans="1:27" s="2" customFormat="1" ht="136.25" customHeight="1" thickBot="1" x14ac:dyDescent="0.4">
      <c r="A18" s="84" t="s">
        <v>12</v>
      </c>
      <c r="B18" s="85" t="s">
        <v>11</v>
      </c>
      <c r="C18" s="86" t="s">
        <v>53</v>
      </c>
      <c r="D18" s="33"/>
      <c r="E18" s="40" t="s">
        <v>6</v>
      </c>
      <c r="F18" s="41" t="s">
        <v>7</v>
      </c>
      <c r="G18" s="42" t="s">
        <v>8</v>
      </c>
      <c r="H18" s="34"/>
      <c r="I18" s="40" t="s">
        <v>37</v>
      </c>
      <c r="J18" s="41" t="s">
        <v>38</v>
      </c>
      <c r="K18" s="42" t="s">
        <v>39</v>
      </c>
      <c r="L18" s="34"/>
      <c r="M18" s="40" t="s">
        <v>40</v>
      </c>
      <c r="N18" s="41" t="s">
        <v>41</v>
      </c>
      <c r="O18" s="42" t="s">
        <v>42</v>
      </c>
      <c r="P18" s="6"/>
      <c r="Q18" s="40" t="s">
        <v>43</v>
      </c>
      <c r="R18" s="41" t="s">
        <v>44</v>
      </c>
      <c r="S18" s="42" t="s">
        <v>45</v>
      </c>
      <c r="T18" s="6"/>
      <c r="U18" s="40" t="s">
        <v>46</v>
      </c>
      <c r="V18" s="41" t="s">
        <v>47</v>
      </c>
      <c r="W18" s="42" t="s">
        <v>48</v>
      </c>
      <c r="X18" s="6"/>
      <c r="Y18" s="43" t="s">
        <v>9</v>
      </c>
      <c r="Z18" s="6"/>
      <c r="AA18" s="44" t="s">
        <v>10</v>
      </c>
    </row>
    <row r="19" spans="1:27" s="2" customFormat="1" ht="5" customHeight="1" thickBot="1" x14ac:dyDescent="0.4">
      <c r="A19" s="3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20" customHeight="1" x14ac:dyDescent="0.35">
      <c r="A20" s="83">
        <v>1</v>
      </c>
      <c r="B20" s="45" t="str">
        <f>IF('Benotung des Preises'!B11="","",'Benotung des Preises'!B11)</f>
        <v/>
      </c>
      <c r="C20" s="46" t="str">
        <f>IF('Benotung des Preises'!B12="","",'Benotung des Preises'!B12)</f>
        <v/>
      </c>
      <c r="D20" s="36"/>
      <c r="E20" s="37" t="str">
        <f>IF('Benotung des Preises'!B13="","",'Benotung des Preises'!B13)</f>
        <v/>
      </c>
      <c r="F20" s="38" t="str">
        <f>IF($I$9="","",$I$9)</f>
        <v/>
      </c>
      <c r="G20" s="47" t="str">
        <f>IF($E20="","",($E20*$F20))</f>
        <v/>
      </c>
      <c r="H20" s="39"/>
      <c r="I20" s="48"/>
      <c r="J20" s="38" t="str">
        <f>IF($I$10="","",$I$10)</f>
        <v/>
      </c>
      <c r="K20" s="47" t="str">
        <f>IF($I20="","",($I20*$J20))</f>
        <v/>
      </c>
      <c r="L20" s="39"/>
      <c r="M20" s="48"/>
      <c r="N20" s="38" t="str">
        <f>IF($I$11="","",$I$11)</f>
        <v/>
      </c>
      <c r="O20" s="47" t="str">
        <f>IF($M20="","",($M20*$N20))</f>
        <v/>
      </c>
      <c r="P20" s="39"/>
      <c r="Q20" s="48"/>
      <c r="R20" s="38" t="str">
        <f>IF($I$12="","",$I$12)</f>
        <v/>
      </c>
      <c r="S20" s="47" t="str">
        <f>IF($Q20="","",($Q20*$R20))</f>
        <v/>
      </c>
      <c r="T20" s="39"/>
      <c r="U20" s="48"/>
      <c r="V20" s="38" t="str">
        <f>IF($I$13="","",$I$13)</f>
        <v/>
      </c>
      <c r="W20" s="47" t="str">
        <f>IF($U20="","",($U20*$V20))</f>
        <v/>
      </c>
      <c r="X20" s="36"/>
      <c r="Y20" s="98" t="str">
        <f t="shared" ref="Y20:Y34" si="0">IF($G20="","",SUM($W20,$S20,$O20,$K20,$G20))</f>
        <v/>
      </c>
      <c r="Z20" s="36"/>
      <c r="AA20" s="99" t="str">
        <f>IF(Y20="","",RANK(Y20,$Y$20:$Y$34))</f>
        <v/>
      </c>
    </row>
    <row r="21" spans="1:27" s="2" customFormat="1" ht="20" customHeight="1" x14ac:dyDescent="0.35">
      <c r="A21" s="83">
        <v>2</v>
      </c>
      <c r="B21" s="45" t="str">
        <f>IF('Benotung des Preises'!C11="","",'Benotung des Preises'!C11)</f>
        <v/>
      </c>
      <c r="C21" s="46" t="str">
        <f>IF('Benotung des Preises'!C12="","",'Benotung des Preises'!C12)</f>
        <v/>
      </c>
      <c r="D21" s="36"/>
      <c r="E21" s="37" t="str">
        <f>IF('Benotung des Preises'!C13="","",'Benotung des Preises'!C13)</f>
        <v/>
      </c>
      <c r="F21" s="38" t="str">
        <f t="shared" ref="F21:F34" si="1">IF($I$9="","",$I$9)</f>
        <v/>
      </c>
      <c r="G21" s="47" t="str">
        <f t="shared" ref="G21:G34" si="2">IF($E21="","",($E21*$F21))</f>
        <v/>
      </c>
      <c r="H21" s="39"/>
      <c r="I21" s="48"/>
      <c r="J21" s="38" t="str">
        <f t="shared" ref="J21:J34" si="3">IF($I$10="","",$I$10)</f>
        <v/>
      </c>
      <c r="K21" s="47" t="str">
        <f t="shared" ref="K21:K34" si="4">IF($I21="","",($I21*$J21))</f>
        <v/>
      </c>
      <c r="L21" s="39"/>
      <c r="M21" s="48"/>
      <c r="N21" s="38" t="str">
        <f t="shared" ref="N21:N34" si="5">IF($I$11="","",$I$11)</f>
        <v/>
      </c>
      <c r="O21" s="47" t="str">
        <f t="shared" ref="O21:O34" si="6">IF($M21="","",($M21*$N21))</f>
        <v/>
      </c>
      <c r="P21" s="39"/>
      <c r="Q21" s="48"/>
      <c r="R21" s="38" t="str">
        <f t="shared" ref="R21:R34" si="7">IF($I$12="","",$I$12)</f>
        <v/>
      </c>
      <c r="S21" s="47" t="str">
        <f t="shared" ref="S21:S34" si="8">IF($Q21="","",($Q21*$R21))</f>
        <v/>
      </c>
      <c r="T21" s="39"/>
      <c r="U21" s="48"/>
      <c r="V21" s="38" t="str">
        <f t="shared" ref="V21:V34" si="9">IF($I$13="","",$I$13)</f>
        <v/>
      </c>
      <c r="W21" s="47" t="str">
        <f t="shared" ref="W21:W32" si="10">IF($U21="","",($U21*$V21))</f>
        <v/>
      </c>
      <c r="X21" s="36"/>
      <c r="Y21" s="100" t="str">
        <f>IF($G21="","",SUM($W21,$S21,$O21,$K21,$G21))</f>
        <v/>
      </c>
      <c r="Z21" s="36"/>
      <c r="AA21" s="101" t="str">
        <f t="shared" ref="AA21:AA34" si="11">IF(Y21="","",RANK(Y21,$Y$20:$Y$34))</f>
        <v/>
      </c>
    </row>
    <row r="22" spans="1:27" s="2" customFormat="1" ht="20" customHeight="1" x14ac:dyDescent="0.35">
      <c r="A22" s="83">
        <v>3</v>
      </c>
      <c r="B22" s="45" t="str">
        <f>IF('Benotung des Preises'!D11="","",'Benotung des Preises'!D11)</f>
        <v/>
      </c>
      <c r="C22" s="46" t="str">
        <f>IF('Benotung des Preises'!D12="","",'Benotung des Preises'!D12)</f>
        <v/>
      </c>
      <c r="D22" s="36"/>
      <c r="E22" s="37" t="str">
        <f>IF('Benotung des Preises'!D13="","",'Benotung des Preises'!D13)</f>
        <v/>
      </c>
      <c r="F22" s="38" t="str">
        <f t="shared" si="1"/>
        <v/>
      </c>
      <c r="G22" s="47" t="str">
        <f t="shared" si="2"/>
        <v/>
      </c>
      <c r="H22" s="39"/>
      <c r="I22" s="48"/>
      <c r="J22" s="38" t="str">
        <f t="shared" si="3"/>
        <v/>
      </c>
      <c r="K22" s="47" t="str">
        <f t="shared" si="4"/>
        <v/>
      </c>
      <c r="L22" s="39"/>
      <c r="M22" s="48"/>
      <c r="N22" s="38" t="str">
        <f t="shared" si="5"/>
        <v/>
      </c>
      <c r="O22" s="47" t="str">
        <f t="shared" si="6"/>
        <v/>
      </c>
      <c r="P22" s="39"/>
      <c r="Q22" s="48"/>
      <c r="R22" s="38" t="str">
        <f t="shared" si="7"/>
        <v/>
      </c>
      <c r="S22" s="47" t="str">
        <f t="shared" si="8"/>
        <v/>
      </c>
      <c r="T22" s="39"/>
      <c r="U22" s="48"/>
      <c r="V22" s="38" t="str">
        <f t="shared" si="9"/>
        <v/>
      </c>
      <c r="W22" s="47" t="str">
        <f t="shared" si="10"/>
        <v/>
      </c>
      <c r="X22" s="36"/>
      <c r="Y22" s="100" t="str">
        <f t="shared" si="0"/>
        <v/>
      </c>
      <c r="Z22" s="36"/>
      <c r="AA22" s="101" t="str">
        <f t="shared" si="11"/>
        <v/>
      </c>
    </row>
    <row r="23" spans="1:27" s="2" customFormat="1" ht="20" customHeight="1" x14ac:dyDescent="0.35">
      <c r="A23" s="83">
        <v>4</v>
      </c>
      <c r="B23" s="45" t="str">
        <f>IF('Benotung des Preises'!E11="","",'Benotung des Preises'!E11)</f>
        <v/>
      </c>
      <c r="C23" s="46" t="str">
        <f>IF('Benotung des Preises'!E12="","",'Benotung des Preises'!E12)</f>
        <v/>
      </c>
      <c r="D23" s="36"/>
      <c r="E23" s="37" t="str">
        <f>IF('Benotung des Preises'!E13="","",'Benotung des Preises'!E13)</f>
        <v/>
      </c>
      <c r="F23" s="38" t="str">
        <f t="shared" si="1"/>
        <v/>
      </c>
      <c r="G23" s="47" t="str">
        <f t="shared" si="2"/>
        <v/>
      </c>
      <c r="H23" s="39"/>
      <c r="I23" s="48"/>
      <c r="J23" s="38" t="str">
        <f t="shared" si="3"/>
        <v/>
      </c>
      <c r="K23" s="47" t="str">
        <f t="shared" si="4"/>
        <v/>
      </c>
      <c r="L23" s="39"/>
      <c r="M23" s="48"/>
      <c r="N23" s="38" t="str">
        <f t="shared" si="5"/>
        <v/>
      </c>
      <c r="O23" s="47" t="str">
        <f t="shared" si="6"/>
        <v/>
      </c>
      <c r="P23" s="39"/>
      <c r="Q23" s="48"/>
      <c r="R23" s="38" t="str">
        <f t="shared" si="7"/>
        <v/>
      </c>
      <c r="S23" s="47" t="str">
        <f t="shared" si="8"/>
        <v/>
      </c>
      <c r="T23" s="39"/>
      <c r="U23" s="48"/>
      <c r="V23" s="38" t="str">
        <f t="shared" si="9"/>
        <v/>
      </c>
      <c r="W23" s="47" t="str">
        <f t="shared" si="10"/>
        <v/>
      </c>
      <c r="X23" s="36"/>
      <c r="Y23" s="100" t="str">
        <f t="shared" si="0"/>
        <v/>
      </c>
      <c r="Z23" s="36"/>
      <c r="AA23" s="101" t="str">
        <f>IF(Y23="","",RANK(Y23,$Y$20:$Y$34))</f>
        <v/>
      </c>
    </row>
    <row r="24" spans="1:27" s="2" customFormat="1" ht="20" customHeight="1" x14ac:dyDescent="0.35">
      <c r="A24" s="83">
        <v>5</v>
      </c>
      <c r="B24" s="45" t="str">
        <f>IF('Benotung des Preises'!F11="","",'Benotung des Preises'!F11)</f>
        <v/>
      </c>
      <c r="C24" s="46" t="str">
        <f>IF('Benotung des Preises'!F12="","",'Benotung des Preises'!F12)</f>
        <v/>
      </c>
      <c r="D24" s="36"/>
      <c r="E24" s="37" t="str">
        <f>IF('Benotung des Preises'!F13="","",'Benotung des Preises'!F13)</f>
        <v/>
      </c>
      <c r="F24" s="38" t="str">
        <f t="shared" si="1"/>
        <v/>
      </c>
      <c r="G24" s="47" t="str">
        <f t="shared" si="2"/>
        <v/>
      </c>
      <c r="H24" s="39"/>
      <c r="I24" s="48"/>
      <c r="J24" s="38" t="str">
        <f t="shared" si="3"/>
        <v/>
      </c>
      <c r="K24" s="47" t="str">
        <f t="shared" si="4"/>
        <v/>
      </c>
      <c r="L24" s="39"/>
      <c r="M24" s="48"/>
      <c r="N24" s="38" t="str">
        <f t="shared" si="5"/>
        <v/>
      </c>
      <c r="O24" s="47" t="str">
        <f t="shared" si="6"/>
        <v/>
      </c>
      <c r="P24" s="39"/>
      <c r="Q24" s="48"/>
      <c r="R24" s="38" t="str">
        <f t="shared" si="7"/>
        <v/>
      </c>
      <c r="S24" s="47" t="str">
        <f t="shared" si="8"/>
        <v/>
      </c>
      <c r="T24" s="39"/>
      <c r="U24" s="48"/>
      <c r="V24" s="38" t="str">
        <f t="shared" si="9"/>
        <v/>
      </c>
      <c r="W24" s="47" t="str">
        <f t="shared" si="10"/>
        <v/>
      </c>
      <c r="X24" s="36"/>
      <c r="Y24" s="100" t="str">
        <f t="shared" si="0"/>
        <v/>
      </c>
      <c r="Z24" s="36"/>
      <c r="AA24" s="101" t="str">
        <f t="shared" si="11"/>
        <v/>
      </c>
    </row>
    <row r="25" spans="1:27" s="2" customFormat="1" ht="20" customHeight="1" x14ac:dyDescent="0.35">
      <c r="A25" s="83">
        <v>6</v>
      </c>
      <c r="B25" s="45" t="str">
        <f>IF('Benotung des Preises'!G11="","",'Benotung des Preises'!G11)</f>
        <v/>
      </c>
      <c r="C25" s="46" t="str">
        <f>IF('Benotung des Preises'!G12="","",'Benotung des Preises'!G12)</f>
        <v/>
      </c>
      <c r="D25" s="36"/>
      <c r="E25" s="37" t="str">
        <f>IF('Benotung des Preises'!G13="","",'Benotung des Preises'!G13)</f>
        <v/>
      </c>
      <c r="F25" s="38" t="str">
        <f t="shared" si="1"/>
        <v/>
      </c>
      <c r="G25" s="47" t="str">
        <f t="shared" si="2"/>
        <v/>
      </c>
      <c r="H25" s="39"/>
      <c r="I25" s="48"/>
      <c r="J25" s="38" t="str">
        <f t="shared" si="3"/>
        <v/>
      </c>
      <c r="K25" s="47" t="str">
        <f t="shared" si="4"/>
        <v/>
      </c>
      <c r="L25" s="39"/>
      <c r="M25" s="48"/>
      <c r="N25" s="38" t="str">
        <f t="shared" si="5"/>
        <v/>
      </c>
      <c r="O25" s="47" t="str">
        <f t="shared" si="6"/>
        <v/>
      </c>
      <c r="P25" s="39"/>
      <c r="Q25" s="48"/>
      <c r="R25" s="38" t="str">
        <f t="shared" si="7"/>
        <v/>
      </c>
      <c r="S25" s="47" t="str">
        <f t="shared" si="8"/>
        <v/>
      </c>
      <c r="T25" s="39"/>
      <c r="U25" s="48"/>
      <c r="V25" s="38" t="str">
        <f t="shared" si="9"/>
        <v/>
      </c>
      <c r="W25" s="47" t="str">
        <f t="shared" si="10"/>
        <v/>
      </c>
      <c r="X25" s="36"/>
      <c r="Y25" s="100" t="str">
        <f>IF($G25="","",SUM($W25,$S25,$O25,$K25,$G25))</f>
        <v/>
      </c>
      <c r="Z25" s="36"/>
      <c r="AA25" s="101" t="str">
        <f t="shared" si="11"/>
        <v/>
      </c>
    </row>
    <row r="26" spans="1:27" s="2" customFormat="1" ht="20" customHeight="1" x14ac:dyDescent="0.35">
      <c r="A26" s="83">
        <v>7</v>
      </c>
      <c r="B26" s="45" t="str">
        <f>IF('Benotung des Preises'!H11="","",'Benotung des Preises'!H11)</f>
        <v/>
      </c>
      <c r="C26" s="46" t="str">
        <f>IF('Benotung des Preises'!H12="","",'Benotung des Preises'!H12)</f>
        <v/>
      </c>
      <c r="D26" s="36"/>
      <c r="E26" s="37" t="str">
        <f>IF('Benotung des Preises'!H13="","",'Benotung des Preises'!H13)</f>
        <v/>
      </c>
      <c r="F26" s="38" t="str">
        <f t="shared" si="1"/>
        <v/>
      </c>
      <c r="G26" s="47" t="str">
        <f t="shared" si="2"/>
        <v/>
      </c>
      <c r="H26" s="39"/>
      <c r="I26" s="48"/>
      <c r="J26" s="38" t="str">
        <f t="shared" si="3"/>
        <v/>
      </c>
      <c r="K26" s="47" t="str">
        <f t="shared" si="4"/>
        <v/>
      </c>
      <c r="L26" s="39"/>
      <c r="M26" s="48"/>
      <c r="N26" s="38" t="str">
        <f t="shared" si="5"/>
        <v/>
      </c>
      <c r="O26" s="47" t="str">
        <f t="shared" si="6"/>
        <v/>
      </c>
      <c r="P26" s="39"/>
      <c r="Q26" s="48"/>
      <c r="R26" s="38" t="str">
        <f t="shared" si="7"/>
        <v/>
      </c>
      <c r="S26" s="47" t="str">
        <f t="shared" si="8"/>
        <v/>
      </c>
      <c r="T26" s="39"/>
      <c r="U26" s="48"/>
      <c r="V26" s="38" t="str">
        <f t="shared" si="9"/>
        <v/>
      </c>
      <c r="W26" s="47" t="str">
        <f t="shared" si="10"/>
        <v/>
      </c>
      <c r="X26" s="36"/>
      <c r="Y26" s="100" t="str">
        <f t="shared" si="0"/>
        <v/>
      </c>
      <c r="Z26" s="36"/>
      <c r="AA26" s="101" t="str">
        <f t="shared" si="11"/>
        <v/>
      </c>
    </row>
    <row r="27" spans="1:27" s="2" customFormat="1" ht="20" customHeight="1" x14ac:dyDescent="0.35">
      <c r="A27" s="83">
        <v>8</v>
      </c>
      <c r="B27" s="45" t="str">
        <f>IF('Benotung des Preises'!I11="","",'Benotung des Preises'!I11)</f>
        <v/>
      </c>
      <c r="C27" s="46" t="str">
        <f>IF('Benotung des Preises'!I12="","",'Benotung des Preises'!I12)</f>
        <v/>
      </c>
      <c r="D27" s="36"/>
      <c r="E27" s="37" t="str">
        <f>IF('Benotung des Preises'!I13="","",'Benotung des Preises'!I13)</f>
        <v/>
      </c>
      <c r="F27" s="38" t="str">
        <f t="shared" si="1"/>
        <v/>
      </c>
      <c r="G27" s="47" t="str">
        <f t="shared" si="2"/>
        <v/>
      </c>
      <c r="H27" s="39"/>
      <c r="I27" s="48"/>
      <c r="J27" s="38" t="str">
        <f t="shared" si="3"/>
        <v/>
      </c>
      <c r="K27" s="47" t="str">
        <f t="shared" si="4"/>
        <v/>
      </c>
      <c r="L27" s="39"/>
      <c r="M27" s="48"/>
      <c r="N27" s="38" t="str">
        <f t="shared" si="5"/>
        <v/>
      </c>
      <c r="O27" s="47" t="str">
        <f t="shared" si="6"/>
        <v/>
      </c>
      <c r="P27" s="39"/>
      <c r="Q27" s="48"/>
      <c r="R27" s="38" t="str">
        <f t="shared" si="7"/>
        <v/>
      </c>
      <c r="S27" s="47" t="str">
        <f t="shared" si="8"/>
        <v/>
      </c>
      <c r="T27" s="39"/>
      <c r="U27" s="48"/>
      <c r="V27" s="38" t="str">
        <f t="shared" si="9"/>
        <v/>
      </c>
      <c r="W27" s="47" t="str">
        <f t="shared" si="10"/>
        <v/>
      </c>
      <c r="X27" s="36"/>
      <c r="Y27" s="100" t="str">
        <f t="shared" si="0"/>
        <v/>
      </c>
      <c r="Z27" s="36"/>
      <c r="AA27" s="101" t="str">
        <f t="shared" si="11"/>
        <v/>
      </c>
    </row>
    <row r="28" spans="1:27" s="2" customFormat="1" ht="20" customHeight="1" x14ac:dyDescent="0.35">
      <c r="A28" s="83">
        <v>9</v>
      </c>
      <c r="B28" s="45" t="str">
        <f>IF('Benotung des Preises'!J11="","",'Benotung des Preises'!J11)</f>
        <v/>
      </c>
      <c r="C28" s="46" t="str">
        <f>IF('Benotung des Preises'!J12="","",'Benotung des Preises'!J12)</f>
        <v/>
      </c>
      <c r="D28" s="36"/>
      <c r="E28" s="37" t="str">
        <f>IF('Benotung des Preises'!J13="","",'Benotung des Preises'!J13)</f>
        <v/>
      </c>
      <c r="F28" s="38" t="str">
        <f t="shared" si="1"/>
        <v/>
      </c>
      <c r="G28" s="47" t="str">
        <f t="shared" si="2"/>
        <v/>
      </c>
      <c r="H28" s="39"/>
      <c r="I28" s="48"/>
      <c r="J28" s="38" t="str">
        <f t="shared" si="3"/>
        <v/>
      </c>
      <c r="K28" s="47" t="str">
        <f t="shared" si="4"/>
        <v/>
      </c>
      <c r="L28" s="39"/>
      <c r="M28" s="48"/>
      <c r="N28" s="38" t="str">
        <f t="shared" si="5"/>
        <v/>
      </c>
      <c r="O28" s="47" t="str">
        <f t="shared" si="6"/>
        <v/>
      </c>
      <c r="P28" s="39"/>
      <c r="Q28" s="48"/>
      <c r="R28" s="38" t="str">
        <f t="shared" si="7"/>
        <v/>
      </c>
      <c r="S28" s="47" t="str">
        <f t="shared" si="8"/>
        <v/>
      </c>
      <c r="T28" s="39"/>
      <c r="U28" s="48"/>
      <c r="V28" s="38" t="str">
        <f t="shared" si="9"/>
        <v/>
      </c>
      <c r="W28" s="47" t="str">
        <f t="shared" si="10"/>
        <v/>
      </c>
      <c r="X28" s="36"/>
      <c r="Y28" s="100" t="str">
        <f t="shared" si="0"/>
        <v/>
      </c>
      <c r="Z28" s="36"/>
      <c r="AA28" s="101" t="str">
        <f t="shared" si="11"/>
        <v/>
      </c>
    </row>
    <row r="29" spans="1:27" s="2" customFormat="1" ht="20" customHeight="1" x14ac:dyDescent="0.35">
      <c r="A29" s="83">
        <v>10</v>
      </c>
      <c r="B29" s="45" t="str">
        <f>IF('Benotung des Preises'!K11="","",'Benotung des Preises'!K11)</f>
        <v/>
      </c>
      <c r="C29" s="46" t="str">
        <f>IF('Benotung des Preises'!K12="","",'Benotung des Preises'!K12)</f>
        <v/>
      </c>
      <c r="D29" s="36"/>
      <c r="E29" s="37" t="str">
        <f>IF('Benotung des Preises'!K13="","",'Benotung des Preises'!K13)</f>
        <v/>
      </c>
      <c r="F29" s="38" t="str">
        <f t="shared" si="1"/>
        <v/>
      </c>
      <c r="G29" s="47" t="str">
        <f t="shared" si="2"/>
        <v/>
      </c>
      <c r="H29" s="39"/>
      <c r="I29" s="48"/>
      <c r="J29" s="38" t="str">
        <f t="shared" si="3"/>
        <v/>
      </c>
      <c r="K29" s="47" t="str">
        <f t="shared" si="4"/>
        <v/>
      </c>
      <c r="L29" s="39"/>
      <c r="M29" s="48"/>
      <c r="N29" s="38" t="str">
        <f t="shared" si="5"/>
        <v/>
      </c>
      <c r="O29" s="47" t="str">
        <f t="shared" si="6"/>
        <v/>
      </c>
      <c r="P29" s="39"/>
      <c r="Q29" s="48"/>
      <c r="R29" s="38" t="str">
        <f t="shared" si="7"/>
        <v/>
      </c>
      <c r="S29" s="47" t="str">
        <f t="shared" si="8"/>
        <v/>
      </c>
      <c r="T29" s="39"/>
      <c r="U29" s="48"/>
      <c r="V29" s="38" t="str">
        <f t="shared" si="9"/>
        <v/>
      </c>
      <c r="W29" s="47" t="str">
        <f t="shared" si="10"/>
        <v/>
      </c>
      <c r="X29" s="36"/>
      <c r="Y29" s="100" t="str">
        <f t="shared" si="0"/>
        <v/>
      </c>
      <c r="Z29" s="36"/>
      <c r="AA29" s="101" t="str">
        <f t="shared" si="11"/>
        <v/>
      </c>
    </row>
    <row r="30" spans="1:27" s="2" customFormat="1" ht="20" customHeight="1" x14ac:dyDescent="0.35">
      <c r="A30" s="83">
        <v>11</v>
      </c>
      <c r="B30" s="45" t="str">
        <f>IF('Benotung des Preises'!L11="","",'Benotung des Preises'!L11)</f>
        <v/>
      </c>
      <c r="C30" s="46" t="str">
        <f>IF('Benotung des Preises'!L12="","",'Benotung des Preises'!L12)</f>
        <v/>
      </c>
      <c r="D30" s="36"/>
      <c r="E30" s="37" t="str">
        <f>IF('Benotung des Preises'!L13="","",'Benotung des Preises'!L13)</f>
        <v/>
      </c>
      <c r="F30" s="38" t="str">
        <f t="shared" si="1"/>
        <v/>
      </c>
      <c r="G30" s="47" t="str">
        <f t="shared" si="2"/>
        <v/>
      </c>
      <c r="H30" s="39"/>
      <c r="I30" s="48"/>
      <c r="J30" s="38" t="str">
        <f t="shared" si="3"/>
        <v/>
      </c>
      <c r="K30" s="47" t="str">
        <f t="shared" si="4"/>
        <v/>
      </c>
      <c r="L30" s="39"/>
      <c r="M30" s="48"/>
      <c r="N30" s="38" t="str">
        <f t="shared" si="5"/>
        <v/>
      </c>
      <c r="O30" s="47" t="str">
        <f t="shared" si="6"/>
        <v/>
      </c>
      <c r="P30" s="39"/>
      <c r="Q30" s="48"/>
      <c r="R30" s="38" t="str">
        <f t="shared" si="7"/>
        <v/>
      </c>
      <c r="S30" s="47" t="str">
        <f t="shared" si="8"/>
        <v/>
      </c>
      <c r="T30" s="39"/>
      <c r="U30" s="48"/>
      <c r="V30" s="38" t="str">
        <f t="shared" si="9"/>
        <v/>
      </c>
      <c r="W30" s="47" t="str">
        <f t="shared" si="10"/>
        <v/>
      </c>
      <c r="X30" s="36"/>
      <c r="Y30" s="100" t="str">
        <f t="shared" si="0"/>
        <v/>
      </c>
      <c r="Z30" s="36"/>
      <c r="AA30" s="101" t="str">
        <f t="shared" si="11"/>
        <v/>
      </c>
    </row>
    <row r="31" spans="1:27" s="2" customFormat="1" ht="20" customHeight="1" x14ac:dyDescent="0.35">
      <c r="A31" s="83">
        <v>12</v>
      </c>
      <c r="B31" s="45" t="str">
        <f>IF('Benotung des Preises'!M11="","",'Benotung des Preises'!M11)</f>
        <v/>
      </c>
      <c r="C31" s="46" t="str">
        <f>IF('Benotung des Preises'!M12="","",'Benotung des Preises'!M12)</f>
        <v/>
      </c>
      <c r="D31" s="36"/>
      <c r="E31" s="37" t="str">
        <f>IF('Benotung des Preises'!M13="","",'Benotung des Preises'!M13)</f>
        <v/>
      </c>
      <c r="F31" s="38" t="str">
        <f t="shared" si="1"/>
        <v/>
      </c>
      <c r="G31" s="47" t="str">
        <f t="shared" si="2"/>
        <v/>
      </c>
      <c r="H31" s="39"/>
      <c r="I31" s="48"/>
      <c r="J31" s="38" t="str">
        <f t="shared" si="3"/>
        <v/>
      </c>
      <c r="K31" s="47" t="str">
        <f t="shared" si="4"/>
        <v/>
      </c>
      <c r="L31" s="39"/>
      <c r="M31" s="48"/>
      <c r="N31" s="38" t="str">
        <f t="shared" si="5"/>
        <v/>
      </c>
      <c r="O31" s="47" t="str">
        <f t="shared" si="6"/>
        <v/>
      </c>
      <c r="P31" s="39"/>
      <c r="Q31" s="48"/>
      <c r="R31" s="38" t="str">
        <f t="shared" si="7"/>
        <v/>
      </c>
      <c r="S31" s="47" t="str">
        <f t="shared" si="8"/>
        <v/>
      </c>
      <c r="T31" s="39"/>
      <c r="U31" s="48"/>
      <c r="V31" s="38" t="str">
        <f t="shared" si="9"/>
        <v/>
      </c>
      <c r="W31" s="47" t="str">
        <f t="shared" si="10"/>
        <v/>
      </c>
      <c r="X31" s="36"/>
      <c r="Y31" s="100" t="str">
        <f t="shared" si="0"/>
        <v/>
      </c>
      <c r="Z31" s="36"/>
      <c r="AA31" s="101" t="str">
        <f t="shared" si="11"/>
        <v/>
      </c>
    </row>
    <row r="32" spans="1:27" s="2" customFormat="1" ht="20" customHeight="1" x14ac:dyDescent="0.35">
      <c r="A32" s="83">
        <v>13</v>
      </c>
      <c r="B32" s="45" t="str">
        <f>IF('Benotung des Preises'!N11="","",'Benotung des Preises'!N11)</f>
        <v/>
      </c>
      <c r="C32" s="46" t="str">
        <f>IF('Benotung des Preises'!N12="","",'Benotung des Preises'!N12)</f>
        <v/>
      </c>
      <c r="D32" s="36"/>
      <c r="E32" s="37" t="str">
        <f>IF('Benotung des Preises'!N13="","",'Benotung des Preises'!N13)</f>
        <v/>
      </c>
      <c r="F32" s="38" t="str">
        <f t="shared" si="1"/>
        <v/>
      </c>
      <c r="G32" s="47" t="str">
        <f t="shared" si="2"/>
        <v/>
      </c>
      <c r="H32" s="39"/>
      <c r="I32" s="48"/>
      <c r="J32" s="38" t="str">
        <f t="shared" si="3"/>
        <v/>
      </c>
      <c r="K32" s="47" t="str">
        <f t="shared" si="4"/>
        <v/>
      </c>
      <c r="L32" s="39"/>
      <c r="M32" s="48"/>
      <c r="N32" s="38" t="str">
        <f t="shared" si="5"/>
        <v/>
      </c>
      <c r="O32" s="47" t="str">
        <f t="shared" si="6"/>
        <v/>
      </c>
      <c r="P32" s="39"/>
      <c r="Q32" s="48"/>
      <c r="R32" s="38" t="str">
        <f t="shared" si="7"/>
        <v/>
      </c>
      <c r="S32" s="47" t="str">
        <f t="shared" si="8"/>
        <v/>
      </c>
      <c r="T32" s="39"/>
      <c r="U32" s="48"/>
      <c r="V32" s="38" t="str">
        <f t="shared" si="9"/>
        <v/>
      </c>
      <c r="W32" s="47" t="str">
        <f t="shared" si="10"/>
        <v/>
      </c>
      <c r="X32" s="36"/>
      <c r="Y32" s="100" t="str">
        <f t="shared" si="0"/>
        <v/>
      </c>
      <c r="Z32" s="36"/>
      <c r="AA32" s="101" t="str">
        <f t="shared" si="11"/>
        <v/>
      </c>
    </row>
    <row r="33" spans="1:27" s="2" customFormat="1" ht="20" customHeight="1" x14ac:dyDescent="0.35">
      <c r="A33" s="83">
        <v>14</v>
      </c>
      <c r="B33" s="45" t="str">
        <f>IF('Benotung des Preises'!O11="","",'Benotung des Preises'!O11)</f>
        <v/>
      </c>
      <c r="C33" s="46" t="str">
        <f>IF('Benotung des Preises'!O12="","",'Benotung des Preises'!O12)</f>
        <v/>
      </c>
      <c r="D33" s="36"/>
      <c r="E33" s="37" t="str">
        <f>IF('Benotung des Preises'!O13="","",'Benotung des Preises'!O13)</f>
        <v/>
      </c>
      <c r="F33" s="38" t="str">
        <f t="shared" si="1"/>
        <v/>
      </c>
      <c r="G33" s="47" t="str">
        <f t="shared" si="2"/>
        <v/>
      </c>
      <c r="H33" s="39"/>
      <c r="I33" s="48"/>
      <c r="J33" s="38" t="str">
        <f t="shared" si="3"/>
        <v/>
      </c>
      <c r="K33" s="47" t="str">
        <f t="shared" si="4"/>
        <v/>
      </c>
      <c r="L33" s="39"/>
      <c r="M33" s="48"/>
      <c r="N33" s="38" t="str">
        <f t="shared" si="5"/>
        <v/>
      </c>
      <c r="O33" s="47" t="str">
        <f t="shared" si="6"/>
        <v/>
      </c>
      <c r="P33" s="39"/>
      <c r="Q33" s="48"/>
      <c r="R33" s="38" t="str">
        <f t="shared" si="7"/>
        <v/>
      </c>
      <c r="S33" s="47" t="str">
        <f t="shared" si="8"/>
        <v/>
      </c>
      <c r="T33" s="39"/>
      <c r="U33" s="48"/>
      <c r="V33" s="38" t="str">
        <f t="shared" si="9"/>
        <v/>
      </c>
      <c r="W33" s="47" t="str">
        <f>IF($U33="","",($U33*$V33))</f>
        <v/>
      </c>
      <c r="X33" s="36"/>
      <c r="Y33" s="100" t="str">
        <f t="shared" si="0"/>
        <v/>
      </c>
      <c r="Z33" s="36"/>
      <c r="AA33" s="101" t="str">
        <f t="shared" si="11"/>
        <v/>
      </c>
    </row>
    <row r="34" spans="1:27" s="2" customFormat="1" ht="20" customHeight="1" thickBot="1" x14ac:dyDescent="0.4">
      <c r="A34" s="83">
        <v>15</v>
      </c>
      <c r="B34" s="45" t="str">
        <f>IF('Benotung des Preises'!P11="","",'Benotung des Preises'!P11)</f>
        <v/>
      </c>
      <c r="C34" s="46" t="str">
        <f>IF('Benotung des Preises'!P12="","",'Benotung des Preises'!P12)</f>
        <v/>
      </c>
      <c r="D34" s="36"/>
      <c r="E34" s="37" t="str">
        <f>IF('Benotung des Preises'!P13="","",'Benotung des Preises'!P13)</f>
        <v/>
      </c>
      <c r="F34" s="38" t="str">
        <f t="shared" si="1"/>
        <v/>
      </c>
      <c r="G34" s="47" t="str">
        <f t="shared" si="2"/>
        <v/>
      </c>
      <c r="H34" s="39"/>
      <c r="I34" s="48"/>
      <c r="J34" s="38" t="str">
        <f t="shared" si="3"/>
        <v/>
      </c>
      <c r="K34" s="47" t="str">
        <f t="shared" si="4"/>
        <v/>
      </c>
      <c r="L34" s="39"/>
      <c r="M34" s="48"/>
      <c r="N34" s="38" t="str">
        <f t="shared" si="5"/>
        <v/>
      </c>
      <c r="O34" s="47" t="str">
        <f t="shared" si="6"/>
        <v/>
      </c>
      <c r="P34" s="39"/>
      <c r="Q34" s="48"/>
      <c r="R34" s="38" t="str">
        <f t="shared" si="7"/>
        <v/>
      </c>
      <c r="S34" s="47" t="str">
        <f t="shared" si="8"/>
        <v/>
      </c>
      <c r="T34" s="39"/>
      <c r="U34" s="48"/>
      <c r="V34" s="38" t="str">
        <f t="shared" si="9"/>
        <v/>
      </c>
      <c r="W34" s="47" t="str">
        <f t="shared" ref="W34" si="12">IF($U34="","",($U34*$V34))</f>
        <v/>
      </c>
      <c r="X34" s="36"/>
      <c r="Y34" s="102" t="str">
        <f t="shared" si="0"/>
        <v/>
      </c>
      <c r="Z34" s="36"/>
      <c r="AA34" s="103" t="str">
        <f t="shared" si="11"/>
        <v/>
      </c>
    </row>
    <row r="35" spans="1:27" s="2" customFormat="1" ht="3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</sheetData>
  <mergeCells count="32">
    <mergeCell ref="Y12:AA12"/>
    <mergeCell ref="B13:G13"/>
    <mergeCell ref="B9:G9"/>
    <mergeCell ref="Q9:S9"/>
    <mergeCell ref="Y9:AA9"/>
    <mergeCell ref="E17:G17"/>
    <mergeCell ref="I17:K17"/>
    <mergeCell ref="M17:O17"/>
    <mergeCell ref="Q17:S17"/>
    <mergeCell ref="U17:W17"/>
    <mergeCell ref="I7:J7"/>
    <mergeCell ref="A7:G7"/>
    <mergeCell ref="I15:J15"/>
    <mergeCell ref="A15:G15"/>
    <mergeCell ref="U9:W9"/>
    <mergeCell ref="U12:W12"/>
    <mergeCell ref="M12:O12"/>
    <mergeCell ref="M9:O9"/>
    <mergeCell ref="B10:G10"/>
    <mergeCell ref="B11:G11"/>
    <mergeCell ref="B12:G12"/>
    <mergeCell ref="Q12:S12"/>
    <mergeCell ref="C5:AA5"/>
    <mergeCell ref="A5:B5"/>
    <mergeCell ref="M3:P3"/>
    <mergeCell ref="M1:P1"/>
    <mergeCell ref="C1:K1"/>
    <mergeCell ref="Q1:AA1"/>
    <mergeCell ref="A3:B3"/>
    <mergeCell ref="C3:K3"/>
    <mergeCell ref="A1:B1"/>
    <mergeCell ref="Q3:AA3"/>
  </mergeCells>
  <printOptions horizontalCentered="1"/>
  <pageMargins left="0.43307086614173229" right="0.43307086614173229" top="1.3385826771653544" bottom="0.74803149606299213" header="0.31496062992125984" footer="0.31496062992125984"/>
  <pageSetup paperSize="9" scale="53" orientation="landscape" r:id="rId1"/>
  <headerFooter>
    <oddHeader>&amp;C&amp;36MULTIKRITERIENANALYSE
Tabelle mit Schlussbewertung und Notenübersicht&amp;R&amp;"-,Italique"&amp;36ANHANG V&amp;X2</oddHeader>
    <oddFooter>&amp;L&amp;18CROMP  – Westschweizer Leitfaden für die Vergabe öffentlicher Aufträge     &amp;R&amp;18Version vom 1. November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Benotung des Preises</vt:lpstr>
      <vt:lpstr>Multikriterienanalyse</vt:lpstr>
      <vt:lpstr>'Benotung des Preises'!Zone_d_impression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Backoffice3</dc:creator>
  <cp:lastModifiedBy>Gisele FAUCHERE</cp:lastModifiedBy>
  <cp:lastPrinted>2022-10-24T06:21:10Z</cp:lastPrinted>
  <dcterms:created xsi:type="dcterms:W3CDTF">2019-06-27T11:49:52Z</dcterms:created>
  <dcterms:modified xsi:type="dcterms:W3CDTF">2022-10-24T06:33:24Z</dcterms:modified>
</cp:coreProperties>
</file>