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 activeTab="1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31" i="2" s="1"/>
  <c r="G31" i="2" s="1"/>
  <c r="P7" i="1"/>
  <c r="Y31" i="2" l="1"/>
  <c r="E23" i="2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E20" i="2" l="1"/>
  <c r="G20" i="2" s="1"/>
  <c r="Y20" i="2" s="1"/>
  <c r="AA20" i="2" s="1"/>
</calcChain>
</file>

<file path=xl/sharedStrings.xml><?xml version="1.0" encoding="utf-8"?>
<sst xmlns="http://schemas.openxmlformats.org/spreadsheetml/2006/main" count="56" uniqueCount="35">
  <si>
    <t>PRIX OFFRE 
(TTC)</t>
  </si>
  <si>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</si>
  <si>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</si>
  <si>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</si>
  <si>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</si>
  <si>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</si>
  <si>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</si>
  <si>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</si>
  <si>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</si>
  <si>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</si>
  <si>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MONTANT DE L'OFFRE APRÈS VÉRIFICATION TTC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</si>
  <si>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</si>
  <si>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</si>
  <si>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</si>
  <si>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</si>
  <si>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</si>
  <si>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</si>
  <si>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</si>
  <si>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</si>
  <si>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</si>
  <si>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</si>
  <si>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</si>
  <si>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</si>
  <si>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ENTITÉ PUBLIQUE :</t>
  </si>
  <si>
    <t>ETAPE D'ÉVALUATION :</t>
  </si>
  <si>
    <t>TYPE DE PROCÉDURE :</t>
  </si>
  <si>
    <t>==&gt; PRIX MINIMUM ADMISSIBLE (en dessous il faut effectuer des vérifications) :</t>
  </si>
  <si>
    <t>MONTANT ESTIMÉ PAR L'ADJUDICATEUR (TTC) :</t>
  </si>
  <si>
    <t>MONTANT DE L'OFFRE (TTC)</t>
  </si>
  <si>
    <t>DEPUIS LE :</t>
  </si>
  <si>
    <t xml:space="preserve">MOYENNE DES OFFRES À TITRE INDICATIF (TTC) : 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</si>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</sst>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3" fontId="12" fillId="0" borderId="3" xfId="0" applyNumberFormat="1" applyFont="1" applyFill="1" applyBorder="1" applyAlignment="1" applyProtection="1">
      <alignment horizontal="left" vertical="center" wrapText="1"/>
    </xf>
    <xf numFmtId="3" fontId="12" fillId="0" borderId="13" xfId="0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458944"/>
        <c:axId val="217477888"/>
      </c:scatterChart>
      <c:valAx>
        <c:axId val="217458944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77888"/>
        <c:crosses val="autoZero"/>
        <c:crossBetween val="midCat"/>
        <c:majorUnit val="200000"/>
      </c:valAx>
      <c:valAx>
        <c:axId val="21747788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C5" zoomScaleNormal="100" zoomScalePageLayoutView="55" workbookViewId="0">
      <selection activeCell="A31" sqref="A31:F31"/>
    </sheetView>
  </sheetViews>
  <sheetFormatPr baseColWidth="10" defaultRowHeight="14.4" x14ac:dyDescent="0.3"/>
  <cols>
    <col min="1" max="1" width="20" customWidth="1"/>
    <col min="2" max="16" width="16.77734375" customWidth="1"/>
  </cols>
  <sheetData>
    <row r="1" spans="1:18" ht="33" customHeight="1" thickBot="1" x14ac:dyDescent="0.35">
      <c r="A1" s="115" t="s">
        <v>23</v>
      </c>
      <c r="B1" s="115"/>
      <c r="C1" s="116"/>
      <c r="D1" s="117"/>
      <c r="E1" s="117"/>
      <c r="F1" s="117"/>
      <c r="G1" s="117"/>
      <c r="H1" s="118"/>
      <c r="I1" s="115" t="s">
        <v>22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76" t="s">
        <v>21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27</v>
      </c>
      <c r="B7" s="120"/>
      <c r="C7" s="120"/>
      <c r="D7" s="120"/>
      <c r="E7" s="120"/>
      <c r="F7" s="121"/>
      <c r="G7" s="22"/>
      <c r="H7" s="1"/>
      <c r="I7" s="1"/>
      <c r="J7" s="107" t="s">
        <v>30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50000000000003" customHeight="1" thickTop="1" thickBot="1" x14ac:dyDescent="0.35">
      <c r="A9" s="97"/>
      <c r="B9" s="97"/>
      <c r="C9" s="97"/>
      <c r="D9" s="97"/>
      <c r="E9" s="97"/>
      <c r="F9" s="97"/>
      <c r="G9" s="97"/>
      <c r="H9" s="93"/>
      <c r="I9" s="93"/>
      <c r="J9" s="107" t="s">
        <v>2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31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35">
      <c r="A13" s="30" t="s">
        <v>1</v>
      </c>
      <c r="B13" s="106" t="str">
        <f>IF(B12="","",IF((5+((($P$9-B12)*5)/$P$9))&lt;0,"0.00",5+((($P$9-B12)*5)/$P$9)))</f>
        <v/>
      </c>
      <c r="C13" s="28" t="str">
        <f t="shared" ref="C13:P13" si="0">IF(C12="","",IF((5+((($P$9-C12)*5)/$P$9))&lt;0,"0.00",5+((($P$9-C12)*5)/$P$9)))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>IF(L12="","",IF((5+((($P$9-L12)*5)/$P$9))&lt;0,"0.00",5+((($P$9-L12)*5)/$P$9)))</f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 t="shared" si="0"/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32</v>
      </c>
      <c r="B31" s="112"/>
      <c r="C31" s="112"/>
      <c r="D31" s="112"/>
      <c r="E31" s="112"/>
      <c r="F31" s="113"/>
      <c r="G31" s="21">
        <v>0.2</v>
      </c>
      <c r="I31" s="1"/>
      <c r="J31" s="109" t="s">
        <v>26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T&amp;Y200&amp;Y)&amp;R&amp;"-,Italique"&amp;24ANNEXE V&amp;Y200</oddHeader>
    <oddFooter xml:space="preserve">&amp;L&amp;"-,Gras"&amp;18CROMP - Guide romand pour les marchés publics&amp;R&amp;"-,Gras"&amp;18Version du 1er mai 2020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topLeftCell="A16" zoomScale="85" zoomScaleNormal="85" zoomScalePageLayoutView="55" workbookViewId="0">
      <selection activeCell="C18" sqref="C18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25" t="s">
        <v>23</v>
      </c>
      <c r="B1" s="125"/>
      <c r="C1" s="122" t="str">
        <f>IF('Notation du prix'!C1="","",'Notation du prix'!C1)</f>
        <v/>
      </c>
      <c r="D1" s="123"/>
      <c r="E1" s="123"/>
      <c r="F1" s="123"/>
      <c r="G1" s="123"/>
      <c r="H1" s="123"/>
      <c r="I1" s="123"/>
      <c r="J1" s="123"/>
      <c r="K1" s="124"/>
      <c r="L1" s="83"/>
      <c r="M1" s="125" t="s">
        <v>22</v>
      </c>
      <c r="N1" s="125"/>
      <c r="O1" s="125"/>
      <c r="P1" s="126"/>
      <c r="Q1" s="122" t="str">
        <f>IF('Notation du prix'!K1="","",'Notation du prix'!K1)</f>
        <v/>
      </c>
      <c r="R1" s="123"/>
      <c r="S1" s="123"/>
      <c r="T1" s="123"/>
      <c r="U1" s="123"/>
      <c r="V1" s="123"/>
      <c r="W1" s="123"/>
      <c r="X1" s="123"/>
      <c r="Y1" s="123"/>
      <c r="Z1" s="123"/>
      <c r="AA1" s="12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27" t="s">
        <v>25</v>
      </c>
      <c r="B3" s="127"/>
      <c r="C3" s="122" t="str">
        <f>IF('Notation du prix'!C3="","",'Notation du prix'!C3)</f>
        <v/>
      </c>
      <c r="D3" s="123"/>
      <c r="E3" s="123"/>
      <c r="F3" s="123"/>
      <c r="G3" s="123"/>
      <c r="H3" s="123"/>
      <c r="I3" s="123"/>
      <c r="J3" s="123"/>
      <c r="K3" s="124"/>
      <c r="L3" s="83"/>
      <c r="M3" s="125" t="s">
        <v>24</v>
      </c>
      <c r="N3" s="125"/>
      <c r="O3" s="125"/>
      <c r="P3" s="126"/>
      <c r="Q3" s="122" t="str">
        <f>IF('Notation du prix'!K3="","",'Notation du prix'!K3)</f>
        <v/>
      </c>
      <c r="R3" s="123"/>
      <c r="S3" s="123"/>
      <c r="T3" s="123"/>
      <c r="U3" s="123"/>
      <c r="V3" s="123"/>
      <c r="W3" s="123"/>
      <c r="X3" s="123"/>
      <c r="Y3" s="123"/>
      <c r="Z3" s="123"/>
      <c r="AA3" s="124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25" t="s">
        <v>21</v>
      </c>
      <c r="B5" s="126"/>
      <c r="C5" s="122" t="str">
        <f>IF('Notation du prix'!B5="","",'Notation du prix'!B5)</f>
        <v/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28" t="s">
        <v>16</v>
      </c>
      <c r="B7" s="130"/>
      <c r="C7" s="130"/>
      <c r="D7" s="130"/>
      <c r="E7" s="130"/>
      <c r="F7" s="130"/>
      <c r="G7" s="129"/>
      <c r="H7" s="70"/>
      <c r="I7" s="128" t="s">
        <v>17</v>
      </c>
      <c r="J7" s="12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4">
        <v>1</v>
      </c>
      <c r="B9" s="143" t="s">
        <v>28</v>
      </c>
      <c r="C9" s="143"/>
      <c r="D9" s="143"/>
      <c r="E9" s="143"/>
      <c r="F9" s="143"/>
      <c r="G9" s="143"/>
      <c r="H9" s="49"/>
      <c r="I9" s="98"/>
      <c r="J9" s="50" t="s">
        <v>3</v>
      </c>
      <c r="K9" s="6"/>
      <c r="L9" s="6"/>
      <c r="M9" s="134" t="s">
        <v>19</v>
      </c>
      <c r="N9" s="134"/>
      <c r="O9" s="134"/>
      <c r="P9" s="51"/>
      <c r="Q9" s="136"/>
      <c r="R9" s="137"/>
      <c r="S9" s="138"/>
      <c r="T9" s="6"/>
      <c r="U9" s="134" t="s">
        <v>29</v>
      </c>
      <c r="V9" s="134"/>
      <c r="W9" s="134"/>
      <c r="X9" s="51"/>
      <c r="Y9" s="136"/>
      <c r="Z9" s="137"/>
      <c r="AA9" s="138"/>
    </row>
    <row r="10" spans="1:38" s="2" customFormat="1" ht="19.95" customHeight="1" thickTop="1" x14ac:dyDescent="0.3">
      <c r="A10" s="84">
        <v>2</v>
      </c>
      <c r="B10" s="135"/>
      <c r="C10" s="135"/>
      <c r="D10" s="135"/>
      <c r="E10" s="135"/>
      <c r="F10" s="135"/>
      <c r="G10" s="135"/>
      <c r="H10" s="49"/>
      <c r="I10" s="98"/>
      <c r="J10" s="50" t="s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4">
        <v>3</v>
      </c>
      <c r="B11" s="135"/>
      <c r="C11" s="135"/>
      <c r="D11" s="135"/>
      <c r="E11" s="135"/>
      <c r="F11" s="135"/>
      <c r="G11" s="135"/>
      <c r="H11" s="49"/>
      <c r="I11" s="98"/>
      <c r="J11" s="50" t="s">
        <v>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4">
        <v>4</v>
      </c>
      <c r="B12" s="135"/>
      <c r="C12" s="135"/>
      <c r="D12" s="135"/>
      <c r="E12" s="135"/>
      <c r="F12" s="135"/>
      <c r="G12" s="135"/>
      <c r="H12" s="49"/>
      <c r="I12" s="98"/>
      <c r="J12" s="50" t="s">
        <v>3</v>
      </c>
      <c r="K12" s="6"/>
      <c r="L12" s="6"/>
      <c r="M12" s="134" t="s">
        <v>18</v>
      </c>
      <c r="N12" s="134"/>
      <c r="O12" s="134"/>
      <c r="P12" s="52"/>
      <c r="Q12" s="136"/>
      <c r="R12" s="137"/>
      <c r="S12" s="138"/>
      <c r="T12" s="6"/>
      <c r="U12" s="134" t="s">
        <v>20</v>
      </c>
      <c r="V12" s="134"/>
      <c r="W12" s="134"/>
      <c r="X12" s="51"/>
      <c r="Y12" s="136"/>
      <c r="Z12" s="137"/>
      <c r="AA12" s="138"/>
    </row>
    <row r="13" spans="1:38" s="2" customFormat="1" ht="19.95" customHeight="1" thickTop="1" x14ac:dyDescent="0.3">
      <c r="A13" s="84">
        <v>5</v>
      </c>
      <c r="B13" s="142"/>
      <c r="C13" s="142"/>
      <c r="D13" s="142"/>
      <c r="E13" s="142"/>
      <c r="F13" s="142"/>
      <c r="G13" s="142"/>
      <c r="H13" s="49"/>
      <c r="I13" s="98"/>
      <c r="J13" s="50" t="s">
        <v>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3" t="s">
        <v>4</v>
      </c>
      <c r="B15" s="133"/>
      <c r="C15" s="133"/>
      <c r="D15" s="133"/>
      <c r="E15" s="133"/>
      <c r="F15" s="133"/>
      <c r="G15" s="133"/>
      <c r="H15" s="66"/>
      <c r="I15" s="131" t="str">
        <f>IF(I9="","",IF(SUM(I9:I13)=100,SUM(I9:I13)/100,"FAUX"))</f>
        <v/>
      </c>
      <c r="J15" s="13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05" customHeight="1" thickBot="1" x14ac:dyDescent="0.35">
      <c r="A17" s="36"/>
      <c r="B17" s="36"/>
      <c r="C17" s="36"/>
      <c r="D17" s="36"/>
      <c r="E17" s="139" t="s">
        <v>11</v>
      </c>
      <c r="F17" s="140"/>
      <c r="G17" s="141"/>
      <c r="H17" s="88"/>
      <c r="I17" s="139" t="s">
        <v>12</v>
      </c>
      <c r="J17" s="140"/>
      <c r="K17" s="141"/>
      <c r="L17" s="88"/>
      <c r="M17" s="139" t="s">
        <v>13</v>
      </c>
      <c r="N17" s="140"/>
      <c r="O17" s="141"/>
      <c r="P17" s="88"/>
      <c r="Q17" s="139" t="s">
        <v>14</v>
      </c>
      <c r="R17" s="140"/>
      <c r="S17" s="141"/>
      <c r="T17" s="88"/>
      <c r="U17" s="139" t="s">
        <v>15</v>
      </c>
      <c r="V17" s="140"/>
      <c r="W17" s="141"/>
      <c r="X17" s="36"/>
      <c r="Y17" s="36"/>
      <c r="Z17" s="36"/>
      <c r="AA17" s="36"/>
    </row>
    <row r="18" spans="1:27" s="2" customFormat="1" ht="130.05000000000001" customHeight="1" thickBot="1" x14ac:dyDescent="0.35">
      <c r="A18" s="85" t="s">
        <v>33</v>
      </c>
      <c r="B18" s="86" t="s">
        <v>34</v>
      </c>
      <c r="C18" s="87" t="s">
        <v>10</v>
      </c>
      <c r="D18" s="33"/>
      <c r="E18" s="40" t="s">
        <v>5</v>
      </c>
      <c r="F18" s="41" t="s">
        <v>6</v>
      </c>
      <c r="G18" s="42" t="s">
        <v>7</v>
      </c>
      <c r="H18" s="34"/>
      <c r="I18" s="40" t="s">
        <v>5</v>
      </c>
      <c r="J18" s="41" t="s">
        <v>6</v>
      </c>
      <c r="K18" s="42" t="s">
        <v>7</v>
      </c>
      <c r="L18" s="34"/>
      <c r="M18" s="40" t="s">
        <v>5</v>
      </c>
      <c r="N18" s="41" t="s">
        <v>6</v>
      </c>
      <c r="O18" s="42" t="s">
        <v>7</v>
      </c>
      <c r="P18" s="6"/>
      <c r="Q18" s="40" t="s">
        <v>5</v>
      </c>
      <c r="R18" s="41" t="s">
        <v>6</v>
      </c>
      <c r="S18" s="42" t="s">
        <v>7</v>
      </c>
      <c r="T18" s="6"/>
      <c r="U18" s="40" t="s">
        <v>5</v>
      </c>
      <c r="V18" s="41" t="s">
        <v>6</v>
      </c>
      <c r="W18" s="42" t="s">
        <v>7</v>
      </c>
      <c r="X18" s="6"/>
      <c r="Y18" s="43" t="s">
        <v>8</v>
      </c>
      <c r="Z18" s="6"/>
      <c r="AA18" s="44" t="s">
        <v>9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95" customHeight="1" x14ac:dyDescent="0.3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95" customHeight="1" x14ac:dyDescent="0.3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95" customHeight="1" x14ac:dyDescent="0.3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95" customHeight="1" x14ac:dyDescent="0.3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95" customHeight="1" x14ac:dyDescent="0.3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95" customHeight="1" x14ac:dyDescent="0.3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95" customHeight="1" x14ac:dyDescent="0.3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95" customHeight="1" x14ac:dyDescent="0.3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95" customHeight="1" x14ac:dyDescent="0.3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95" customHeight="1" x14ac:dyDescent="0.3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95" customHeight="1" x14ac:dyDescent="0.3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95" customHeight="1" x14ac:dyDescent="0.3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95" customHeight="1" x14ac:dyDescent="0.3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95" customHeight="1" thickBot="1" x14ac:dyDescent="0.35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Y12:AA12"/>
    <mergeCell ref="B13:G13"/>
    <mergeCell ref="B9:G9"/>
    <mergeCell ref="Q9:S9"/>
    <mergeCell ref="Y9:AA9"/>
    <mergeCell ref="E17:G17"/>
    <mergeCell ref="I17:K17"/>
    <mergeCell ref="M17:O17"/>
    <mergeCell ref="Q17:S17"/>
    <mergeCell ref="U17:W17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italique"&amp;24ANNEXE&amp;"-,Italique"&amp;36 &amp;"Arial,Gras italique"&amp;28V&amp;Y200</oddHeader>
    <oddFooter>&amp;L&amp;"Arial,Normal"&amp;16CROMP - Guide romand pour les marchés publics&amp;R&amp;"Arial,Normal"&amp;16Version du 1er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Coppens Laure</cp:lastModifiedBy>
  <cp:lastPrinted>2020-04-29T20:21:04Z</cp:lastPrinted>
  <dcterms:created xsi:type="dcterms:W3CDTF">2019-06-27T11:49:52Z</dcterms:created>
  <dcterms:modified xsi:type="dcterms:W3CDTF">2020-04-29T20:21:06Z</dcterms:modified>
</cp:coreProperties>
</file>