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5" windowWidth="15300" windowHeight="8370" activeTab="0"/>
  </bookViews>
  <sheets>
    <sheet name="DONNEES_V2" sheetId="1" r:id="rId1"/>
    <sheet name="Feuil1" sheetId="2" r:id="rId2"/>
  </sheets>
  <definedNames>
    <definedName name="graph">#REF!</definedName>
  </definedNames>
  <calcPr fullCalcOnLoad="1"/>
</workbook>
</file>

<file path=xl/comments1.xml><?xml version="1.0" encoding="utf-8"?>
<comments xmlns="http://schemas.openxmlformats.org/spreadsheetml/2006/main">
  <authors>
    <author>Carole Martin</author>
  </authors>
  <commentList>
    <comment ref="L6" authorId="0">
      <text>
        <r>
          <rPr>
            <b/>
            <sz val="8"/>
            <rFont val="Tahoma"/>
            <family val="0"/>
          </rPr>
          <t>donnée disponible en juillet 2012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donnée disponible en juillet 2012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Carole Martin</author>
  </authors>
  <commentList>
    <comment ref="L26" authorId="0">
      <text>
        <r>
          <rPr>
            <b/>
            <sz val="8"/>
            <rFont val="Tahoma"/>
            <family val="0"/>
          </rPr>
          <t>donnée disponible en juillet 2012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b/>
            <sz val="8"/>
            <rFont val="Tahoma"/>
            <family val="0"/>
          </rPr>
          <t>donnée disponible en juillet 2012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<sst xmlns="http://schemas.openxmlformats.org/spreadsheetml/2006/main" count="47" uniqueCount="36">
  <si>
    <t>1.4. Aide sociale</t>
  </si>
  <si>
    <t>Nombre de ménages bénéficiant de l'aide sociale et de prestations complémentaires AVS/AI</t>
  </si>
  <si>
    <t>2) Nombre de cas au 31.12, un cas pouvant comprendre plusieurs personnes d'un même ménage.</t>
  </si>
  <si>
    <r>
      <t>Ménages à l'aide sociale</t>
    </r>
    <r>
      <rPr>
        <vertAlign val="superscript"/>
        <sz val="10"/>
        <rFont val="Arial"/>
        <family val="2"/>
      </rPr>
      <t xml:space="preserve"> (1)</t>
    </r>
  </si>
  <si>
    <r>
      <t xml:space="preserve">Nombre de cas, PC AVS </t>
    </r>
    <r>
      <rPr>
        <vertAlign val="superscript"/>
        <sz val="10"/>
        <rFont val="Arial"/>
        <family val="2"/>
      </rPr>
      <t>(2)</t>
    </r>
  </si>
  <si>
    <r>
      <t>Nombre de cas, PC AI</t>
    </r>
    <r>
      <rPr>
        <vertAlign val="superscript"/>
        <sz val="10"/>
        <rFont val="Arial"/>
        <family val="2"/>
      </rPr>
      <t xml:space="preserve"> (2)</t>
    </r>
  </si>
  <si>
    <t>Aide sociale</t>
  </si>
  <si>
    <t>PC AVS</t>
  </si>
  <si>
    <t>PC AI</t>
  </si>
  <si>
    <t>Dossiers avec prestation financière</t>
  </si>
  <si>
    <r>
      <t xml:space="preserve">Revenu d'insertion (RI) </t>
    </r>
    <r>
      <rPr>
        <sz val="11"/>
        <rFont val="Calibri"/>
        <family val="2"/>
      </rPr>
      <t>(1,2,3)</t>
    </r>
  </si>
  <si>
    <t>Bénéficiaire principal avec prestation financière et / ou mesure d'insertion</t>
  </si>
  <si>
    <t>Bénéficiaire principal avec prestation financière du RI</t>
  </si>
  <si>
    <t>Estimation du nombre de bénéficiaire avec prestation financière pour 2006 à 2008</t>
  </si>
  <si>
    <t>Part de dossiers avec prestation financière en 2009 permettant d'esimer le nombre de bénéficiaires avec prestation financière entre 2006 et 2008</t>
  </si>
  <si>
    <t xml:space="preserve">1) Le RI a remplacé le RMR et l'ASV au 01.01.2006. 2) Effectif annuel. 3) Entre 2006 et 2008, on comptabilise les bénéficiaires de prestations financières et / ou mesures d'insertion. A partir de 2009, on comptabilise uniquement les bénéficiaires de prestations financières du RI. </t>
  </si>
  <si>
    <t>Source: StatVD; SPAS; OFAS</t>
  </si>
  <si>
    <t>*</t>
  </si>
  <si>
    <t>* Données non disponibles.</t>
  </si>
  <si>
    <t>1) Effectif annuel. Nombre de ménages à l'ASV et au RMR sans les doublons jusqu'au 31.12.2005. A partir de 2006, on comptabilise les ménages bénéficiant de prestations financières du RI. Les données 2006 à 2008 sont des estimations puisque la distinction entre les bénéficiaires percevant des prestations financières et les bénéficiaires participant uniquement à une mesure d'insertion n'était pas possible. Cette information étant disponible en 2009, c'est la part des ménages avec prestation financière en 2009 qui a été utilisées pour l'estimation des données de la période 2006 à 2008.</t>
  </si>
  <si>
    <t>Augmentation annuelle RI</t>
  </si>
  <si>
    <t>Augmentation moyenne RI 2001-2011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</si>
  <si>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</si>
  <si>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</si>
  <si>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</si>
  <si>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</si>
  <si>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</si>
  <si>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</si>
  <si>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</si>
  <si>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</si>
  <si>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</si>
  <si>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</si>
  <si>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Augmentation moyenne RI 2006-2011</t>
  </si>
  <si>
    <t>Augmentation PC AI 2001-2010</t>
  </si>
  <si>
    <t>Augmentation PC AVS 2001-2010</t>
  </si>
  <si>
    <t>Augmentation moyenne RI 2001-2005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</si>
</sst>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#,##0;\(#,##0\)"/>
    <numFmt numFmtId="167" formatCode="0.0"/>
    <numFmt numFmtId="168" formatCode="0.0%"/>
    <numFmt numFmtId="169" formatCode="#,##0;[Red]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9" fontId="0" fillId="0" borderId="0" xfId="51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50" applyNumberFormat="1" applyFont="1" applyFill="1" applyBorder="1" applyAlignment="1">
      <alignment horizontal="right"/>
      <protection/>
    </xf>
    <xf numFmtId="0" fontId="27" fillId="0" borderId="12" xfId="50" applyNumberFormat="1" applyFont="1" applyFill="1" applyBorder="1" applyAlignment="1">
      <alignment/>
      <protection/>
    </xf>
    <xf numFmtId="169" fontId="6" fillId="0" borderId="0" xfId="50" applyNumberFormat="1" applyFont="1" applyFill="1" applyBorder="1" applyAlignment="1">
      <alignment horizontal="left" indent="1"/>
      <protection/>
    </xf>
    <xf numFmtId="3" fontId="6" fillId="0" borderId="0" xfId="50" applyNumberFormat="1" applyFont="1" applyFill="1" applyBorder="1" applyAlignment="1">
      <alignment horizontal="right"/>
      <protection/>
    </xf>
    <xf numFmtId="169" fontId="6" fillId="0" borderId="0" xfId="50" applyNumberFormat="1" applyFont="1" applyFill="1" applyBorder="1" applyAlignment="1">
      <alignment horizontal="left" wrapText="1" indent="1"/>
      <protection/>
    </xf>
    <xf numFmtId="9" fontId="29" fillId="0" borderId="0" xfId="5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168" fontId="0" fillId="0" borderId="0" xfId="51" applyNumberFormat="1" applyFont="1" applyAlignment="1">
      <alignment/>
    </xf>
    <xf numFmtId="3" fontId="0" fillId="0" borderId="10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9" fontId="0" fillId="0" borderId="0" xfId="51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1.4. Aide sociale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ménages bénéficiant de l'aide sociale et de prestations complémentaires AVS/AI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725"/>
          <c:w val="0.885"/>
          <c:h val="0.5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Feuil1!$A$1</c:f>
              <c:strCache>
                <c:ptCount val="1"/>
                <c:pt idx="0">
                  <c:v>Aide sociale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DONNEES_V2!$B$4:$L$4</c:f>
              <c:numCache/>
            </c:numRef>
          </c:cat>
          <c:val>
            <c:numRef>
              <c:f>DONNEES_V2!$B$5:$L$5</c:f>
              <c:numCache/>
            </c:numRef>
          </c:val>
        </c:ser>
        <c:ser>
          <c:idx val="2"/>
          <c:order val="1"/>
          <c:tx>
            <c:strRef>
              <c:f>Feuil1!$A$2</c:f>
              <c:strCache>
                <c:ptCount val="1"/>
                <c:pt idx="0">
                  <c:v>PC AVS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DONNEES_V2!$B$4:$L$4</c:f>
              <c:numCache/>
            </c:numRef>
          </c:cat>
          <c:val>
            <c:numRef>
              <c:f>DONNEES_V2!$B$6:$L$6</c:f>
              <c:numCache/>
            </c:numRef>
          </c:val>
        </c:ser>
        <c:ser>
          <c:idx val="3"/>
          <c:order val="2"/>
          <c:tx>
            <c:strRef>
              <c:f>Feuil1!$A$3</c:f>
              <c:strCache>
                <c:ptCount val="1"/>
                <c:pt idx="0">
                  <c:v>PC AI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DONNEES_V2!$B$4:$L$4</c:f>
              <c:numCache/>
            </c:numRef>
          </c:cat>
          <c:val>
            <c:numRef>
              <c:f>DONNEES_V2!$B$7:$L$7</c:f>
              <c:numCache/>
            </c:numRef>
          </c:val>
        </c:ser>
        <c:gapWidth val="90"/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  <c:maj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78175"/>
          <c:w val="0.397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0.90825</cdr:y>
    </cdr:from>
    <cdr:to>
      <cdr:x>0.50175</cdr:x>
      <cdr:y>0.97025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3286125"/>
          <a:ext cx="2133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StatVD; SPAS; OFAS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</xdr:row>
      <xdr:rowOff>142875</xdr:rowOff>
    </xdr:from>
    <xdr:to>
      <xdr:col>6</xdr:col>
      <xdr:colOff>438150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228600" y="3067050"/>
        <a:ext cx="43815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7.57421875" style="0" bestFit="1" customWidth="1"/>
    <col min="3" max="3" width="7.28125" style="0" bestFit="1" customWidth="1"/>
    <col min="4" max="12" width="6.57421875" style="0" customWidth="1"/>
  </cols>
  <sheetData>
    <row r="1" ht="12.75">
      <c r="A1" s="2" t="s">
        <v>0</v>
      </c>
    </row>
    <row r="3" ht="12.75">
      <c r="A3" t="s">
        <v>1</v>
      </c>
    </row>
    <row r="4" spans="1:12" ht="12.75">
      <c r="A4" s="1"/>
      <c r="B4" s="1">
        <v>2001</v>
      </c>
      <c r="C4" s="1">
        <v>2002</v>
      </c>
      <c r="D4" s="1">
        <v>2003</v>
      </c>
      <c r="E4" s="1">
        <v>2004</v>
      </c>
      <c r="F4" s="1">
        <v>2005</v>
      </c>
      <c r="G4" s="1">
        <v>2006</v>
      </c>
      <c r="H4" s="1">
        <v>2007</v>
      </c>
      <c r="I4" s="1">
        <v>2008</v>
      </c>
      <c r="J4" s="1">
        <v>2009</v>
      </c>
      <c r="K4" s="1">
        <v>2010</v>
      </c>
      <c r="L4" s="1">
        <v>2011</v>
      </c>
    </row>
    <row r="5" spans="1:12" ht="14.25">
      <c r="A5" s="1" t="s">
        <v>3</v>
      </c>
      <c r="B5" s="3">
        <v>12823</v>
      </c>
      <c r="C5" s="3">
        <v>13100</v>
      </c>
      <c r="D5" s="3">
        <v>14315</v>
      </c>
      <c r="E5" s="3">
        <v>15433</v>
      </c>
      <c r="F5" s="3">
        <v>16747</v>
      </c>
      <c r="G5" s="5">
        <v>16679.541314248538</v>
      </c>
      <c r="H5" s="5">
        <v>17383.139882888743</v>
      </c>
      <c r="I5" s="5">
        <v>17558.29733246584</v>
      </c>
      <c r="J5" s="3">
        <v>18252</v>
      </c>
      <c r="K5" s="3">
        <v>18799</v>
      </c>
      <c r="L5" s="3">
        <v>20603</v>
      </c>
    </row>
    <row r="6" spans="1:18" ht="14.25">
      <c r="A6" s="1" t="s">
        <v>4</v>
      </c>
      <c r="B6" s="5">
        <v>15205</v>
      </c>
      <c r="C6" s="5">
        <v>15343</v>
      </c>
      <c r="D6" s="5">
        <v>15506</v>
      </c>
      <c r="E6" s="5">
        <v>15574</v>
      </c>
      <c r="F6" s="5">
        <v>15492</v>
      </c>
      <c r="G6" s="5">
        <v>15483</v>
      </c>
      <c r="H6" s="5">
        <v>15688</v>
      </c>
      <c r="I6" s="5">
        <v>15814</v>
      </c>
      <c r="J6" s="5">
        <v>16097</v>
      </c>
      <c r="K6" s="5">
        <v>16378</v>
      </c>
      <c r="L6" s="19" t="s">
        <v>17</v>
      </c>
      <c r="N6" s="7"/>
      <c r="O6" s="7"/>
      <c r="P6" s="7"/>
      <c r="Q6" s="7"/>
      <c r="R6" s="7"/>
    </row>
    <row r="7" spans="1:18" ht="14.25">
      <c r="A7" s="1" t="s">
        <v>5</v>
      </c>
      <c r="B7" s="5">
        <v>6815</v>
      </c>
      <c r="C7" s="5">
        <v>7193</v>
      </c>
      <c r="D7" s="5">
        <v>7680</v>
      </c>
      <c r="E7" s="5">
        <v>8051</v>
      </c>
      <c r="F7" s="5">
        <v>8360</v>
      </c>
      <c r="G7" s="5">
        <v>8512</v>
      </c>
      <c r="H7" s="5">
        <v>8630</v>
      </c>
      <c r="I7" s="5">
        <v>8908</v>
      </c>
      <c r="J7" s="5">
        <v>9135</v>
      </c>
      <c r="K7" s="5">
        <v>9397</v>
      </c>
      <c r="L7" s="19" t="s">
        <v>17</v>
      </c>
      <c r="N7" s="7"/>
      <c r="O7" s="7"/>
      <c r="P7" s="7"/>
      <c r="Q7" s="7"/>
      <c r="R7" s="7"/>
    </row>
    <row r="8" spans="6:11" ht="12.75">
      <c r="F8" s="6"/>
      <c r="K8" s="6"/>
    </row>
    <row r="9" spans="3:12" ht="12.75">
      <c r="C9" s="18"/>
      <c r="D9" s="18"/>
      <c r="E9" s="18"/>
      <c r="F9" s="18"/>
      <c r="G9" s="18"/>
      <c r="H9" s="18"/>
      <c r="I9" s="18"/>
      <c r="J9" s="18"/>
      <c r="K9" s="6"/>
      <c r="L9" s="21"/>
    </row>
    <row r="10" spans="1:12" ht="60" customHeight="1">
      <c r="A10" s="25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2.75">
      <c r="A11" s="26" t="s">
        <v>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2.75">
      <c r="A12" s="4" t="s">
        <v>18</v>
      </c>
      <c r="L12" s="18"/>
    </row>
    <row r="13" spans="3:12" ht="12.75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t="s">
        <v>16</v>
      </c>
      <c r="L14" s="20"/>
    </row>
    <row r="15" ht="12.75">
      <c r="L15" s="20"/>
    </row>
  </sheetData>
  <sheetProtection/>
  <mergeCells count="2">
    <mergeCell ref="A10:L10"/>
    <mergeCell ref="A11:L1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4"/>
  <headerFooter alignWithMargins="0">
    <oddHeader>&amp;CSystème d'indicateurs de développement durable du canton de Vaud</oddHeader>
    <oddFooter>&amp;L&amp;F&amp;R&amp;P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3">
      <selection activeCell="B44" sqref="B44"/>
    </sheetView>
  </sheetViews>
  <sheetFormatPr defaultColWidth="11.421875" defaultRowHeight="12.75"/>
  <cols>
    <col min="1" max="1" width="70.00390625" style="0" bestFit="1" customWidth="1"/>
    <col min="2" max="6" width="6.421875" style="0" bestFit="1" customWidth="1"/>
    <col min="7" max="12" width="6.28125" style="0" bestFit="1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8" s="9" customFormat="1" ht="15">
      <c r="A8" s="8" t="s">
        <v>9</v>
      </c>
    </row>
    <row r="9" s="9" customFormat="1" ht="12.75"/>
    <row r="10" spans="2:6" s="9" customFormat="1" ht="15">
      <c r="B10" s="10">
        <v>2006</v>
      </c>
      <c r="C10" s="10">
        <v>2007</v>
      </c>
      <c r="D10" s="10">
        <v>2008</v>
      </c>
      <c r="E10" s="10">
        <v>2009</v>
      </c>
      <c r="F10" s="10">
        <v>2010</v>
      </c>
    </row>
    <row r="11" s="9" customFormat="1" ht="15">
      <c r="A11" s="11" t="s">
        <v>10</v>
      </c>
    </row>
    <row r="12" spans="1:5" s="9" customFormat="1" ht="15">
      <c r="A12" s="12" t="s">
        <v>11</v>
      </c>
      <c r="B12" s="13">
        <v>16855</v>
      </c>
      <c r="C12" s="13">
        <v>17566</v>
      </c>
      <c r="D12" s="13">
        <v>17743</v>
      </c>
      <c r="E12" s="13">
        <v>18444</v>
      </c>
    </row>
    <row r="13" spans="1:6" s="9" customFormat="1" ht="15">
      <c r="A13" s="12" t="s">
        <v>12</v>
      </c>
      <c r="B13" s="13"/>
      <c r="C13" s="13"/>
      <c r="D13" s="13"/>
      <c r="E13" s="13">
        <v>18252</v>
      </c>
      <c r="F13" s="13">
        <v>18799</v>
      </c>
    </row>
    <row r="14" spans="1:4" s="9" customFormat="1" ht="30">
      <c r="A14" s="14" t="s">
        <v>13</v>
      </c>
      <c r="B14" s="13">
        <f>B12*$E$15</f>
        <v>16679.541314248538</v>
      </c>
      <c r="C14" s="13">
        <f>C12*$E$15</f>
        <v>17383.139882888743</v>
      </c>
      <c r="D14" s="13">
        <f>D12*$E$15</f>
        <v>17558.29733246584</v>
      </c>
    </row>
    <row r="15" spans="1:5" s="9" customFormat="1" ht="45">
      <c r="A15" s="14" t="s">
        <v>14</v>
      </c>
      <c r="B15" s="15"/>
      <c r="C15" s="15"/>
      <c r="D15" s="15"/>
      <c r="E15" s="15">
        <f>(E13/E12)</f>
        <v>0.9895901106050748</v>
      </c>
    </row>
    <row r="16" spans="1:9" s="9" customFormat="1" ht="30.75" customHeight="1">
      <c r="A16" s="27" t="s">
        <v>15</v>
      </c>
      <c r="B16" s="27"/>
      <c r="C16" s="27"/>
      <c r="D16" s="27"/>
      <c r="E16" s="27"/>
      <c r="F16" s="27"/>
      <c r="G16" s="16"/>
      <c r="H16" s="16"/>
      <c r="I16" s="17"/>
    </row>
    <row r="23" ht="12.75">
      <c r="A23" t="s">
        <v>1</v>
      </c>
    </row>
    <row r="24" spans="1:12" ht="12.75">
      <c r="A24" s="1"/>
      <c r="B24" s="1">
        <v>2001</v>
      </c>
      <c r="C24" s="1">
        <v>2002</v>
      </c>
      <c r="D24" s="1">
        <v>2003</v>
      </c>
      <c r="E24" s="1">
        <v>2004</v>
      </c>
      <c r="F24" s="1">
        <v>2005</v>
      </c>
      <c r="G24" s="1">
        <v>2006</v>
      </c>
      <c r="H24" s="1">
        <v>2007</v>
      </c>
      <c r="I24" s="1">
        <v>2008</v>
      </c>
      <c r="J24" s="1">
        <v>2009</v>
      </c>
      <c r="K24" s="1">
        <v>2010</v>
      </c>
      <c r="L24" s="1">
        <v>2011</v>
      </c>
    </row>
    <row r="25" spans="1:12" ht="14.25">
      <c r="A25" s="1" t="s">
        <v>3</v>
      </c>
      <c r="B25" s="3">
        <v>12823</v>
      </c>
      <c r="C25" s="3">
        <v>13100</v>
      </c>
      <c r="D25" s="3">
        <v>14315</v>
      </c>
      <c r="E25" s="3">
        <v>15433</v>
      </c>
      <c r="F25" s="3">
        <v>16747</v>
      </c>
      <c r="G25" s="5">
        <v>16679.541314248538</v>
      </c>
      <c r="H25" s="5">
        <v>17383.139882888743</v>
      </c>
      <c r="I25" s="5">
        <v>17558.29733246584</v>
      </c>
      <c r="J25" s="3">
        <v>18252</v>
      </c>
      <c r="K25" s="3">
        <v>18799</v>
      </c>
      <c r="L25" s="3">
        <v>20603</v>
      </c>
    </row>
    <row r="26" spans="1:18" ht="14.25">
      <c r="A26" s="1" t="s">
        <v>4</v>
      </c>
      <c r="B26" s="5">
        <v>15205</v>
      </c>
      <c r="C26" s="5">
        <v>15343</v>
      </c>
      <c r="D26" s="5">
        <v>15506</v>
      </c>
      <c r="E26" s="5">
        <v>15574</v>
      </c>
      <c r="F26" s="5">
        <v>15492</v>
      </c>
      <c r="G26" s="5">
        <v>15483</v>
      </c>
      <c r="H26" s="5">
        <v>15688</v>
      </c>
      <c r="I26" s="5">
        <v>15814</v>
      </c>
      <c r="J26" s="5">
        <v>16097</v>
      </c>
      <c r="K26" s="5">
        <v>16378</v>
      </c>
      <c r="L26" s="19" t="s">
        <v>17</v>
      </c>
      <c r="N26" s="7"/>
      <c r="O26" s="7"/>
      <c r="P26" s="7"/>
      <c r="Q26" s="7"/>
      <c r="R26" s="7"/>
    </row>
    <row r="27" spans="1:18" ht="14.25">
      <c r="A27" s="1" t="s">
        <v>5</v>
      </c>
      <c r="B27" s="5">
        <v>6815</v>
      </c>
      <c r="C27" s="5">
        <v>7193</v>
      </c>
      <c r="D27" s="5">
        <v>7680</v>
      </c>
      <c r="E27" s="5">
        <v>8051</v>
      </c>
      <c r="F27" s="5">
        <v>8360</v>
      </c>
      <c r="G27" s="5">
        <v>8512</v>
      </c>
      <c r="H27" s="5">
        <v>8630</v>
      </c>
      <c r="I27" s="5">
        <v>8908</v>
      </c>
      <c r="J27" s="5">
        <v>9135</v>
      </c>
      <c r="K27" s="5">
        <v>9397</v>
      </c>
      <c r="L27" s="19" t="s">
        <v>17</v>
      </c>
      <c r="N27" s="7"/>
      <c r="O27" s="7"/>
      <c r="P27" s="7"/>
      <c r="Q27" s="7"/>
      <c r="R27" s="7"/>
    </row>
    <row r="28" spans="6:11" ht="12.75">
      <c r="F28" s="6"/>
      <c r="K28" s="6">
        <f>(K26-B26)/B26</f>
        <v>0.07714567576455113</v>
      </c>
    </row>
    <row r="29" spans="3:12" ht="12.75">
      <c r="C29" s="18"/>
      <c r="D29" s="18"/>
      <c r="E29" s="18"/>
      <c r="F29" s="18"/>
      <c r="G29" s="18"/>
      <c r="H29" s="18"/>
      <c r="I29" s="18"/>
      <c r="J29" s="18"/>
      <c r="K29" s="6">
        <f>(K27-B27)/B27</f>
        <v>0.37887013939838593</v>
      </c>
      <c r="L29" s="21">
        <f>(L25-B25)/B25</f>
        <v>0.6067222958746004</v>
      </c>
    </row>
    <row r="30" spans="1:12" ht="60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>
      <c r="A31" s="26" t="s">
        <v>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2.75">
      <c r="A32" s="4" t="s">
        <v>18</v>
      </c>
      <c r="L32" s="18"/>
    </row>
    <row r="34" ht="12.75">
      <c r="A34" t="s">
        <v>16</v>
      </c>
    </row>
    <row r="35" ht="12.75">
      <c r="L35" s="20"/>
    </row>
    <row r="36" spans="3:12" s="22" customFormat="1" ht="25.5">
      <c r="C36" s="22" t="s">
        <v>22</v>
      </c>
      <c r="D36" s="22" t="s">
        <v>23</v>
      </c>
      <c r="E36" s="22" t="s">
        <v>24</v>
      </c>
      <c r="F36" s="23" t="s">
        <v>25</v>
      </c>
      <c r="G36" s="23" t="s">
        <v>26</v>
      </c>
      <c r="H36" s="23" t="s">
        <v>27</v>
      </c>
      <c r="I36" s="23" t="s">
        <v>28</v>
      </c>
      <c r="J36" s="23" t="s">
        <v>29</v>
      </c>
      <c r="K36" s="23" t="s">
        <v>30</v>
      </c>
      <c r="L36" s="23" t="s">
        <v>31</v>
      </c>
    </row>
    <row r="37" spans="1:12" ht="12.75">
      <c r="A37" t="s">
        <v>20</v>
      </c>
      <c r="C37" s="18">
        <f aca="true" t="shared" si="0" ref="C37:L37">(C25-B25)/B25</f>
        <v>0.021601809249005694</v>
      </c>
      <c r="D37" s="18">
        <f t="shared" si="0"/>
        <v>0.09274809160305343</v>
      </c>
      <c r="E37" s="18">
        <f t="shared" si="0"/>
        <v>0.07809989521480964</v>
      </c>
      <c r="F37" s="18">
        <f t="shared" si="0"/>
        <v>0.08514222769390267</v>
      </c>
      <c r="G37" s="18">
        <f t="shared" si="0"/>
        <v>-0.004028105675730718</v>
      </c>
      <c r="H37" s="18">
        <f t="shared" si="0"/>
        <v>0.04218332838920185</v>
      </c>
      <c r="I37" s="18">
        <f t="shared" si="0"/>
        <v>0.01007628372993283</v>
      </c>
      <c r="J37" s="18">
        <f t="shared" si="0"/>
        <v>0.03950853857859444</v>
      </c>
      <c r="K37" s="18">
        <f t="shared" si="0"/>
        <v>0.029969318430856894</v>
      </c>
      <c r="L37" s="18">
        <f t="shared" si="0"/>
        <v>0.09596255119953188</v>
      </c>
    </row>
    <row r="38" spans="1:2" ht="12.75">
      <c r="A38" t="s">
        <v>21</v>
      </c>
      <c r="B38" s="20">
        <f>AVERAGE(C37:L37)</f>
        <v>0.04912639384131586</v>
      </c>
    </row>
    <row r="39" spans="1:2" ht="12.75">
      <c r="A39" t="s">
        <v>35</v>
      </c>
      <c r="B39" s="20">
        <f>AVERAGE(C37:F37)</f>
        <v>0.06939800594019285</v>
      </c>
    </row>
    <row r="40" spans="1:2" ht="12.75">
      <c r="A40" s="24" t="s">
        <v>32</v>
      </c>
      <c r="B40" s="20">
        <f>AVERAGE(H37:L37)</f>
        <v>0.04354000406562358</v>
      </c>
    </row>
    <row r="43" spans="1:2" ht="12.75">
      <c r="A43" s="24" t="s">
        <v>33</v>
      </c>
      <c r="B43" s="6">
        <f>(K27-B27)/B27</f>
        <v>0.37887013939838593</v>
      </c>
    </row>
    <row r="44" spans="1:2" ht="12.75">
      <c r="A44" s="24" t="s">
        <v>34</v>
      </c>
      <c r="B44" s="6">
        <f>(K26-B26)/B26</f>
        <v>0.07714567576455113</v>
      </c>
    </row>
  </sheetData>
  <sheetProtection/>
  <mergeCells count="3">
    <mergeCell ref="A16:F16"/>
    <mergeCell ref="A30:L30"/>
    <mergeCell ref="A31:L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2012-03-29T05:13:39Z</cp:lastPrinted>
  <dcterms:created xsi:type="dcterms:W3CDTF">2005-10-06T15:49:37Z</dcterms:created>
  <dcterms:modified xsi:type="dcterms:W3CDTF">2012-05-14T08:12:43Z</dcterms:modified>
  <cp:category/>
  <cp:version/>
  <cp:contentType/>
  <cp:contentStatus/>
</cp:coreProperties>
</file>