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DIREN\23 SUBVENTIONS\Programme Bâtiments - Conditions\AMU\5 - Cahier des charge\"/>
    </mc:Choice>
  </mc:AlternateContent>
  <xr:revisionPtr revIDLastSave="0" documentId="8_{D87D52D2-F755-4BA8-8D83-BDAA74D0A980}" xr6:coauthVersionLast="47" xr6:coauthVersionMax="47" xr10:uidLastSave="{00000000-0000-0000-0000-000000000000}"/>
  <bookViews>
    <workbookView xWindow="-28920" yWindow="15" windowWidth="29040" windowHeight="15720" tabRatio="500" activeTab="1" xr2:uid="{00000000-000D-0000-FFFF-FFFF00000000}"/>
  </bookViews>
  <sheets>
    <sheet name="Cahier Des Charges" sheetId="7" r:id="rId1"/>
    <sheet name="Recap" sheetId="8" r:id="rId2"/>
    <sheet name="Tarifs horaires" sheetId="9" r:id="rId3"/>
  </sheets>
  <definedNames>
    <definedName name="_xlnm._FilterDatabase" localSheetId="0" hidden="1">'Cahier Des Charges'!$E$38:$H$43</definedName>
    <definedName name="_xlnm._FilterDatabase" localSheetId="1" hidden="1">Recap!#REF!</definedName>
    <definedName name="_xlnm.Print_Titles" localSheetId="0">'Cahier Des Charges'!$2:$3</definedName>
    <definedName name="_xlnm.Print_Titles" localSheetId="1">Recap!$1:$2</definedName>
    <definedName name="_xlnm.Print_Area" localSheetId="0">'Cahier Des Charges'!$A$2:$O$281</definedName>
    <definedName name="_xlnm.Print_Area" localSheetId="1">Recap!$A$1:$L$56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142" i="7" l="1"/>
  <c r="K275" i="7"/>
  <c r="K265" i="7"/>
  <c r="K258" i="7"/>
  <c r="K251" i="7"/>
  <c r="N243" i="7"/>
  <c r="N235" i="7"/>
  <c r="N228" i="7"/>
  <c r="K218" i="7"/>
  <c r="K211" i="7"/>
  <c r="K199" i="7"/>
  <c r="N189" i="7"/>
  <c r="N182" i="7"/>
  <c r="K172" i="7"/>
  <c r="K168" i="7"/>
  <c r="K159" i="7"/>
  <c r="K152" i="7"/>
  <c r="N140" i="7"/>
  <c r="N135" i="7"/>
  <c r="N125" i="7"/>
  <c r="N118" i="7"/>
  <c r="N111" i="7"/>
  <c r="K92" i="7"/>
  <c r="K87" i="7"/>
  <c r="K81" i="7"/>
  <c r="K74" i="7"/>
  <c r="N64" i="7"/>
  <c r="N57" i="7"/>
  <c r="N50" i="7"/>
  <c r="N40" i="7"/>
  <c r="N33" i="7"/>
  <c r="N26" i="7"/>
  <c r="K277" i="7"/>
  <c r="K273" i="7"/>
  <c r="K267" i="7"/>
  <c r="K263" i="7"/>
  <c r="K261" i="7"/>
  <c r="K256" i="7"/>
  <c r="K253" i="7"/>
  <c r="K249" i="7"/>
  <c r="N237" i="7"/>
  <c r="N233" i="7"/>
  <c r="N230" i="7"/>
  <c r="N226" i="7"/>
  <c r="K220" i="7"/>
  <c r="K216" i="7"/>
  <c r="K213" i="7"/>
  <c r="K209" i="7"/>
  <c r="K203" i="7"/>
  <c r="K201" i="7"/>
  <c r="K197" i="7"/>
  <c r="N191" i="7"/>
  <c r="N187" i="7"/>
  <c r="N184" i="7"/>
  <c r="N180" i="7"/>
  <c r="K174" i="7"/>
  <c r="K170" i="7"/>
  <c r="K161" i="7"/>
  <c r="K157" i="7"/>
  <c r="K154" i="7"/>
  <c r="K150" i="7"/>
  <c r="N144" i="7"/>
  <c r="N137" i="7"/>
  <c r="N133" i="7"/>
  <c r="N127" i="7"/>
  <c r="N123" i="7"/>
  <c r="N120" i="7"/>
  <c r="N116" i="7"/>
  <c r="N113" i="7"/>
  <c r="N109" i="7"/>
  <c r="K103" i="7"/>
  <c r="K101" i="7"/>
  <c r="K94" i="7"/>
  <c r="K90" i="7"/>
  <c r="K85" i="7"/>
  <c r="K79" i="7"/>
  <c r="K76" i="7"/>
  <c r="K72" i="7"/>
  <c r="N66" i="7"/>
  <c r="N62" i="7"/>
  <c r="N59" i="7"/>
  <c r="N55" i="7"/>
  <c r="N52" i="7"/>
  <c r="N48" i="7"/>
  <c r="N42" i="7"/>
  <c r="N38" i="7"/>
  <c r="N35" i="7"/>
  <c r="N31" i="7"/>
  <c r="N28" i="7"/>
  <c r="N24" i="7"/>
  <c r="K18" i="7"/>
  <c r="K16" i="7"/>
  <c r="K14" i="7"/>
  <c r="I4" i="8"/>
  <c r="M177" i="7" l="1"/>
  <c r="J34" i="8" s="1"/>
  <c r="M223" i="7"/>
  <c r="J43" i="8" s="1"/>
  <c r="J270" i="7"/>
  <c r="G52" i="8" s="1"/>
  <c r="J164" i="7"/>
  <c r="G31" i="8" s="1"/>
  <c r="L5" i="7"/>
  <c r="J246" i="7"/>
  <c r="G49" i="8" s="1"/>
  <c r="M240" i="7"/>
  <c r="J46" i="8" s="1"/>
  <c r="J206" i="7"/>
  <c r="G40" i="8" s="1"/>
  <c r="J194" i="7"/>
  <c r="G37" i="8" s="1"/>
  <c r="J147" i="7"/>
  <c r="G28" i="8" s="1"/>
  <c r="M130" i="7"/>
  <c r="J25" i="8" s="1"/>
  <c r="M106" i="7"/>
  <c r="J22" i="8" s="1"/>
  <c r="J97" i="7"/>
  <c r="G19" i="8" s="1"/>
  <c r="J69" i="7"/>
  <c r="G16" i="8" s="1"/>
  <c r="M45" i="7"/>
  <c r="J13" i="8" s="1"/>
  <c r="M21" i="7"/>
  <c r="J10" i="8" s="1"/>
  <c r="J55" i="8" l="1"/>
  <c r="L277" i="7"/>
  <c r="L275" i="7"/>
  <c r="L273" i="7"/>
  <c r="L267" i="7"/>
  <c r="L265" i="7"/>
  <c r="L263" i="7"/>
  <c r="L256" i="7"/>
  <c r="L253" i="7"/>
  <c r="L251" i="7"/>
  <c r="L249" i="7"/>
  <c r="L85" i="7"/>
  <c r="O226" i="7"/>
  <c r="O230" i="7"/>
  <c r="L213" i="7"/>
  <c r="L209" i="7"/>
  <c r="L201" i="7"/>
  <c r="L199" i="7"/>
  <c r="O184" i="7"/>
  <c r="O182" i="7"/>
  <c r="L161" i="7"/>
  <c r="L159" i="7"/>
  <c r="L154" i="7"/>
  <c r="L150" i="7"/>
  <c r="L152" i="7"/>
  <c r="O144" i="7"/>
  <c r="O142" i="7"/>
  <c r="O140" i="7"/>
  <c r="O137" i="7"/>
  <c r="O135" i="7"/>
  <c r="O133" i="7"/>
  <c r="O127" i="7"/>
  <c r="O125" i="7"/>
  <c r="O123" i="7"/>
  <c r="O120" i="7"/>
  <c r="O118" i="7"/>
  <c r="O116" i="7"/>
  <c r="O113" i="7"/>
  <c r="O111" i="7"/>
  <c r="O109" i="7"/>
  <c r="L87" i="7"/>
  <c r="L94" i="7"/>
  <c r="L92" i="7"/>
  <c r="L76" i="7"/>
  <c r="L74" i="7"/>
  <c r="L72" i="7"/>
  <c r="O66" i="7"/>
  <c r="O64" i="7"/>
  <c r="O62" i="7"/>
  <c r="O52" i="7"/>
  <c r="O50" i="7"/>
  <c r="O48" i="7"/>
  <c r="O42" i="7"/>
  <c r="O40" i="7"/>
  <c r="O38" i="7"/>
  <c r="O28" i="7"/>
  <c r="O26" i="7"/>
  <c r="J11" i="7"/>
  <c r="L18" i="7"/>
  <c r="O24" i="7"/>
  <c r="L103" i="7"/>
  <c r="L101" i="7"/>
  <c r="L174" i="7"/>
  <c r="L172" i="7"/>
  <c r="L170" i="7"/>
  <c r="L168" i="7"/>
  <c r="L261" i="7"/>
  <c r="J280" i="7" l="1"/>
  <c r="G7" i="8"/>
  <c r="G55" i="8" s="1"/>
  <c r="L270" i="7"/>
  <c r="I52" i="8" s="1"/>
  <c r="L164" i="7"/>
  <c r="I31" i="8" s="1"/>
  <c r="O106" i="7"/>
  <c r="L22" i="8" s="1"/>
  <c r="O130" i="7"/>
  <c r="L25" i="8" s="1"/>
  <c r="L97" i="7"/>
  <c r="I19" i="8" s="1"/>
  <c r="O31" i="7" l="1"/>
  <c r="L16" i="7"/>
  <c r="L14" i="7"/>
  <c r="L258" i="7"/>
  <c r="O243" i="7"/>
  <c r="O240" i="7" s="1"/>
  <c r="L46" i="8" s="1"/>
  <c r="O237" i="7"/>
  <c r="O235" i="7"/>
  <c r="O233" i="7"/>
  <c r="O228" i="7"/>
  <c r="L220" i="7"/>
  <c r="L218" i="7"/>
  <c r="L216" i="7"/>
  <c r="L211" i="7"/>
  <c r="L203" i="7"/>
  <c r="L197" i="7"/>
  <c r="O191" i="7"/>
  <c r="O189" i="7"/>
  <c r="O187" i="7"/>
  <c r="O180" i="7"/>
  <c r="L157" i="7"/>
  <c r="L147" i="7" s="1"/>
  <c r="I28" i="8" s="1"/>
  <c r="L90" i="7"/>
  <c r="L81" i="7"/>
  <c r="L79" i="7"/>
  <c r="O59" i="7"/>
  <c r="O57" i="7"/>
  <c r="O55" i="7"/>
  <c r="O35" i="7"/>
  <c r="O33" i="7"/>
  <c r="O177" i="7" l="1"/>
  <c r="L34" i="8" s="1"/>
  <c r="O223" i="7"/>
  <c r="L43" i="8" s="1"/>
  <c r="L206" i="7"/>
  <c r="I40" i="8" s="1"/>
  <c r="L246" i="7"/>
  <c r="I49" i="8" s="1"/>
  <c r="L194" i="7"/>
  <c r="I37" i="8" s="1"/>
  <c r="L69" i="7"/>
  <c r="I16" i="8" s="1"/>
  <c r="O21" i="7"/>
  <c r="L10" i="8" s="1"/>
  <c r="O45" i="7"/>
  <c r="L13" i="8" s="1"/>
  <c r="L11" i="7"/>
  <c r="I7" i="8" s="1"/>
  <c r="L55" i="8" l="1"/>
  <c r="I55" i="8"/>
  <c r="L280" i="7"/>
  <c r="G56" i="8" l="1"/>
  <c r="M280" i="7"/>
  <c r="O280" i="7"/>
  <c r="I281" i="7" s="1"/>
</calcChain>
</file>

<file path=xl/sharedStrings.xml><?xml version="1.0" encoding="utf-8"?>
<sst xmlns="http://schemas.openxmlformats.org/spreadsheetml/2006/main" count="471" uniqueCount="259">
  <si>
    <t>MO, RMO, AMU</t>
  </si>
  <si>
    <t>RMO, Architecte, Régie, AMU, DT, (AMO)</t>
  </si>
  <si>
    <t>31. Avant-Projet</t>
  </si>
  <si>
    <t>32. Projet de l'ouvrage</t>
  </si>
  <si>
    <t>Projet commun</t>
  </si>
  <si>
    <t>AMU, RMO</t>
  </si>
  <si>
    <t>AMU, (AMO), RMO, REGIE</t>
  </si>
  <si>
    <t>52. Execution de l'ouvrage</t>
  </si>
  <si>
    <t>Visite de chantier</t>
  </si>
  <si>
    <t>Guide d'utilisation du bâtiment</t>
  </si>
  <si>
    <t>AMU</t>
  </si>
  <si>
    <t>AMU / Régie</t>
  </si>
  <si>
    <t>Préparer l'atelier "Diagnostic d'usage"</t>
  </si>
  <si>
    <t>Préparer l'atelier "Consultation et choix des variantes"</t>
  </si>
  <si>
    <t>Architecte, RMO, Régie, AMU</t>
  </si>
  <si>
    <t>Préparer la séance "Information locataires"</t>
  </si>
  <si>
    <t>AMU, REGIE, RMO</t>
  </si>
  <si>
    <t>AMU, RMO, REGIE, AMO</t>
  </si>
  <si>
    <t>Atelier d'usage sur le fonctionnement du bâtiment et retour d'expérience sur le confort thermique</t>
  </si>
  <si>
    <t>AMU, REGIE, ECOLOGEMENT</t>
  </si>
  <si>
    <t>AMU, RMO, REGIE</t>
  </si>
  <si>
    <t>AMU, REGIE, COPIL</t>
  </si>
  <si>
    <t>Synthèse et recommandations "Usage et fonctionnement du bâtiment"</t>
  </si>
  <si>
    <t>Synthèse et recommandations "Bouquet fin de chantier"</t>
  </si>
  <si>
    <t>Suivi projet commun</t>
  </si>
  <si>
    <t>AMU, AMO, RMO</t>
  </si>
  <si>
    <t>Synthèse et recommandations "Projet Commun"</t>
  </si>
  <si>
    <t>Compte-rendu de la visite</t>
  </si>
  <si>
    <t>-</t>
  </si>
  <si>
    <t>Livrables</t>
  </si>
  <si>
    <t>Offre AMU</t>
  </si>
  <si>
    <t>PV de séance</t>
  </si>
  <si>
    <t>Synthèse des recommandations "Diagnostique d'usage"</t>
  </si>
  <si>
    <t>Communication locataires</t>
  </si>
  <si>
    <t>Guide</t>
  </si>
  <si>
    <t>Bouquet de fin de chantier</t>
  </si>
  <si>
    <t>Organigramme du projet avec rôles et responsabilités de chacun</t>
  </si>
  <si>
    <t>PV décionnel</t>
  </si>
  <si>
    <t>AMU, (AMO), RMO, REGIE, Ingénieur CVS</t>
  </si>
  <si>
    <t>Coordonner la séance préparatoire de l'atelier "Diagnostic d'usage" avec le COPIL</t>
  </si>
  <si>
    <t>• Rédiger le PV de la séance et le communiquer aux intéressés</t>
  </si>
  <si>
    <t>• Faire connaissance avec l'équipe des mandataires (Architectes, RMO, régie, AMO etc.) 
• Présenter le rôle de l'AMU
• Identifier le périmètre d'action de l'AMU
• Clarifier les rôles et responsabilités de l'équipe projet ; qui a le droit/peut prendre des décisions
• Clarifier le positionnement de l'AMU vis-à-vis de la régie et des autres mandataires du projet (doit aussi être un facilitateur pour la régie pour relier MO/Gérance/Locataires)
• Définir le Comité de Pilotage Projet (COPIL) avec qui l'AMU travaillera</t>
  </si>
  <si>
    <t>• Convoquer les parties prenantes
• Préparer l'ordre du jour</t>
  </si>
  <si>
    <t>Rencontrer le MO</t>
  </si>
  <si>
    <t>•  Préparer un compte-rendu avec des recommandations pour alimenter le concept architectural</t>
  </si>
  <si>
    <t>• Présenter aux locataires les variantes
• Pondérer le choix des variantes
• Indiquer les prochaines étapes du projet</t>
  </si>
  <si>
    <t>MO, Architecte, AMU, locataires</t>
  </si>
  <si>
    <t>Synthèse des recommandations "Consultation et choix des variantes"</t>
  </si>
  <si>
    <t>Acteurs
 (à minima)</t>
  </si>
  <si>
    <t>Communication aux locataires</t>
  </si>
  <si>
    <t>Préparer l'atelier "Projet Commun"</t>
  </si>
  <si>
    <t>• Accompagner les usagers dans le cadre du développement du projet commun (par ex. co-construire avec les locataires un jardin collectif)
• Organiser le suivi du projet avec les locataires et le COPIL</t>
  </si>
  <si>
    <t>• Réaliser un compte-rendu de l'atelier avec recommandations</t>
  </si>
  <si>
    <t>• Réaliser la synthèse de l'atelier avec recommandations</t>
  </si>
  <si>
    <t>Préparer l'atelier "Suivi Projet Commun "</t>
  </si>
  <si>
    <t>Animer/Modérer l'atelier "Suivi Projet Commun"</t>
  </si>
  <si>
    <t>Suivi de l'atelier "Suivi Projet Commun"</t>
  </si>
  <si>
    <t>Synthèse et recommandations "Suivi Projet Commun"</t>
  </si>
  <si>
    <t>• Réaliser un compte-rendu de l'atelier avec design du concept "Cafés-Chantiers"</t>
  </si>
  <si>
    <t xml:space="preserve">•  Animer/Modérer les "Cafés-Chantiers"
•  Faciliter les rencontres à occurence régulière si possible sur site pour receuillir questions/préoccupations des locataires concernant les questions d'usage pendant les travaux
•  Rassurer les locataires sur leurs questions/préoccupations lors du chantier
•  Mettre en place une boîte aux lettre pour récolter les retours locataires via un autre canal </t>
  </si>
  <si>
    <t>Suivi "Cafés-Chantiers"</t>
  </si>
  <si>
    <t>Animer les "Cafés-Chantiers"</t>
  </si>
  <si>
    <t>• Faire remonter les questions / préoccupations des locataires lors des Cafés-Chantiers
• Préparer les réponses à apporter aux locataires lors du prochain Café-Chantier 
• Identifier si un membre du COPIL doit venir au prochain Café-Chantier selon les problématiques soulevées</t>
  </si>
  <si>
    <t>• Préparer la rencontre, l'invitation</t>
  </si>
  <si>
    <t xml:space="preserve">Ccoordoner la "Visite de chantier" avec le COPIL </t>
  </si>
  <si>
    <t>Préparer la "Visite de chantier"</t>
  </si>
  <si>
    <t xml:space="preserve">• Faciliter la visite </t>
  </si>
  <si>
    <t>• Rédiger un compte-rendu brut de la visite (nombre de locataires présents, questions…)</t>
  </si>
  <si>
    <t>• Rédiger le guide avec relecture technique et contributions des mandataires identifiés en séance de coordnation et/ou de l'AMO et du RMO</t>
  </si>
  <si>
    <t>AMU, RMO, AMO</t>
  </si>
  <si>
    <t>Préparer l "Atelier d'usage sur le fonctionnement du bâtiment"</t>
  </si>
  <si>
    <t>Suivi de l'atelier "Usage et fonctionnement du bâtiment"</t>
  </si>
  <si>
    <t>•  Etablir la synthèse de l'atelier et rédiger des  recommandations
•  Les communiquer aux acteurs spécialisés (ingénieurs, techniciens, via le RMO)</t>
  </si>
  <si>
    <t>Préparer la "visite du bâtiment après travaux"</t>
  </si>
  <si>
    <t>Préparer le "Bouquet de fin de chantier"</t>
  </si>
  <si>
    <t>• Remercier les locataires
• Proposer le "dédommagement" convenu lors de la séance de coordination
• Recueillir leurs "doléances" et être à l'écoute</t>
  </si>
  <si>
    <t>Suivi "Bouquet fin de chantier"</t>
  </si>
  <si>
    <t xml:space="preserve">Nota Bene: Le démarrage du mandat de l'AMU se fait au minimum 6 mois avant la mise en l'enquête (de 1 mois minimum à 1 an), certaines prestations sont obligatoires, d'autrs optionnelles mais fortement recommandées afin de garantir un bon suivi des locataires du projet ainsi qu'une appropriation des travaux </t>
  </si>
  <si>
    <t>Montant total  des prestations obligatoires et optionnelles (HT)</t>
  </si>
  <si>
    <t xml:space="preserve">• Présenter le CdC AMU au MO
• Sensibiliser le MO sur la gestion des locataires lors de chantiers habités
• Identifier avec le MO la marge de manoeuvre laissée aux locataires dans la conception architecturale du projet
• Définir les besoins du MO concernant les prestations optionnelles d'accompagnement
• Réaliser le diagnostic du bâtiment: année de construction, travaux envisagés, SRE, nombre de logements, profil des locataires, etc... </t>
  </si>
  <si>
    <t>Atelier</t>
  </si>
  <si>
    <t>Coordonner la séance conclusive de l'atelier "Diagnostic d'usage" avec le COPIL</t>
  </si>
  <si>
    <t>Coordonner la séance préparatoire de l'atelier "Séance consultative et choix des variantes" avec le COPIL</t>
  </si>
  <si>
    <t>Coordonner la séance conclusive de l'atelier "Consultation et choix des variantes" avec le COPIL</t>
  </si>
  <si>
    <t>Préparer la séance conclusive "Séance information locataires" et "Porte-à-porte complémentaire"</t>
  </si>
  <si>
    <t>Coordonner la séance préparatoire de l'atelier "Projet commun" avec le COPIL</t>
  </si>
  <si>
    <t>Coordonner la séance conclusive de l'atelier "Projet Commun" avec le COPIL</t>
  </si>
  <si>
    <t>Coordonner la séance conclusive "Projet Commun" avec le COPIL</t>
  </si>
  <si>
    <t>• Tenir un journal "Cafés-Chantiers"
• Restituer aux locataires et au COPIL les différentes informations</t>
  </si>
  <si>
    <t>Journal "Cafés-Chantiers"
Communication locataires le cas échéant</t>
  </si>
  <si>
    <t>Suivi de la séance préparatoire de la "Visite de chantier" avec le COPIL</t>
  </si>
  <si>
    <t>Animer la séance préparatoire de la "Visite de chantier" avec le COPIL</t>
  </si>
  <si>
    <t>Visite</t>
  </si>
  <si>
    <t>• Rédiger la lettre d'invitation aux locataires
• Gérer les inscriptions
• Faire le planning des visites pour ne pas avoir trop de locataires en même temps</t>
  </si>
  <si>
    <t>• Définir le mode opératoire de l'atelier
• Préparer les contenus
• Identifier les acteurs en présence</t>
  </si>
  <si>
    <t>Préparation</t>
  </si>
  <si>
    <t>Conclusion</t>
  </si>
  <si>
    <t>AMU, Régie</t>
  </si>
  <si>
    <t>Animer la séance</t>
  </si>
  <si>
    <t>Suivi de la séance</t>
  </si>
  <si>
    <t>Animer la séance préparatoire</t>
  </si>
  <si>
    <t>Suivi de la séance préparatoire</t>
  </si>
  <si>
    <t>Animer/ Modérer l'atelier</t>
  </si>
  <si>
    <t>Suivi de l'atelier</t>
  </si>
  <si>
    <t>Animer / modérer l'atelier</t>
  </si>
  <si>
    <t>Séance</t>
  </si>
  <si>
    <t>Animer la séance conclusive</t>
  </si>
  <si>
    <t>Suivi de la séance conclusive</t>
  </si>
  <si>
    <t>Animer / modérer la séance</t>
  </si>
  <si>
    <t>Porte-à-porte</t>
  </si>
  <si>
    <t>Préparer le porte-à-porte complémentaire</t>
  </si>
  <si>
    <t>• Organiser le porte-à-porte
• Informer les locataires</t>
  </si>
  <si>
    <t>Synthèse et recommandations séance d'information et porte-à-porte complétentaire</t>
  </si>
  <si>
    <t>• Rédier la synthèse de la séance d'information et du porte-à-porte complémentaire
• Formuler des recommandation pour le MO
• Convoquer les parties prenantes
• Préparer l'ordre du jour</t>
  </si>
  <si>
    <t>Présentation en version papier et numérique.</t>
  </si>
  <si>
    <t>Suivi de la visite</t>
  </si>
  <si>
    <t>Coodonner la séance préparatoire du "bouquet de chantier" avec le COPIL.</t>
  </si>
  <si>
    <t>Coordonner la séance conclusive "Bouquet de chantier" avec le COPIL</t>
  </si>
  <si>
    <t>Préparare la séance de clôture du projet</t>
  </si>
  <si>
    <t>• Présenter le bilan de la prestation AMU et la synthèse du prosessus
• Mettre en exergue les points forts, les écueils identifiés et les axes d'amélioration.</t>
  </si>
  <si>
    <t xml:space="preserve">Coordonner  la séance d'initialisation </t>
  </si>
  <si>
    <t>• Identifier et cadrer le type de questions / thèmes à aborder auprès des locataires
• Proposer un mode opératoire de l'atelier "Diagnostique d'usage"</t>
  </si>
  <si>
    <t>• Organiser le catering, la location de la salle, rédiger la lettre d'invitation aux locataires, gérer les inscriptions de concert avec la régie</t>
  </si>
  <si>
    <t>• Identifier les forces, faiblesses du bâtiment auprès des locataires (intérieurs et extérieurs des logements, espaces communs)
• Receuillir les axes d'améliorations possibles sur les communs pour augmenter le confort d'usage des locataires au quotidien (sécurité, lumières, local vélo etc.)
• Indiquer aux locataires les prochaines étapes et les délais au regard des phases SIA</t>
  </si>
  <si>
    <t>• Faire la synthèse de l'atelier "Consultation et choix des varaintes" avec recommandations</t>
  </si>
  <si>
    <t>MO, Architecte, AMU, Régie</t>
  </si>
  <si>
    <t>• Organiser le catering, la location de la salle, rédiger la lettre d'invitation aux locataires,   gérer les inscriptions de concert avec la régie</t>
  </si>
  <si>
    <t>Nbre  visites</t>
  </si>
  <si>
    <t>Réaliser le porte-à-porte</t>
  </si>
  <si>
    <t>• Identifier les éléments d'avancement du projet et les prochaines étapes qui doivent/peuvent être communiquées aux locataires
• Définir le mode de communication aux locataires</t>
  </si>
  <si>
    <t>Communication destiné aux locataires</t>
  </si>
  <si>
    <t>Nbre com.</t>
  </si>
  <si>
    <t>• Identifier avec le COPIL ce qui est possible de faire (jardin, communs…)
• Définir le cadre et le contenu de l'atelier
• Proposer un mode opératoire et les acteurs à impliquer (architecte-paysagiste si jardin collectif par ex.)</t>
  </si>
  <si>
    <t>• Restituer aux locataires les idées retenues et non retenues du projet collectif
• Receuillir leurs retours
• Affiner le projet pour qu'il réponde au mieux aux besoins des locataires</t>
  </si>
  <si>
    <t>h</t>
  </si>
  <si>
    <t>CHF HT</t>
  </si>
  <si>
    <t>• Préparer, coordonner et animer la séance
• Reprendre avec le COPIL les questions / préoccupations et demandes d'aides issues de la première séance d'information et préparer des réponses à apporter aux locataires 
• Définir le contenu et le déroulement de l'atelier pré-travaux</t>
  </si>
  <si>
    <t>•  Apporter des réponses aux questions / préoccupations / demandes d'aides des locataires formulées lors de la première séance d'information
• Présenter le planning du chantier 
• Informer de l'établissement d'un calendrier des nuisances à court terme (sur quinzaine) pour limiter les nuisances pour les locataires
• Mettre en place un concept de Cafés-Chantiers avec les locataires et en concevoir sa planification</t>
  </si>
  <si>
    <t>Nbre cafés</t>
  </si>
  <si>
    <t xml:space="preserve">Coordonner la séance préparatoire pour la rédaction du "Guide d'utilisation du bâtiment " avec le COPIL </t>
  </si>
  <si>
    <t xml:space="preserve">• Définir le contenu du guide et le format.
• Définir les mandataires à consulter pour écrire le guide.
• Rappeler les actions de performances énergétiques identifiées
• Mettre en place un mode opératoire du guide pour sa diffusion auprès de nouveaux locataires
• L'AMU présente la liste des prestataires écologement au RMO et le formulaire pour l'obtention de la subvention et les montants alloués. </t>
  </si>
  <si>
    <t>Animer la séance séance préparatoire</t>
  </si>
  <si>
    <t xml:space="preserve">Rédiger le "Guide d'utilisation du bâtiment " </t>
  </si>
  <si>
    <t>Animer / modérer la visite</t>
  </si>
  <si>
    <t>Animer / modérer le "Bouquet fin de chantier"</t>
  </si>
  <si>
    <t>• Réaliser le bilan global du mandat : nombre d'ateliers, de participants, type d'accompagnement...
• Faire une synthèse du processus avec, pour chacune des étapes, les sujets abordés, le nombre de locataires touchés
• Convoquer les parties prenantes
• Préparer l'ordre du jour</t>
  </si>
  <si>
    <t>Lancement opération éco-logement</t>
  </si>
  <si>
    <t>Options</t>
  </si>
  <si>
    <t>Initialisation</t>
  </si>
  <si>
    <t>Atelier pré-travaux et constitution cafés-chantier</t>
  </si>
  <si>
    <t>Coordination opération Eco-logement</t>
  </si>
  <si>
    <t>Clôture de projet</t>
  </si>
  <si>
    <t>CHF
/h</t>
  </si>
  <si>
    <t>• Préparer, coordonner et animer la séance
• Définir le mode opératoire et les installations qu'il est possible de voir</t>
  </si>
  <si>
    <t>•  Organiser le catering, la location de la salle, rédiger la lettre d'invitation aux locataires, gérer les inscriptions de concert avec la régie</t>
  </si>
  <si>
    <t>•  Animer/ Modérer l'atelier "Usage et fonctionnement du bâtiment"
•  Rappeler les actions de performances énergétiques réalisées
•  Receuillir le retour d'expérience des locataires 
•  Expliquer le fonctionnement du bâtiment après travaux
•  Rappeler les écogestes
•  Présenter le guide et le distribuer</t>
  </si>
  <si>
    <t>•  Préparer, coordonner et animer la séance
•  Définir les modalités d'organisation de ce bouquet final
•  Déterminer la manière de remercier les locataires (loyer, cadeaux….)</t>
  </si>
  <si>
    <t>32. Projet
à
51. Execution</t>
  </si>
  <si>
    <t>61. Fonctionnement</t>
  </si>
  <si>
    <r>
      <t>• Transmettre aux locateires.</t>
    </r>
    <r>
      <rPr>
        <sz val="8"/>
        <color rgb="FFFF0000"/>
        <rFont val="Calibri"/>
        <family val="2"/>
        <scheme val="minor"/>
      </rPr>
      <t xml:space="preserve"> </t>
    </r>
    <r>
      <rPr>
        <sz val="8"/>
        <color theme="1"/>
        <rFont val="Calibri"/>
        <family val="2"/>
        <scheme val="minor"/>
      </rPr>
      <t>des informations et receuillir leurs questions / préoccupations
• Identifier les besoins d'aide éventuels selon la nature des travaux prévus</t>
    </r>
  </si>
  <si>
    <t>21. Etude de faisabilité</t>
  </si>
  <si>
    <t>32. Projet à 53. Mise en servise</t>
  </si>
  <si>
    <t>h/
café</t>
  </si>
  <si>
    <t>51. Projet d'exe.</t>
  </si>
  <si>
    <r>
      <t xml:space="preserve">53. Mise en service.
</t>
    </r>
    <r>
      <rPr>
        <sz val="8"/>
        <color theme="1"/>
        <rFont val="Calibri"/>
        <family val="2"/>
        <scheme val="minor"/>
      </rPr>
      <t>A réaliser après une période de chauffe</t>
    </r>
  </si>
  <si>
    <t>Prestations obligatoires</t>
  </si>
  <si>
    <t>• Défnir maximum 3 variantes de projets à présenter aux locataires
• Proposer un mode opératoire pour l'atelier</t>
  </si>
  <si>
    <t>Détails de la prestation</t>
  </si>
  <si>
    <t>• Corédiger une communication aux locataires avec la régie
• Faire envoyer cette communication par la régie</t>
  </si>
  <si>
    <t>Préparer les "Cafés-Chantiers"</t>
  </si>
  <si>
    <t>Coodonner la séance préparatoire de "l'Atelier d'usage sur le fonctionnement du bâtiment" avec le COPIL</t>
  </si>
  <si>
    <t>Coodonner la séance préparatoire de  la "Visite du bâtiment après travaux" avec le COPIL</t>
  </si>
  <si>
    <t>• Organiser une rencontre avec l'ambassadeur écologement et la régie pour lui transmettre l'historique du projet, le guide d'utilisation du bâtiment et adapter la prestation écologement selon le projet</t>
  </si>
  <si>
    <t>Animer / Modérer l'atelier la "Pré-travau et Cafés-Chantiers"</t>
  </si>
  <si>
    <t>Point de coordination des Cafés-Chantiers avec le COPIL</t>
  </si>
  <si>
    <t>RMO, Architecte, AMU, Régie</t>
  </si>
  <si>
    <t>RMO, AMU, Architecte, locataires</t>
  </si>
  <si>
    <r>
      <t>• Restituer au COPIL les choix des variantes retenues lors de l'atelier "Consultation et choix des variante"</t>
    </r>
    <r>
      <rPr>
        <strike/>
        <sz val="8"/>
        <rFont val="Calibri"/>
        <family val="2"/>
        <scheme val="minor"/>
      </rPr>
      <t xml:space="preserve">
</t>
    </r>
    <r>
      <rPr>
        <sz val="8"/>
        <rFont val="Calibri"/>
        <family val="2"/>
        <scheme val="minor"/>
      </rPr>
      <t>• Présenter et challenger les variantes en regars des besoins et usages des locataires
• Planifier la suite du mandat AMU.</t>
    </r>
  </si>
  <si>
    <t>AMU, RMO, Régie, Architecte, ET/EG</t>
  </si>
  <si>
    <r>
      <rPr>
        <sz val="8"/>
        <rFont val="Calibri"/>
        <family val="2"/>
        <scheme val="minor"/>
      </rPr>
      <t>•  Présenter au COPIL les recommandations avec les différentes orientations et challenger chacune des recommandations</t>
    </r>
    <r>
      <rPr>
        <sz val="8"/>
        <color theme="4"/>
        <rFont val="Calibri"/>
        <family val="2"/>
        <scheme val="minor"/>
      </rPr>
      <t xml:space="preserve">
</t>
    </r>
    <r>
      <rPr>
        <sz val="8"/>
        <color theme="1"/>
        <rFont val="Calibri"/>
        <family val="2"/>
        <scheme val="minor"/>
      </rPr>
      <t>• Planifier la suite du mandat AMU</t>
    </r>
  </si>
  <si>
    <t>Coordonner la séance préparatoire de la "Séance information aux locataires" et du "Porte-à-porte" avec le COPIL</t>
  </si>
  <si>
    <r>
      <rPr>
        <sz val="8"/>
        <rFont val="Calibri"/>
        <family val="2"/>
        <scheme val="minor"/>
      </rPr>
      <t>•Préparation de la séance avec les locataires : date, qui présente quoi, quelle forme de communication prévue etc.</t>
    </r>
    <r>
      <rPr>
        <sz val="8"/>
        <color theme="1"/>
        <rFont val="Calibri"/>
        <family val="2"/>
        <scheme val="minor"/>
      </rPr>
      <t xml:space="preserve">
• Coordonner les contenus : travaux prévus, loyers, explications techniques, etc
• Accompagner la vulgarisation des contenus</t>
    </r>
  </si>
  <si>
    <r>
      <rPr>
        <b/>
        <sz val="8"/>
        <color theme="1"/>
        <rFont val="Calibri"/>
        <family val="2"/>
        <scheme val="minor"/>
      </rPr>
      <t>Point d</t>
    </r>
    <r>
      <rPr>
        <b/>
        <sz val="8"/>
        <rFont val="Calibri"/>
        <family val="2"/>
        <scheme val="minor"/>
      </rPr>
      <t>e coordination avec le COPIL sur la "communication locataires durant travaux"</t>
    </r>
  </si>
  <si>
    <r>
      <rPr>
        <sz val="8"/>
        <rFont val="Calibri"/>
        <family val="2"/>
        <scheme val="minor"/>
      </rPr>
      <t>• Présenter la synthèse et les recommandations au COPIL
• Challenger les recommandations et apporter des réponses / solutions
• Définir le contenu et le déroulement de l'atelier</t>
    </r>
    <r>
      <rPr>
        <sz val="8"/>
        <color rgb="FFFF0000"/>
        <rFont val="Calibri"/>
        <family val="2"/>
        <scheme val="minor"/>
      </rPr>
      <t xml:space="preserve"> </t>
    </r>
    <r>
      <rPr>
        <sz val="8"/>
        <color theme="1"/>
        <rFont val="Calibri"/>
        <family val="2"/>
        <scheme val="minor"/>
      </rPr>
      <t>de suivi du projet commun
• Plannifier la suite du mandat AMU.</t>
    </r>
  </si>
  <si>
    <r>
      <t>•  Traiter point par point les recommandations des locataires issues des ateliers "Projet Commun"
• P</t>
    </r>
    <r>
      <rPr>
        <sz val="8"/>
        <rFont val="Calibri"/>
        <family val="2"/>
        <scheme val="minor"/>
      </rPr>
      <t>réparer la communication aux locataires sur l'état d'avancement du "Projet Commun"</t>
    </r>
    <r>
      <rPr>
        <sz val="8"/>
        <color theme="4"/>
        <rFont val="Calibri"/>
        <family val="2"/>
        <scheme val="minor"/>
      </rPr>
      <t xml:space="preserve">
</t>
    </r>
    <r>
      <rPr>
        <sz val="8"/>
        <color theme="1"/>
        <rFont val="Calibri"/>
        <family val="2"/>
        <scheme val="minor"/>
      </rPr>
      <t>• Plannifier la suite du mandat AMU</t>
    </r>
  </si>
  <si>
    <r>
      <t>Coordonner la séance préparatoire de l'</t>
    </r>
    <r>
      <rPr>
        <b/>
        <sz val="8"/>
        <color theme="1"/>
        <rFont val="Calibri"/>
        <family val="2"/>
        <scheme val="minor"/>
      </rPr>
      <t xml:space="preserve">Atelier "Pré-travaux </t>
    </r>
    <r>
      <rPr>
        <b/>
        <sz val="8"/>
        <rFont val="Calibri"/>
        <family val="2"/>
        <scheme val="minor"/>
      </rPr>
      <t xml:space="preserve">et Cafés-Chantiers" avec le COPIL </t>
    </r>
  </si>
  <si>
    <t>Préparer l'atelier "Pré-travaux et Cafés-Chantiers"</t>
  </si>
  <si>
    <t>Suivi de l'atelier "Pré-travaux" et "Cafés-Chantiers"</t>
  </si>
  <si>
    <t>• Restituer  au COPIL les recommandations des locataires suite au bouquet de chantier
• Définir les actions à mettre en œuvre
• Plannifier la suite du mandat AMU</t>
  </si>
  <si>
    <r>
      <rPr>
        <sz val="8"/>
        <color theme="1"/>
        <rFont val="Calibri"/>
        <family val="2"/>
        <scheme val="minor"/>
      </rPr>
      <t>Bilan global du mandat</t>
    </r>
    <r>
      <rPr>
        <sz val="8"/>
        <rFont val="Calibri"/>
        <family val="2"/>
        <scheme val="minor"/>
      </rPr>
      <t xml:space="preserve">
Synthèse générale du processus</t>
    </r>
  </si>
  <si>
    <t>AMU, REGIE, RMO, ARCHITECTE, ET/EG</t>
  </si>
  <si>
    <t>h/
visite</t>
  </si>
  <si>
    <t>RMO/Architecte, AMU, Régie</t>
  </si>
  <si>
    <t>AMU, REGIE, AMO, RMO, ET/EG, Architecte</t>
  </si>
  <si>
    <t>Compte-rendu brut et design "Cafés-Chantiers"</t>
  </si>
  <si>
    <t>• Distribuer en version papier la présentation aux locataires
• Présenter aux locataires les travaux de rénovation énergétique prévus
• Présenter les avantages et inconvénients de ces travaux pour les locataires
• Présenter l'organigramme du projet de manière schématique et indiquer les personnes de contact selon les problématiques
• Communiquer sur les loyers, augmentations, possibilités de recours, indemnisation
• Présenter le planning intentionnel
• Recueillir questions et préoccupations des locataires
• Identifier les besoins d'aide éventuels selon la nature des travaux prévus
• Indiquer que les réponses aux questions/demandes d'aides non traitées à cet atelier seront apportées lors de la "Séance pré-travaux"</t>
  </si>
  <si>
    <t>h/
com.</t>
  </si>
  <si>
    <t>AMU, AMO, RMO, ET/EG</t>
  </si>
  <si>
    <t>AMU, REGIE, RMO, ET/EG</t>
  </si>
  <si>
    <t>AMU, RMO, ET/EG, ouvriers</t>
  </si>
  <si>
    <t>AMU, REGIE, RMO, AMO, Ingénieur CVS</t>
  </si>
  <si>
    <t>• Visite guidée des installations techniques
• Visite guidée d'un appartement témoin si possible</t>
  </si>
  <si>
    <t>• Rédiger un compte-rendu succint de la visite indiquant les intervenants et le nombre de participants</t>
  </si>
  <si>
    <t>• Définir le mode opératoire de la visite</t>
  </si>
  <si>
    <r>
      <t xml:space="preserve">Diagnostic des besoins
</t>
    </r>
    <r>
      <rPr>
        <i/>
        <sz val="9"/>
        <color theme="1"/>
        <rFont val="Calibri"/>
        <family val="2"/>
        <scheme val="minor"/>
      </rPr>
      <t>☞ Prestation hors mandat</t>
    </r>
  </si>
  <si>
    <r>
      <t xml:space="preserve">Objectif : </t>
    </r>
    <r>
      <rPr>
        <sz val="9"/>
        <color theme="1"/>
        <rFont val="Calibri"/>
        <family val="2"/>
        <scheme val="minor"/>
      </rPr>
      <t>Etablir une offre AMU répondant aux besoins du MO et des locataires.</t>
    </r>
  </si>
  <si>
    <r>
      <t xml:space="preserve">Objectif : </t>
    </r>
    <r>
      <rPr>
        <sz val="9"/>
        <color theme="1"/>
        <rFont val="Calibri"/>
        <family val="2"/>
        <scheme val="minor"/>
      </rPr>
      <t>Clarifier le rôle et le positionnement de l'AMU vis-à-vis des autres mandataires du projet</t>
    </r>
  </si>
  <si>
    <r>
      <t xml:space="preserve">Atelier diagnostic d'usage
</t>
    </r>
    <r>
      <rPr>
        <i/>
        <sz val="9"/>
        <color theme="1"/>
        <rFont val="Calibri"/>
        <family val="2"/>
        <scheme val="minor"/>
      </rPr>
      <t>☞ Prestation flexible dans le phasage du projet</t>
    </r>
  </si>
  <si>
    <r>
      <t xml:space="preserve">Objectif : </t>
    </r>
    <r>
      <rPr>
        <sz val="9"/>
        <color theme="1"/>
        <rFont val="Calibri"/>
        <family val="2"/>
        <scheme val="minor"/>
      </rPr>
      <t>Récolter auprès des locataires leurs constats sur le bâtiment avant travaux (= expertise d'usage) et transmettre ces informations au COPIL</t>
    </r>
  </si>
  <si>
    <r>
      <t xml:space="preserve">Consultation des locataires dans le choix de variantes
</t>
    </r>
    <r>
      <rPr>
        <i/>
        <sz val="9"/>
        <color theme="1"/>
        <rFont val="Calibri"/>
        <family val="2"/>
        <scheme val="minor"/>
      </rPr>
      <t>☞ Prestation flexible dans le phasage du projet</t>
    </r>
  </si>
  <si>
    <r>
      <t xml:space="preserve">Objectif : </t>
    </r>
    <r>
      <rPr>
        <sz val="9"/>
        <color theme="1"/>
        <rFont val="Calibri"/>
        <family val="2"/>
        <scheme val="minor"/>
      </rPr>
      <t>Aiguiller le MO dans le choix de variantes de projet.</t>
    </r>
  </si>
  <si>
    <r>
      <rPr>
        <b/>
        <sz val="9"/>
        <color rgb="FF000000"/>
        <rFont val="Calibri"/>
        <family val="2"/>
        <scheme val="minor"/>
      </rPr>
      <t>Séance d'information &amp; Porte-à-porte complémentaire</t>
    </r>
    <r>
      <rPr>
        <sz val="9"/>
        <color rgb="FF000000"/>
        <rFont val="Calibri"/>
        <family val="2"/>
        <scheme val="minor"/>
      </rPr>
      <t xml:space="preserve">
</t>
    </r>
    <r>
      <rPr>
        <i/>
        <sz val="9"/>
        <color rgb="FF000000"/>
        <rFont val="Calibri"/>
        <family val="2"/>
        <scheme val="minor"/>
      </rPr>
      <t>☞ Nombre de visite en porte-à-porte à adapter en fonction du nombre de participants présent à la séance d'info</t>
    </r>
  </si>
  <si>
    <r>
      <t xml:space="preserve">Objectif : </t>
    </r>
    <r>
      <rPr>
        <sz val="9"/>
        <color theme="1"/>
        <rFont val="Calibri"/>
        <family val="2"/>
        <scheme val="minor"/>
      </rPr>
      <t>Informer les locataires sur les intentions de projet de rénovation, s'assurer que tous les locataires reçoivent les informations et ont l'occasion d'exprimer leurs questions, préoccupations, et besoins d'aide</t>
    </r>
    <r>
      <rPr>
        <b/>
        <sz val="9"/>
        <color theme="1"/>
        <rFont val="Calibri"/>
        <family val="2"/>
        <scheme val="minor"/>
      </rPr>
      <t>.</t>
    </r>
  </si>
  <si>
    <r>
      <rPr>
        <b/>
        <sz val="9"/>
        <color rgb="FF000000"/>
        <rFont val="Calibri"/>
        <family val="2"/>
        <scheme val="minor"/>
      </rPr>
      <t>Communication continue aurpès des locataires</t>
    </r>
    <r>
      <rPr>
        <i/>
        <sz val="9"/>
        <color rgb="FF000000"/>
        <rFont val="Calibri"/>
        <family val="2"/>
        <scheme val="minor"/>
      </rPr>
      <t xml:space="preserve">
☞ Prestation à adapter selon l'avancement du projet, les heures sont à calibrer en conséquence.  </t>
    </r>
  </si>
  <si>
    <r>
      <t xml:space="preserve">Objectif : </t>
    </r>
    <r>
      <rPr>
        <sz val="9"/>
        <color theme="1"/>
        <rFont val="Calibri"/>
        <family val="2"/>
        <scheme val="minor"/>
      </rPr>
      <t>Maintenir informés les locataires de l'avancement (ou non) du projet et des étapes à venir.</t>
    </r>
  </si>
  <si>
    <r>
      <t xml:space="preserve">Objectif : </t>
    </r>
    <r>
      <rPr>
        <sz val="9"/>
        <color theme="1"/>
        <rFont val="Calibri"/>
        <family val="2"/>
        <scheme val="minor"/>
      </rPr>
      <t>Co-construire un projet commun avec les locataires.</t>
    </r>
  </si>
  <si>
    <r>
      <t xml:space="preserve">Objectif : </t>
    </r>
    <r>
      <rPr>
        <sz val="9"/>
        <color theme="1"/>
        <rFont val="Calibri"/>
        <family val="2"/>
        <scheme val="minor"/>
      </rPr>
      <t>Garantir le développement et le suivi du projet commun et la réalisation.</t>
    </r>
  </si>
  <si>
    <r>
      <t xml:space="preserve">Objectif : </t>
    </r>
    <r>
      <rPr>
        <sz val="9"/>
        <color theme="1"/>
        <rFont val="Calibri"/>
        <family val="2"/>
        <scheme val="minor"/>
      </rPr>
      <t>Présenter le planning du chantier aux locataires et co-construire avec eux une solution pour les accompagner durant les travaux</t>
    </r>
  </si>
  <si>
    <r>
      <t xml:space="preserve">Animation Cafés -Chantier
</t>
    </r>
    <r>
      <rPr>
        <i/>
        <sz val="9"/>
        <color theme="1"/>
        <rFont val="Calibri"/>
        <family val="2"/>
        <scheme val="minor"/>
      </rPr>
      <t>☞ Le nombre d'heures est à recalibrer en fonction de la durée du chantier</t>
    </r>
  </si>
  <si>
    <r>
      <t xml:space="preserve">Objectif : </t>
    </r>
    <r>
      <rPr>
        <sz val="9"/>
        <color theme="1"/>
        <rFont val="Calibri"/>
        <family val="2"/>
        <scheme val="minor"/>
      </rPr>
      <t>Maintenir les locataires informés du déroulement du chantier, reccueillir leur doléances et proposer des solutions.</t>
    </r>
  </si>
  <si>
    <r>
      <t xml:space="preserve">Objectif : </t>
    </r>
    <r>
      <rPr>
        <sz val="9"/>
        <color theme="1"/>
        <rFont val="Calibri"/>
        <family val="2"/>
        <scheme val="minor"/>
      </rPr>
      <t>Créer un lien de respect mutuel entre locataires et ouvriers afin d'apaiser les tensions entre eux,  valoriser le travail des ouvriers et en même temps assouvir la curiosité des locataires.</t>
    </r>
  </si>
  <si>
    <r>
      <t xml:space="preserve">Objectif : </t>
    </r>
    <r>
      <rPr>
        <sz val="9"/>
        <color theme="1"/>
        <rFont val="Calibri"/>
        <family val="2"/>
        <scheme val="minor"/>
      </rPr>
      <t xml:space="preserve">Fournir aux locataires un mémos sur le bon usage de </t>
    </r>
    <r>
      <rPr>
        <u/>
        <sz val="9"/>
        <color theme="1"/>
        <rFont val="Calibri"/>
        <family val="2"/>
        <scheme val="minor"/>
      </rPr>
      <t>leur</t>
    </r>
    <r>
      <rPr>
        <sz val="9"/>
        <color theme="1"/>
        <rFont val="Calibri"/>
        <family val="2"/>
        <scheme val="minor"/>
      </rPr>
      <t xml:space="preserve"> bâtiment.</t>
    </r>
  </si>
  <si>
    <r>
      <t xml:space="preserve">Objectif : </t>
    </r>
    <r>
      <rPr>
        <sz val="9"/>
        <color theme="1"/>
        <rFont val="Calibri"/>
        <family val="2"/>
        <scheme val="minor"/>
      </rPr>
      <t>Assurer la bonne compréhension par les locataires des prescriptions du guide d'utilisation du bâtiment.</t>
    </r>
  </si>
  <si>
    <r>
      <rPr>
        <b/>
        <sz val="9"/>
        <color rgb="FF000000"/>
        <rFont val="Calibri"/>
        <family val="2"/>
        <scheme val="minor"/>
      </rPr>
      <t>Visite du bâtiment après travaux</t>
    </r>
    <r>
      <rPr>
        <i/>
        <sz val="9"/>
        <color rgb="FF000000"/>
        <rFont val="Calibri"/>
        <family val="2"/>
        <scheme val="minor"/>
      </rPr>
      <t xml:space="preserve">
☞  Recommandé de la faire en même temps que l'atelier d'usage sur le fonctionnement du bâtiment</t>
    </r>
  </si>
  <si>
    <r>
      <t xml:space="preserve">Objectif : </t>
    </r>
    <r>
      <rPr>
        <sz val="9"/>
        <color theme="1"/>
        <rFont val="Calibri"/>
        <family val="2"/>
        <scheme val="minor"/>
      </rPr>
      <t>Garantir la bonne appropriation  par les locataires des prescriptions du guide d'utilisation du bâtiment.</t>
    </r>
  </si>
  <si>
    <r>
      <t xml:space="preserve">Objectif : </t>
    </r>
    <r>
      <rPr>
        <sz val="9"/>
        <color theme="1"/>
        <rFont val="Calibri"/>
        <family val="2"/>
        <scheme val="minor"/>
      </rPr>
      <t>Assurer la compréhension du guide d'utilisation du bâtiment à tous les locataires et leur fournir du matériel d'économie d'énergie.</t>
    </r>
  </si>
  <si>
    <r>
      <t xml:space="preserve">Objectif : </t>
    </r>
    <r>
      <rPr>
        <sz val="9"/>
        <color theme="1"/>
        <rFont val="Calibri"/>
        <family val="2"/>
        <scheme val="minor"/>
      </rPr>
      <t>Clôturer le chantier de manière conviviale avec les locataires et leur offrir un temps pour faire un bilan du chantier écoulé.</t>
    </r>
  </si>
  <si>
    <r>
      <t xml:space="preserve">Objectif : </t>
    </r>
    <r>
      <rPr>
        <sz val="9"/>
        <color theme="1"/>
        <rFont val="Calibri"/>
        <family val="2"/>
        <scheme val="minor"/>
      </rPr>
      <t>Côturer le mandat.</t>
    </r>
  </si>
  <si>
    <t>Totaux</t>
  </si>
  <si>
    <t>Phases SIA ind.</t>
  </si>
  <si>
    <t>32. Projet
à
53. Mise en servise</t>
  </si>
  <si>
    <t>Base</t>
  </si>
  <si>
    <r>
      <t xml:space="preserve">Objectif : </t>
    </r>
    <r>
      <rPr>
        <sz val="8"/>
        <color theme="1"/>
        <rFont val="Calibri"/>
        <family val="2"/>
        <scheme val="minor"/>
      </rPr>
      <t>Etablir une offre AMU répondant aux besoins du MO et des locataires.</t>
    </r>
  </si>
  <si>
    <r>
      <t xml:space="preserve">Objectif : </t>
    </r>
    <r>
      <rPr>
        <sz val="8"/>
        <color theme="1"/>
        <rFont val="Calibri"/>
        <family val="2"/>
        <scheme val="minor"/>
      </rPr>
      <t>Clarifier le rôle et le positionnement de l'AMU vis-à-vis des autres mandataires du projet</t>
    </r>
  </si>
  <si>
    <r>
      <t xml:space="preserve">Objectif : </t>
    </r>
    <r>
      <rPr>
        <sz val="8"/>
        <color theme="1"/>
        <rFont val="Calibri"/>
        <family val="2"/>
        <scheme val="minor"/>
      </rPr>
      <t>Récolter auprès des locataires leurs constats sur le bâtiment avant travaux (= expertise d'usage) et transmettre ces informations au COPIL</t>
    </r>
  </si>
  <si>
    <r>
      <t xml:space="preserve">Objectif : </t>
    </r>
    <r>
      <rPr>
        <sz val="8"/>
        <color theme="1"/>
        <rFont val="Calibri"/>
        <family val="2"/>
        <scheme val="minor"/>
      </rPr>
      <t>Aiguiller le MO dans le choix de variantes de projet.</t>
    </r>
  </si>
  <si>
    <r>
      <t xml:space="preserve">Objectif : </t>
    </r>
    <r>
      <rPr>
        <sz val="8"/>
        <color theme="1"/>
        <rFont val="Calibri"/>
        <family val="2"/>
        <scheme val="minor"/>
      </rPr>
      <t>Informer les locataires sur les intentions de projet de rénovation, s'assurer que tous les locataires reçoivent les informations et ont l'occasion d'exprimer leurs questions, préoccupations, et besoins d'aide</t>
    </r>
    <r>
      <rPr>
        <b/>
        <sz val="8"/>
        <color theme="1"/>
        <rFont val="Calibri"/>
        <family val="2"/>
        <scheme val="minor"/>
      </rPr>
      <t>.</t>
    </r>
  </si>
  <si>
    <r>
      <rPr>
        <b/>
        <sz val="8"/>
        <color rgb="FF000000"/>
        <rFont val="Calibri"/>
        <family val="2"/>
        <scheme val="minor"/>
      </rPr>
      <t>Communication continue aurpès des locataires</t>
    </r>
    <r>
      <rPr>
        <i/>
        <sz val="8"/>
        <color rgb="FF000000"/>
        <rFont val="Calibri"/>
        <family val="2"/>
        <scheme val="minor"/>
      </rPr>
      <t xml:space="preserve">
☞ Prestation à adapter selon l'avancement du projet, les heures sont à calibrer en conséquence.  </t>
    </r>
  </si>
  <si>
    <r>
      <t xml:space="preserve">Objectif : </t>
    </r>
    <r>
      <rPr>
        <sz val="8"/>
        <color theme="1"/>
        <rFont val="Calibri"/>
        <family val="2"/>
        <scheme val="minor"/>
      </rPr>
      <t>Maintenir informés les locataires de l'avancement (ou non) du projet et des étapes à venir.</t>
    </r>
  </si>
  <si>
    <r>
      <t xml:space="preserve">Objectif : </t>
    </r>
    <r>
      <rPr>
        <sz val="8"/>
        <color theme="1"/>
        <rFont val="Calibri"/>
        <family val="2"/>
        <scheme val="minor"/>
      </rPr>
      <t>Co-construire un projet commun avec les locataires.</t>
    </r>
  </si>
  <si>
    <r>
      <t xml:space="preserve">Objectif : </t>
    </r>
    <r>
      <rPr>
        <sz val="8"/>
        <color theme="1"/>
        <rFont val="Calibri"/>
        <family val="2"/>
        <scheme val="minor"/>
      </rPr>
      <t>Garantir le développement et le suivi du projet commun et la réalisation.</t>
    </r>
  </si>
  <si>
    <r>
      <t xml:space="preserve">Objectif : </t>
    </r>
    <r>
      <rPr>
        <sz val="8"/>
        <color theme="1"/>
        <rFont val="Calibri"/>
        <family val="2"/>
        <scheme val="minor"/>
      </rPr>
      <t>Présenter le planning du chantier aux locataires et co-construire avec eux une solution pour les accompagner durant les travaux</t>
    </r>
  </si>
  <si>
    <r>
      <t xml:space="preserve">Animation Cafés -Chantier
</t>
    </r>
    <r>
      <rPr>
        <i/>
        <sz val="8"/>
        <color theme="1"/>
        <rFont val="Calibri"/>
        <family val="2"/>
        <scheme val="minor"/>
      </rPr>
      <t>☞ Le nombre d'heures est à recalibrer en fonction de la durée du chantier</t>
    </r>
  </si>
  <si>
    <r>
      <t xml:space="preserve">Objectif : </t>
    </r>
    <r>
      <rPr>
        <sz val="8"/>
        <color theme="1"/>
        <rFont val="Calibri"/>
        <family val="2"/>
        <scheme val="minor"/>
      </rPr>
      <t>Maintenir les locataires informés du déroulement du chantier, reccueillir leur doléances et proposer des solutions.</t>
    </r>
  </si>
  <si>
    <r>
      <t xml:space="preserve">Objectif : </t>
    </r>
    <r>
      <rPr>
        <sz val="8"/>
        <color theme="1"/>
        <rFont val="Calibri"/>
        <family val="2"/>
        <scheme val="minor"/>
      </rPr>
      <t>Créer un lien de respect mutuel entre locataires et ouvriers afin d'apaiser les tensions entre eux,  valoriser le travail des ouvriers et en même temps assouvir la curiosité des locataires.</t>
    </r>
  </si>
  <si>
    <r>
      <t xml:space="preserve">Objectif : </t>
    </r>
    <r>
      <rPr>
        <sz val="8"/>
        <color theme="1"/>
        <rFont val="Calibri"/>
        <family val="2"/>
        <scheme val="minor"/>
      </rPr>
      <t xml:space="preserve">Fournir aux locataires un mémos sur le bon usage de </t>
    </r>
    <r>
      <rPr>
        <u/>
        <sz val="8"/>
        <color theme="1"/>
        <rFont val="Calibri"/>
        <family val="2"/>
        <scheme val="minor"/>
      </rPr>
      <t>leur</t>
    </r>
    <r>
      <rPr>
        <sz val="8"/>
        <color theme="1"/>
        <rFont val="Calibri"/>
        <family val="2"/>
        <scheme val="minor"/>
      </rPr>
      <t xml:space="preserve"> bâtiment.</t>
    </r>
  </si>
  <si>
    <r>
      <t xml:space="preserve">Objectif : </t>
    </r>
    <r>
      <rPr>
        <sz val="8"/>
        <color theme="1"/>
        <rFont val="Calibri"/>
        <family val="2"/>
        <scheme val="minor"/>
      </rPr>
      <t>Assurer la bonne compréhension par les locataires des prescriptions du guide d'utilisation du bâtiment.</t>
    </r>
  </si>
  <si>
    <r>
      <t xml:space="preserve">Objectif : </t>
    </r>
    <r>
      <rPr>
        <sz val="8"/>
        <color theme="1"/>
        <rFont val="Calibri"/>
        <family val="2"/>
        <scheme val="minor"/>
      </rPr>
      <t>Garantir la bonne appropriation  par les locataires des prescriptions du guide d'utilisation du bâtiment.</t>
    </r>
  </si>
  <si>
    <r>
      <t xml:space="preserve">Objectif : </t>
    </r>
    <r>
      <rPr>
        <sz val="8"/>
        <color theme="1"/>
        <rFont val="Calibri"/>
        <family val="2"/>
        <scheme val="minor"/>
      </rPr>
      <t>Assurer la compréhension du guide d'utilisation du bâtiment à tous les locataires et leur fournir du matériel d'économie d'énergie.</t>
    </r>
  </si>
  <si>
    <r>
      <t xml:space="preserve">Objectif : </t>
    </r>
    <r>
      <rPr>
        <sz val="8"/>
        <color theme="1"/>
        <rFont val="Calibri"/>
        <family val="2"/>
        <scheme val="minor"/>
      </rPr>
      <t>Clôturer le chantier de manière conviviale avec les locataires et leur offrir un temps pour faire un bilan du chantier écoulé.</t>
    </r>
  </si>
  <si>
    <r>
      <t xml:space="preserve">Objectif : </t>
    </r>
    <r>
      <rPr>
        <sz val="8"/>
        <color theme="1"/>
        <rFont val="Calibri"/>
        <family val="2"/>
        <scheme val="minor"/>
      </rPr>
      <t>Côturer le mandat.</t>
    </r>
  </si>
  <si>
    <t>Diagnostic des besoins</t>
  </si>
  <si>
    <t>Atelier diagnostic d'usage</t>
  </si>
  <si>
    <t>Consultation des locataires dans le choix de variantes</t>
  </si>
  <si>
    <t>Séance d'information &amp; Porte-à-porte complémentaire</t>
  </si>
  <si>
    <t>Visite du bâtiment après travaux</t>
  </si>
  <si>
    <t>Animation [chf/h]</t>
  </si>
  <si>
    <t>Préparation  [chf/h]</t>
  </si>
  <si>
    <t>• Transmettre au COPIL les recommandations issues de la séance d'information et du  porte-à-porte complémentaires
• Challenger ces recommandations et y apporter des réponses 
• Définir et planifier les prochaines prestations AMU
• Planifier la restiution des réponses aux locataires lors de l'atelier "pré-travaux et constitution cafés-chantier"
• Plannifier la suite du mandat AMU.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</si>
</sst>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HF-100C]"/>
    <numFmt numFmtId="165" formatCode="#,##0\ [$CHF-100C]"/>
  </numFmts>
  <fonts count="38" x14ac:knownFonts="1">
    <font>
      <sz val="11"/>
      <color rgb="FF000000"/>
      <name val="Calibri"/>
      <family val="2"/>
      <charset val="1"/>
    </font>
    <font>
      <sz val="12"/>
      <color rgb="FF000000"/>
      <name val="Calibri"/>
      <family val="2"/>
      <charset val="1"/>
    </font>
    <font>
      <b/>
      <sz val="8"/>
      <color theme="1"/>
      <name val="Calibri"/>
      <family val="2"/>
      <scheme val="minor"/>
    </font>
    <font>
      <i/>
      <sz val="8"/>
      <color theme="1"/>
      <name val="Calibri"/>
      <family val="2"/>
      <scheme val="minor"/>
    </font>
    <font>
      <sz val="8"/>
      <name val="Calibri"/>
      <family val="2"/>
      <scheme val="minor"/>
    </font>
    <font>
      <b/>
      <sz val="8"/>
      <name val="Calibri"/>
      <family val="2"/>
      <scheme val="minor"/>
    </font>
    <font>
      <b/>
      <sz val="8"/>
      <color theme="0"/>
      <name val="Calibri"/>
      <family val="2"/>
      <scheme val="minor"/>
    </font>
    <font>
      <sz val="8"/>
      <color theme="1"/>
      <name val="Calibri"/>
      <family val="2"/>
      <scheme val="minor"/>
    </font>
    <font>
      <sz val="8"/>
      <color rgb="FF000000"/>
      <name val="Calibri"/>
      <family val="2"/>
      <scheme val="minor"/>
    </font>
    <font>
      <sz val="8"/>
      <color theme="4" tint="-0.249977111117893"/>
      <name val="Calibri"/>
      <family val="2"/>
      <scheme val="minor"/>
    </font>
    <font>
      <b/>
      <u/>
      <sz val="8"/>
      <color rgb="FFC00000"/>
      <name val="Calibri"/>
      <family val="2"/>
      <scheme val="minor"/>
    </font>
    <font>
      <b/>
      <u/>
      <sz val="8"/>
      <color theme="1"/>
      <name val="Calibri"/>
      <family val="2"/>
      <scheme val="minor"/>
    </font>
    <font>
      <sz val="8"/>
      <color theme="4"/>
      <name val="Calibri"/>
      <family val="2"/>
      <scheme val="minor"/>
    </font>
    <font>
      <sz val="8"/>
      <color rgb="FFFF0000"/>
      <name val="Calibri"/>
      <family val="2"/>
      <scheme val="minor"/>
    </font>
    <font>
      <b/>
      <sz val="8"/>
      <color rgb="FF000000"/>
      <name val="Calibri"/>
      <family val="2"/>
      <scheme val="minor"/>
    </font>
    <font>
      <sz val="8"/>
      <color rgb="FFC00000"/>
      <name val="Calibri"/>
      <family val="2"/>
      <scheme val="minor"/>
    </font>
    <font>
      <sz val="8"/>
      <color rgb="FF0070C0"/>
      <name val="Calibri"/>
      <family val="2"/>
      <scheme val="minor"/>
    </font>
    <font>
      <b/>
      <sz val="8"/>
      <color theme="4"/>
      <name val="Calibri"/>
      <family val="2"/>
      <scheme val="minor"/>
    </font>
    <font>
      <b/>
      <u/>
      <sz val="8"/>
      <name val="Calibri"/>
      <family val="2"/>
      <scheme val="minor"/>
    </font>
    <font>
      <sz val="8"/>
      <color rgb="FF222428"/>
      <name val="Calibri"/>
      <family val="2"/>
      <scheme val="minor"/>
    </font>
    <font>
      <b/>
      <sz val="8"/>
      <color rgb="FF222428"/>
      <name val="Calibri"/>
      <family val="2"/>
      <scheme val="minor"/>
    </font>
    <font>
      <sz val="8"/>
      <color theme="0"/>
      <name val="Calibri"/>
      <family val="2"/>
      <scheme val="minor"/>
    </font>
    <font>
      <strike/>
      <sz val="8"/>
      <name val="Calibri"/>
      <family val="2"/>
      <scheme val="minor"/>
    </font>
    <font>
      <sz val="7"/>
      <name val="Calibri"/>
      <family val="2"/>
      <scheme val="minor"/>
    </font>
    <font>
      <b/>
      <sz val="9"/>
      <color theme="1"/>
      <name val="Calibri"/>
      <family val="2"/>
      <scheme val="minor"/>
    </font>
    <font>
      <i/>
      <sz val="9"/>
      <color theme="1"/>
      <name val="Calibri"/>
      <family val="2"/>
      <scheme val="minor"/>
    </font>
    <font>
      <sz val="9"/>
      <name val="Calibri"/>
      <family val="2"/>
      <scheme val="minor"/>
    </font>
    <font>
      <b/>
      <sz val="9"/>
      <name val="Calibri"/>
      <family val="2"/>
      <scheme val="minor"/>
    </font>
    <font>
      <b/>
      <sz val="9"/>
      <color theme="0"/>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sz val="9"/>
      <color theme="4" tint="-0.249977111117893"/>
      <name val="Calibri"/>
      <family val="2"/>
      <scheme val="minor"/>
    </font>
    <font>
      <u/>
      <sz val="9"/>
      <color theme="1"/>
      <name val="Calibri"/>
      <family val="2"/>
      <scheme val="minor"/>
    </font>
    <font>
      <b/>
      <sz val="7"/>
      <color theme="0"/>
      <name val="Calibri"/>
      <family val="2"/>
      <scheme val="minor"/>
    </font>
    <font>
      <i/>
      <sz val="8"/>
      <color rgb="FF000000"/>
      <name val="Calibri"/>
      <family val="2"/>
      <scheme val="minor"/>
    </font>
    <font>
      <u/>
      <sz val="8"/>
      <color theme="1"/>
      <name val="Calibri"/>
      <family val="2"/>
      <scheme val="minor"/>
    </font>
  </fonts>
  <fills count="7">
    <fill>
      <patternFill patternType="none"/>
    </fill>
    <fill>
      <patternFill patternType="gray125"/>
    </fill>
    <fill>
      <patternFill patternType="solid">
        <fgColor rgb="FFB6DCC9"/>
        <bgColor indexed="64"/>
      </patternFill>
    </fill>
    <fill>
      <patternFill patternType="solid">
        <fgColor theme="0"/>
        <bgColor indexed="64"/>
      </patternFill>
    </fill>
    <fill>
      <patternFill patternType="solid">
        <fgColor rgb="FF005647"/>
        <bgColor indexed="64"/>
      </patternFill>
    </fill>
    <fill>
      <patternFill patternType="solid">
        <fgColor rgb="FFDAEEE4"/>
        <bgColor indexed="64"/>
      </patternFill>
    </fill>
    <fill>
      <patternFill patternType="solid">
        <fgColor theme="0" tint="-0.14999847407452621"/>
        <bgColor indexed="64"/>
      </patternFill>
    </fill>
  </fills>
  <borders count="18">
    <border>
      <left/>
      <right/>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0" fontId="1" fillId="0" borderId="0"/>
  </cellStyleXfs>
  <cellXfs count="304">
    <xf numFmtId="0" fontId="0" fillId="0" borderId="0" xfId="0"/>
    <xf numFmtId="49" fontId="2" fillId="0" borderId="0" xfId="0" applyNumberFormat="1" applyFont="1" applyAlignment="1">
      <alignment horizontal="center" vertical="center" wrapText="1"/>
    </xf>
    <xf numFmtId="0" fontId="2" fillId="0" borderId="0" xfId="0" applyFont="1" applyAlignment="1">
      <alignment horizontal="left"/>
    </xf>
    <xf numFmtId="49" fontId="8" fillId="0" borderId="0" xfId="0" applyNumberFormat="1" applyFont="1" applyAlignment="1">
      <alignment vertical="top"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49" fontId="5"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xf numFmtId="0" fontId="7" fillId="0" borderId="0" xfId="0" applyFont="1" applyAlignment="1">
      <alignment vertical="top" wrapText="1"/>
    </xf>
    <xf numFmtId="0" fontId="4" fillId="0" borderId="1" xfId="0" applyFont="1" applyBorder="1" applyAlignment="1">
      <alignment vertical="center"/>
    </xf>
    <xf numFmtId="0" fontId="4" fillId="0" borderId="0" xfId="0" applyFont="1" applyAlignment="1">
      <alignment vertical="center" wrapText="1"/>
    </xf>
    <xf numFmtId="0" fontId="7" fillId="0" borderId="0" xfId="0" applyFont="1" applyAlignment="1">
      <alignment horizontal="left" vertical="center" wrapText="1"/>
    </xf>
    <xf numFmtId="49" fontId="6" fillId="0" borderId="0" xfId="0" applyNumberFormat="1" applyFont="1" applyAlignment="1">
      <alignment horizontal="center" vertical="center"/>
    </xf>
    <xf numFmtId="49" fontId="5" fillId="4" borderId="1" xfId="0" applyNumberFormat="1" applyFont="1" applyFill="1" applyBorder="1" applyAlignment="1">
      <alignment horizontal="center" vertical="center" wrapText="1"/>
    </xf>
    <xf numFmtId="0" fontId="6" fillId="4" borderId="0" xfId="0" applyFont="1" applyFill="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4" fillId="0" borderId="0" xfId="0" applyFont="1" applyAlignment="1">
      <alignment horizontal="center" vertical="center" wrapText="1"/>
    </xf>
    <xf numFmtId="49" fontId="10" fillId="0" borderId="0" xfId="0" applyNumberFormat="1" applyFont="1" applyAlignment="1">
      <alignment vertical="top" wrapText="1"/>
    </xf>
    <xf numFmtId="0" fontId="8" fillId="0" borderId="0" xfId="0" applyFont="1" applyAlignment="1">
      <alignment vertical="center"/>
    </xf>
    <xf numFmtId="0" fontId="9" fillId="0" borderId="0" xfId="0" applyFont="1" applyAlignment="1">
      <alignment horizontal="center" vertical="center"/>
    </xf>
    <xf numFmtId="0" fontId="2" fillId="0" borderId="0" xfId="0" applyFont="1" applyAlignment="1">
      <alignment vertical="top"/>
    </xf>
    <xf numFmtId="49" fontId="2" fillId="0" borderId="0" xfId="0" applyNumberFormat="1" applyFont="1" applyAlignment="1">
      <alignment vertical="center" wrapText="1"/>
    </xf>
    <xf numFmtId="49" fontId="2"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alignment horizontal="center" vertical="center"/>
    </xf>
    <xf numFmtId="49" fontId="9" fillId="0" borderId="0" xfId="0" applyNumberFormat="1" applyFont="1" applyAlignment="1">
      <alignment horizontal="center" vertical="center"/>
    </xf>
    <xf numFmtId="49" fontId="8" fillId="3" borderId="0" xfId="0" applyNumberFormat="1" applyFont="1" applyFill="1" applyAlignment="1">
      <alignment vertical="top" wrapText="1"/>
    </xf>
    <xf numFmtId="49" fontId="2" fillId="0" borderId="0" xfId="0" applyNumberFormat="1" applyFont="1" applyAlignment="1">
      <alignment horizontal="left" vertical="center"/>
    </xf>
    <xf numFmtId="0" fontId="7" fillId="0" borderId="0" xfId="0" applyFont="1" applyAlignment="1">
      <alignment horizontal="center"/>
    </xf>
    <xf numFmtId="49" fontId="2" fillId="0" borderId="0" xfId="0" applyNumberFormat="1" applyFont="1" applyAlignment="1">
      <alignment vertical="center"/>
    </xf>
    <xf numFmtId="0" fontId="4" fillId="0" borderId="0" xfId="0" applyFont="1"/>
    <xf numFmtId="49" fontId="7" fillId="0" borderId="0" xfId="0" applyNumberFormat="1" applyFont="1" applyAlignment="1">
      <alignment horizontal="right" vertical="center"/>
    </xf>
    <xf numFmtId="49" fontId="4" fillId="0" borderId="1" xfId="0" applyNumberFormat="1" applyFont="1" applyBorder="1" applyAlignment="1">
      <alignment horizontal="right" vertical="center"/>
    </xf>
    <xf numFmtId="49" fontId="9" fillId="0" borderId="0" xfId="0" applyNumberFormat="1" applyFont="1" applyAlignment="1">
      <alignment horizontal="left" vertical="center" wrapText="1"/>
    </xf>
    <xf numFmtId="0" fontId="7" fillId="0" borderId="0" xfId="0" applyFont="1" applyAlignment="1">
      <alignment vertical="top"/>
    </xf>
    <xf numFmtId="0" fontId="4" fillId="0" borderId="0" xfId="0" applyFont="1" applyAlignment="1">
      <alignment vertical="top"/>
    </xf>
    <xf numFmtId="0" fontId="5" fillId="0" borderId="0" xfId="0" applyFont="1" applyAlignment="1">
      <alignment horizontal="center" vertical="center" textRotation="90"/>
    </xf>
    <xf numFmtId="164" fontId="5" fillId="0" borderId="0" xfId="0" applyNumberFormat="1" applyFont="1" applyAlignment="1">
      <alignment vertical="center"/>
    </xf>
    <xf numFmtId="49" fontId="3" fillId="0" borderId="0" xfId="0" applyNumberFormat="1" applyFont="1" applyAlignment="1">
      <alignment horizontal="left" vertical="center" wrapText="1"/>
    </xf>
    <xf numFmtId="49" fontId="3" fillId="0" borderId="0" xfId="0" applyNumberFormat="1" applyFont="1" applyAlignment="1">
      <alignment vertical="top" wrapText="1"/>
    </xf>
    <xf numFmtId="164" fontId="2" fillId="0" borderId="0" xfId="0" applyNumberFormat="1" applyFont="1" applyAlignment="1">
      <alignment horizontal="center" vertical="center"/>
    </xf>
    <xf numFmtId="164" fontId="7" fillId="0" borderId="0" xfId="0" applyNumberFormat="1" applyFont="1" applyAlignment="1">
      <alignment horizontal="center"/>
    </xf>
    <xf numFmtId="165" fontId="6" fillId="4" borderId="2" xfId="0" applyNumberFormat="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2" xfId="0" applyNumberFormat="1" applyFont="1" applyBorder="1" applyAlignment="1">
      <alignment horizontal="center"/>
    </xf>
    <xf numFmtId="165" fontId="5" fillId="0" borderId="2" xfId="0" applyNumberFormat="1" applyFont="1" applyBorder="1" applyAlignment="1">
      <alignment vertical="center"/>
    </xf>
    <xf numFmtId="165" fontId="6" fillId="4" borderId="0" xfId="0" applyNumberFormat="1" applyFont="1" applyFill="1" applyAlignment="1">
      <alignment horizontal="center" vertical="center" wrapText="1"/>
    </xf>
    <xf numFmtId="165" fontId="6" fillId="0" borderId="0" xfId="0" applyNumberFormat="1" applyFont="1" applyAlignment="1">
      <alignment horizontal="center" vertical="center" wrapText="1"/>
    </xf>
    <xf numFmtId="165" fontId="2" fillId="0" borderId="0" xfId="0" applyNumberFormat="1" applyFont="1" applyAlignment="1">
      <alignment horizontal="center" vertical="center"/>
    </xf>
    <xf numFmtId="165" fontId="7" fillId="0" borderId="0" xfId="0" applyNumberFormat="1" applyFont="1"/>
    <xf numFmtId="0" fontId="2" fillId="0" borderId="0" xfId="0" applyFont="1" applyAlignment="1">
      <alignment horizontal="center" vertical="top"/>
    </xf>
    <xf numFmtId="49" fontId="2" fillId="0" borderId="0" xfId="0" applyNumberFormat="1" applyFont="1" applyAlignment="1">
      <alignment horizontal="left" vertical="top"/>
    </xf>
    <xf numFmtId="0" fontId="2" fillId="0" borderId="0" xfId="0" applyFont="1" applyAlignment="1">
      <alignment horizontal="center" vertical="top" textRotation="90" wrapText="1"/>
    </xf>
    <xf numFmtId="0" fontId="4" fillId="0" borderId="1" xfId="0" applyFont="1" applyBorder="1" applyAlignment="1">
      <alignment vertical="top" wrapText="1"/>
    </xf>
    <xf numFmtId="0" fontId="4" fillId="0" borderId="0" xfId="0" applyFont="1" applyAlignment="1">
      <alignment horizontal="center" vertical="top" wrapText="1"/>
    </xf>
    <xf numFmtId="165" fontId="4" fillId="0" borderId="2" xfId="0" applyNumberFormat="1" applyFont="1" applyBorder="1" applyAlignment="1">
      <alignment horizontal="center" vertical="top"/>
    </xf>
    <xf numFmtId="165" fontId="2" fillId="0" borderId="0" xfId="0" applyNumberFormat="1" applyFont="1" applyAlignment="1">
      <alignment horizontal="center" vertical="top"/>
    </xf>
    <xf numFmtId="0" fontId="2" fillId="0" borderId="0" xfId="0" applyFont="1" applyAlignment="1">
      <alignment horizontal="left" vertical="top"/>
    </xf>
    <xf numFmtId="49" fontId="7" fillId="0" borderId="0" xfId="0" applyNumberFormat="1"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center"/>
    </xf>
    <xf numFmtId="0" fontId="2" fillId="0" borderId="0" xfId="0" applyFont="1" applyAlignment="1">
      <alignment horizontal="center" vertical="center" textRotation="90" wrapText="1"/>
    </xf>
    <xf numFmtId="0" fontId="8" fillId="0" borderId="0" xfId="0" applyFont="1" applyAlignment="1">
      <alignment horizontal="center" vertical="top" wrapText="1"/>
    </xf>
    <xf numFmtId="49" fontId="2" fillId="0" borderId="0" xfId="0" applyNumberFormat="1" applyFont="1" applyAlignment="1">
      <alignment horizontal="left" vertical="center" wrapText="1"/>
    </xf>
    <xf numFmtId="0" fontId="8" fillId="0" borderId="0" xfId="0" applyFont="1" applyAlignment="1">
      <alignment horizontal="center" vertical="top"/>
    </xf>
    <xf numFmtId="49" fontId="2" fillId="0" borderId="0" xfId="0" applyNumberFormat="1" applyFont="1" applyAlignment="1">
      <alignment horizontal="left" vertical="center" wrapText="1"/>
    </xf>
    <xf numFmtId="49" fontId="5" fillId="0" borderId="0" xfId="0" applyNumberFormat="1" applyFont="1" applyAlignment="1">
      <alignment horizontal="center" vertical="center"/>
    </xf>
    <xf numFmtId="165" fontId="5"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165" fontId="7" fillId="0" borderId="0" xfId="0" applyNumberFormat="1" applyFont="1" applyBorder="1" applyAlignment="1">
      <alignment horizontal="center" vertical="center"/>
    </xf>
    <xf numFmtId="0" fontId="7" fillId="0" borderId="0" xfId="0" applyFont="1" applyBorder="1"/>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0" fontId="4" fillId="0" borderId="0" xfId="0" applyFont="1" applyBorder="1" applyAlignment="1">
      <alignment horizontal="center" vertical="center" wrapText="1"/>
    </xf>
    <xf numFmtId="49" fontId="8" fillId="3" borderId="0" xfId="0" applyNumberFormat="1" applyFont="1" applyFill="1" applyBorder="1" applyAlignment="1">
      <alignment vertical="top" wrapText="1"/>
    </xf>
    <xf numFmtId="49" fontId="6" fillId="0" borderId="0" xfId="0" applyNumberFormat="1" applyFont="1" applyFill="1" applyBorder="1" applyAlignment="1">
      <alignment vertical="center"/>
    </xf>
    <xf numFmtId="0" fontId="4" fillId="0" borderId="0" xfId="0" applyFont="1" applyBorder="1" applyAlignment="1">
      <alignment horizontal="center" vertical="center" wrapText="1"/>
    </xf>
    <xf numFmtId="49" fontId="2" fillId="0" borderId="0" xfId="0" applyNumberFormat="1" applyFont="1" applyAlignment="1">
      <alignment horizontal="left" vertical="center" wrapText="1"/>
    </xf>
    <xf numFmtId="0" fontId="5" fillId="0" borderId="0" xfId="0" applyFont="1" applyBorder="1" applyAlignment="1">
      <alignment horizontal="center" vertical="center" wrapText="1"/>
    </xf>
    <xf numFmtId="164" fontId="5" fillId="0" borderId="0" xfId="0" applyNumberFormat="1" applyFont="1" applyBorder="1" applyAlignment="1">
      <alignment horizontal="center" vertical="center" wrapText="1"/>
    </xf>
    <xf numFmtId="0" fontId="2" fillId="0" borderId="0" xfId="0" applyFont="1" applyBorder="1" applyAlignment="1">
      <alignment horizontal="center" vertical="center" textRotation="90" wrapText="1"/>
    </xf>
    <xf numFmtId="164" fontId="2" fillId="0" borderId="0" xfId="0" applyNumberFormat="1" applyFont="1" applyBorder="1" applyAlignment="1">
      <alignment vertical="center"/>
    </xf>
    <xf numFmtId="165" fontId="2" fillId="0" borderId="0" xfId="0" applyNumberFormat="1" applyFont="1" applyBorder="1" applyAlignment="1">
      <alignment vertical="center"/>
    </xf>
    <xf numFmtId="49" fontId="6" fillId="0" borderId="0" xfId="0" applyNumberFormat="1" applyFont="1" applyAlignment="1">
      <alignment horizontal="center" vertical="top" textRotation="90" wrapText="1"/>
    </xf>
    <xf numFmtId="49" fontId="2" fillId="0" borderId="0" xfId="0" applyNumberFormat="1" applyFont="1" applyAlignment="1">
      <alignment horizontal="center" vertical="top" textRotation="90" wrapText="1"/>
    </xf>
    <xf numFmtId="49" fontId="2" fillId="0" borderId="0" xfId="0" applyNumberFormat="1" applyFont="1" applyAlignment="1">
      <alignment horizontal="center" vertical="top" textRotation="90"/>
    </xf>
    <xf numFmtId="49" fontId="2" fillId="0" borderId="0" xfId="0" applyNumberFormat="1" applyFont="1" applyFill="1" applyBorder="1" applyAlignment="1">
      <alignment horizontal="center" vertical="top" textRotation="90"/>
    </xf>
    <xf numFmtId="49" fontId="2" fillId="6" borderId="0" xfId="0" applyNumberFormat="1" applyFont="1" applyFill="1" applyAlignment="1">
      <alignment vertical="top" textRotation="90" wrapText="1"/>
    </xf>
    <xf numFmtId="0" fontId="26" fillId="2" borderId="0" xfId="0" applyFont="1" applyFill="1" applyBorder="1" applyAlignment="1">
      <alignment vertical="center" wrapText="1"/>
    </xf>
    <xf numFmtId="0" fontId="27" fillId="2" borderId="0" xfId="0" applyFont="1" applyFill="1" applyBorder="1" applyAlignment="1">
      <alignment horizontal="center" vertical="center" wrapText="1"/>
    </xf>
    <xf numFmtId="164" fontId="27" fillId="2" borderId="0" xfId="0" applyNumberFormat="1" applyFont="1" applyFill="1" applyBorder="1" applyAlignment="1">
      <alignment horizontal="center" vertical="center" wrapText="1"/>
    </xf>
    <xf numFmtId="165" fontId="27" fillId="2" borderId="0" xfId="0" applyNumberFormat="1" applyFont="1" applyFill="1" applyBorder="1" applyAlignment="1">
      <alignment horizontal="center" vertical="center"/>
    </xf>
    <xf numFmtId="0" fontId="24" fillId="2" borderId="0" xfId="0" applyFont="1" applyFill="1" applyBorder="1" applyAlignment="1">
      <alignment horizontal="center" vertical="center" wrapText="1"/>
    </xf>
    <xf numFmtId="164" fontId="24" fillId="2" borderId="0" xfId="0" applyNumberFormat="1" applyFont="1" applyFill="1" applyBorder="1" applyAlignment="1">
      <alignment horizontal="center" vertical="center" wrapText="1"/>
    </xf>
    <xf numFmtId="165" fontId="24" fillId="2" borderId="0" xfId="0" applyNumberFormat="1" applyFont="1" applyFill="1" applyBorder="1" applyAlignment="1">
      <alignment horizontal="center" vertical="center"/>
    </xf>
    <xf numFmtId="0" fontId="26" fillId="5" borderId="0" xfId="0" applyFont="1" applyFill="1" applyBorder="1" applyAlignment="1">
      <alignment vertical="center" wrapText="1"/>
    </xf>
    <xf numFmtId="0" fontId="27" fillId="5" borderId="0" xfId="0" applyFont="1" applyFill="1" applyBorder="1" applyAlignment="1">
      <alignment horizontal="center" vertical="center" wrapText="1"/>
    </xf>
    <xf numFmtId="164" fontId="27" fillId="5" borderId="0" xfId="0" applyNumberFormat="1" applyFont="1" applyFill="1" applyBorder="1" applyAlignment="1">
      <alignment horizontal="center" vertical="center" wrapText="1"/>
    </xf>
    <xf numFmtId="165" fontId="27" fillId="5" borderId="0" xfId="0" applyNumberFormat="1" applyFont="1" applyFill="1" applyBorder="1" applyAlignment="1">
      <alignment horizontal="center" vertical="center"/>
    </xf>
    <xf numFmtId="0" fontId="28" fillId="5" borderId="0" xfId="0" applyFont="1" applyFill="1" applyBorder="1" applyAlignment="1">
      <alignment vertical="center" textRotation="90" wrapText="1"/>
    </xf>
    <xf numFmtId="0" fontId="24" fillId="5" borderId="0" xfId="0" applyFont="1" applyFill="1" applyBorder="1" applyAlignment="1">
      <alignment horizontal="center" vertical="center"/>
    </xf>
    <xf numFmtId="165" fontId="24" fillId="5" borderId="0" xfId="0" applyNumberFormat="1" applyFont="1" applyFill="1" applyBorder="1" applyAlignment="1">
      <alignment horizontal="center" vertical="center"/>
    </xf>
    <xf numFmtId="0" fontId="28" fillId="2" borderId="0" xfId="0" applyFont="1" applyFill="1" applyBorder="1" applyAlignment="1">
      <alignment vertical="center" textRotation="90" wrapText="1"/>
    </xf>
    <xf numFmtId="0" fontId="24" fillId="2" borderId="0" xfId="0" applyFont="1" applyFill="1" applyBorder="1" applyAlignment="1">
      <alignment horizontal="center" vertical="center"/>
    </xf>
    <xf numFmtId="49" fontId="8" fillId="0" borderId="0" xfId="0" applyNumberFormat="1" applyFont="1" applyBorder="1" applyAlignment="1">
      <alignment horizontal="left" vertical="center" wrapText="1"/>
    </xf>
    <xf numFmtId="49" fontId="8" fillId="0" borderId="0" xfId="0" applyNumberFormat="1" applyFont="1" applyBorder="1" applyAlignment="1">
      <alignment vertical="top" wrapText="1"/>
    </xf>
    <xf numFmtId="49" fontId="7" fillId="0" borderId="0" xfId="0" applyNumberFormat="1" applyFont="1" applyBorder="1" applyAlignment="1">
      <alignment vertical="top" wrapText="1"/>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0" xfId="0" applyFont="1" applyBorder="1" applyAlignment="1">
      <alignment vertical="center" textRotation="90" wrapText="1"/>
    </xf>
    <xf numFmtId="0" fontId="8" fillId="0" borderId="0" xfId="0" applyFont="1" applyBorder="1" applyAlignment="1">
      <alignment horizontal="center" vertical="center"/>
    </xf>
    <xf numFmtId="49" fontId="5" fillId="0" borderId="0" xfId="0" applyNumberFormat="1" applyFont="1" applyBorder="1" applyAlignment="1">
      <alignment horizontal="center" vertical="center" wrapText="1"/>
    </xf>
    <xf numFmtId="0" fontId="5" fillId="0" borderId="0" xfId="0" applyFont="1" applyBorder="1" applyAlignment="1">
      <alignment vertical="center" wrapText="1"/>
    </xf>
    <xf numFmtId="165" fontId="5"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Border="1" applyAlignment="1">
      <alignment horizontal="center" vertical="center" wrapText="1"/>
    </xf>
    <xf numFmtId="0" fontId="7" fillId="0" borderId="0" xfId="0" applyFont="1" applyBorder="1" applyAlignment="1">
      <alignment vertical="top" wrapText="1"/>
    </xf>
    <xf numFmtId="0" fontId="8" fillId="0" borderId="0" xfId="0" applyFont="1" applyBorder="1" applyAlignment="1">
      <alignment vertical="center"/>
    </xf>
    <xf numFmtId="0" fontId="7" fillId="0" borderId="0" xfId="0" applyFont="1" applyBorder="1" applyAlignment="1">
      <alignment vertical="center"/>
    </xf>
    <xf numFmtId="0" fontId="4" fillId="0" borderId="0" xfId="0" applyFont="1" applyBorder="1" applyAlignment="1">
      <alignment vertical="center"/>
    </xf>
    <xf numFmtId="165" fontId="4" fillId="0" borderId="0" xfId="0" applyNumberFormat="1" applyFont="1" applyBorder="1" applyAlignment="1">
      <alignment horizontal="center" vertical="center" wrapText="1"/>
    </xf>
    <xf numFmtId="0" fontId="2" fillId="0" borderId="0" xfId="0" applyFont="1" applyBorder="1" applyAlignment="1">
      <alignment vertical="center" textRotation="90" wrapText="1"/>
    </xf>
    <xf numFmtId="164" fontId="2" fillId="0" borderId="0" xfId="0" applyNumberFormat="1" applyFont="1" applyBorder="1" applyAlignment="1">
      <alignment horizontal="center" vertical="center" wrapText="1"/>
    </xf>
    <xf numFmtId="49" fontId="24" fillId="2" borderId="0" xfId="0" applyNumberFormat="1" applyFont="1" applyFill="1" applyBorder="1" applyAlignment="1">
      <alignment horizontal="left" vertical="center"/>
    </xf>
    <xf numFmtId="49" fontId="24" fillId="2" borderId="0" xfId="0" applyNumberFormat="1" applyFont="1" applyFill="1" applyBorder="1" applyAlignment="1">
      <alignment horizontal="left" vertical="center" wrapText="1"/>
    </xf>
    <xf numFmtId="0" fontId="7" fillId="0" borderId="0" xfId="0" applyFont="1" applyBorder="1" applyAlignment="1">
      <alignment horizontal="left" vertical="center" wrapText="1"/>
    </xf>
    <xf numFmtId="49" fontId="10" fillId="0" borderId="0" xfId="0" applyNumberFormat="1" applyFont="1" applyBorder="1" applyAlignment="1">
      <alignment vertical="top" wrapText="1"/>
    </xf>
    <xf numFmtId="0" fontId="9" fillId="0" borderId="0" xfId="0" applyFont="1" applyBorder="1" applyAlignment="1">
      <alignment horizontal="center" vertical="center"/>
    </xf>
    <xf numFmtId="0" fontId="4" fillId="0" borderId="0" xfId="0" applyFont="1" applyBorder="1" applyAlignment="1">
      <alignment horizontal="left" vertical="center" wrapText="1"/>
    </xf>
    <xf numFmtId="165" fontId="4" fillId="0" borderId="0" xfId="0" applyNumberFormat="1" applyFont="1" applyBorder="1" applyAlignment="1">
      <alignment horizontal="left" vertical="center" wrapText="1"/>
    </xf>
    <xf numFmtId="0" fontId="6" fillId="0" borderId="0" xfId="0" applyFont="1" applyBorder="1" applyAlignment="1">
      <alignment horizontal="center" vertical="center" textRotation="90" wrapText="1"/>
    </xf>
    <xf numFmtId="165" fontId="4" fillId="0" borderId="0" xfId="0" applyNumberFormat="1" applyFont="1" applyBorder="1" applyAlignment="1">
      <alignment horizontal="center" vertical="center"/>
    </xf>
    <xf numFmtId="49" fontId="11" fillId="0" borderId="0" xfId="0" applyNumberFormat="1" applyFont="1" applyBorder="1" applyAlignment="1">
      <alignment vertical="top" wrapText="1"/>
    </xf>
    <xf numFmtId="0" fontId="8" fillId="0" borderId="0" xfId="0" applyFont="1" applyBorder="1" applyAlignment="1">
      <alignment vertical="top" wrapText="1"/>
    </xf>
    <xf numFmtId="164" fontId="2" fillId="0" borderId="0" xfId="0" applyNumberFormat="1" applyFont="1" applyBorder="1" applyAlignment="1">
      <alignment vertical="center" wrapText="1"/>
    </xf>
    <xf numFmtId="165" fontId="2" fillId="0" borderId="0" xfId="0" applyNumberFormat="1" applyFont="1" applyBorder="1" applyAlignment="1">
      <alignment vertical="center" wrapText="1"/>
    </xf>
    <xf numFmtId="0" fontId="8" fillId="0" borderId="0" xfId="0" applyFont="1" applyBorder="1" applyAlignment="1">
      <alignment horizontal="center" vertical="center" wrapText="1"/>
    </xf>
    <xf numFmtId="0" fontId="2" fillId="0" borderId="0" xfId="0" applyFont="1" applyBorder="1" applyAlignment="1">
      <alignment vertical="top"/>
    </xf>
    <xf numFmtId="0" fontId="2" fillId="0" borderId="0" xfId="0" applyFont="1" applyBorder="1" applyAlignment="1">
      <alignment horizontal="left"/>
    </xf>
    <xf numFmtId="0" fontId="2" fillId="0" borderId="0" xfId="0" applyFont="1" applyBorder="1" applyAlignment="1">
      <alignment horizontal="center"/>
    </xf>
    <xf numFmtId="0" fontId="5" fillId="0" borderId="0" xfId="0" applyFont="1" applyBorder="1" applyAlignment="1">
      <alignment horizontal="left"/>
    </xf>
    <xf numFmtId="165" fontId="5" fillId="0" borderId="0" xfId="0" applyNumberFormat="1" applyFont="1" applyBorder="1" applyAlignment="1">
      <alignment horizontal="left"/>
    </xf>
    <xf numFmtId="0" fontId="2" fillId="0" borderId="0" xfId="0" applyFont="1" applyBorder="1" applyAlignment="1">
      <alignment horizontal="center" vertical="center" textRotation="90"/>
    </xf>
    <xf numFmtId="49" fontId="4" fillId="0" borderId="0" xfId="0" applyNumberFormat="1" applyFont="1" applyFill="1" applyBorder="1" applyAlignment="1">
      <alignment vertical="top" wrapText="1"/>
    </xf>
    <xf numFmtId="0" fontId="5" fillId="0" borderId="0" xfId="0" applyFont="1" applyBorder="1" applyAlignment="1">
      <alignment vertical="top"/>
    </xf>
    <xf numFmtId="49" fontId="4" fillId="0" borderId="0" xfId="0" applyNumberFormat="1" applyFont="1" applyBorder="1" applyAlignment="1">
      <alignment vertical="top" wrapText="1"/>
    </xf>
    <xf numFmtId="165" fontId="2" fillId="0" borderId="0" xfId="0" applyNumberFormat="1" applyFont="1" applyBorder="1" applyAlignment="1">
      <alignment horizontal="left"/>
    </xf>
    <xf numFmtId="0" fontId="4" fillId="0" borderId="0" xfId="0" applyFont="1" applyBorder="1" applyAlignment="1">
      <alignment vertical="top" wrapText="1"/>
    </xf>
    <xf numFmtId="165" fontId="4" fillId="0" borderId="0" xfId="0" applyNumberFormat="1" applyFont="1" applyBorder="1" applyAlignment="1">
      <alignment horizontal="center"/>
    </xf>
    <xf numFmtId="165" fontId="7" fillId="0" borderId="0" xfId="0" applyNumberFormat="1" applyFont="1" applyBorder="1"/>
    <xf numFmtId="0" fontId="4" fillId="0" borderId="0" xfId="0" applyFont="1" applyBorder="1" applyAlignment="1">
      <alignment horizontal="center" vertical="center"/>
    </xf>
    <xf numFmtId="49" fontId="9" fillId="0" borderId="0" xfId="0" applyNumberFormat="1" applyFont="1" applyBorder="1" applyAlignment="1">
      <alignment horizontal="center" vertical="center"/>
    </xf>
    <xf numFmtId="49" fontId="8" fillId="0" borderId="0" xfId="0" applyNumberFormat="1" applyFont="1" applyFill="1" applyBorder="1" applyAlignment="1">
      <alignment vertical="top" wrapText="1"/>
    </xf>
    <xf numFmtId="49" fontId="7" fillId="0" borderId="0" xfId="0" applyNumberFormat="1" applyFont="1" applyFill="1" applyBorder="1" applyAlignment="1">
      <alignment vertical="top" wrapText="1"/>
    </xf>
    <xf numFmtId="0" fontId="2" fillId="0" borderId="0" xfId="0" applyFont="1" applyBorder="1" applyAlignment="1">
      <alignment horizontal="left" vertical="center" wrapText="1"/>
    </xf>
    <xf numFmtId="49" fontId="2" fillId="0" borderId="0" xfId="0" applyNumberFormat="1" applyFont="1" applyBorder="1" applyAlignment="1">
      <alignment vertical="top" wrapText="1"/>
    </xf>
    <xf numFmtId="0" fontId="14" fillId="0" borderId="0" xfId="0" applyFont="1" applyBorder="1" applyAlignment="1">
      <alignment horizontal="center" vertical="center" wrapText="1"/>
    </xf>
    <xf numFmtId="0" fontId="5" fillId="0" borderId="0" xfId="0" applyFont="1" applyBorder="1" applyAlignment="1">
      <alignment vertical="center"/>
    </xf>
    <xf numFmtId="165" fontId="5" fillId="0" borderId="0" xfId="0" applyNumberFormat="1" applyFont="1" applyBorder="1" applyAlignment="1">
      <alignment horizontal="center"/>
    </xf>
    <xf numFmtId="49" fontId="7" fillId="0" borderId="0" xfId="0" applyNumberFormat="1" applyFont="1" applyBorder="1" applyAlignment="1">
      <alignment horizontal="center" vertical="center" wrapText="1"/>
    </xf>
    <xf numFmtId="49" fontId="4" fillId="0" borderId="0" xfId="0" applyNumberFormat="1" applyFont="1" applyBorder="1" applyAlignment="1">
      <alignment horizontal="left" vertical="center" wrapText="1"/>
    </xf>
    <xf numFmtId="0" fontId="7" fillId="0" borderId="0" xfId="0" applyFont="1" applyBorder="1" applyAlignment="1">
      <alignment horizontal="center"/>
    </xf>
    <xf numFmtId="0" fontId="5" fillId="0" borderId="0" xfId="0" applyFont="1" applyBorder="1" applyAlignment="1">
      <alignment horizontal="center" vertical="center" textRotation="90" wrapText="1"/>
    </xf>
    <xf numFmtId="49" fontId="4"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49" fontId="9" fillId="0" borderId="0" xfId="0" applyNumberFormat="1" applyFont="1" applyBorder="1" applyAlignment="1">
      <alignment horizontal="center" vertical="center" wrapText="1"/>
    </xf>
    <xf numFmtId="0" fontId="4" fillId="0" borderId="0" xfId="0" applyFont="1" applyBorder="1"/>
    <xf numFmtId="165" fontId="4" fillId="0" borderId="0" xfId="0" applyNumberFormat="1" applyFont="1" applyBorder="1"/>
    <xf numFmtId="0" fontId="23" fillId="0" borderId="0" xfId="0" applyFont="1" applyBorder="1" applyAlignment="1">
      <alignment horizontal="center" vertical="center" wrapText="1"/>
    </xf>
    <xf numFmtId="0" fontId="15" fillId="0" borderId="0" xfId="0" applyFont="1" applyBorder="1" applyAlignment="1">
      <alignment vertical="top" wrapText="1"/>
    </xf>
    <xf numFmtId="0" fontId="16" fillId="0" borderId="0" xfId="0" applyFont="1" applyBorder="1" applyAlignment="1">
      <alignment horizontal="center" vertical="center"/>
    </xf>
    <xf numFmtId="49" fontId="4" fillId="0" borderId="0" xfId="0" applyNumberFormat="1" applyFont="1" applyBorder="1" applyAlignment="1">
      <alignment vertical="center" wrapText="1"/>
    </xf>
    <xf numFmtId="49" fontId="7" fillId="0" borderId="0" xfId="0" applyNumberFormat="1" applyFont="1" applyBorder="1" applyAlignment="1">
      <alignment horizontal="right" vertical="center"/>
    </xf>
    <xf numFmtId="49" fontId="4" fillId="0" borderId="0" xfId="0" applyNumberFormat="1" applyFont="1" applyBorder="1" applyAlignment="1">
      <alignment horizontal="right" vertical="center"/>
    </xf>
    <xf numFmtId="49" fontId="9" fillId="0" borderId="0" xfId="0" applyNumberFormat="1" applyFont="1" applyBorder="1" applyAlignment="1">
      <alignment horizontal="left" vertical="center" wrapText="1"/>
    </xf>
    <xf numFmtId="0" fontId="4" fillId="0" borderId="0" xfId="0" applyFont="1" applyBorder="1" applyAlignment="1">
      <alignment horizontal="center" wrapText="1"/>
    </xf>
    <xf numFmtId="0" fontId="9" fillId="0" borderId="0" xfId="0" applyFont="1" applyBorder="1" applyAlignment="1">
      <alignment horizontal="left" vertical="center" wrapText="1"/>
    </xf>
    <xf numFmtId="49" fontId="7" fillId="0" borderId="0" xfId="0" applyNumberFormat="1" applyFont="1" applyBorder="1" applyAlignment="1">
      <alignment horizontal="center" vertical="center"/>
    </xf>
    <xf numFmtId="49" fontId="4" fillId="3" borderId="0" xfId="0" applyNumberFormat="1" applyFont="1" applyFill="1" applyBorder="1" applyAlignment="1">
      <alignment vertical="top" wrapText="1"/>
    </xf>
    <xf numFmtId="0" fontId="7" fillId="0" borderId="0" xfId="0" applyFont="1" applyBorder="1" applyAlignment="1">
      <alignment vertical="top"/>
    </xf>
    <xf numFmtId="49" fontId="30" fillId="2" borderId="0" xfId="0" applyNumberFormat="1" applyFont="1" applyFill="1" applyBorder="1" applyAlignment="1">
      <alignment horizontal="left" vertical="center" wrapText="1"/>
    </xf>
    <xf numFmtId="49" fontId="30" fillId="2" borderId="0" xfId="0" applyNumberFormat="1" applyFont="1" applyFill="1" applyBorder="1" applyAlignment="1">
      <alignment vertical="top" wrapText="1"/>
    </xf>
    <xf numFmtId="49" fontId="29" fillId="2" borderId="0" xfId="0" applyNumberFormat="1" applyFont="1" applyFill="1" applyBorder="1" applyAlignment="1">
      <alignment vertical="top" wrapText="1"/>
    </xf>
    <xf numFmtId="0" fontId="30" fillId="2" borderId="0" xfId="0" applyFont="1" applyFill="1" applyBorder="1" applyAlignment="1">
      <alignment vertical="center" wrapText="1"/>
    </xf>
    <xf numFmtId="0" fontId="33" fillId="2" borderId="0" xfId="0" applyFont="1" applyFill="1" applyBorder="1" applyAlignment="1">
      <alignment horizontal="center" vertical="center" wrapText="1"/>
    </xf>
    <xf numFmtId="0" fontId="2" fillId="0" borderId="0" xfId="0" applyFont="1" applyBorder="1" applyAlignment="1">
      <alignment vertical="center" textRotation="90"/>
    </xf>
    <xf numFmtId="49" fontId="18" fillId="0" borderId="0" xfId="0" applyNumberFormat="1" applyFont="1" applyBorder="1" applyAlignment="1">
      <alignment vertical="top" wrapText="1"/>
    </xf>
    <xf numFmtId="49" fontId="7" fillId="0" borderId="0" xfId="0" applyNumberFormat="1"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horizontal="center"/>
    </xf>
    <xf numFmtId="0" fontId="5" fillId="0" borderId="0" xfId="0" applyFont="1" applyBorder="1" applyAlignment="1">
      <alignment vertical="top" wrapText="1"/>
    </xf>
    <xf numFmtId="49" fontId="7" fillId="0" borderId="0" xfId="0" applyNumberFormat="1" applyFont="1" applyBorder="1" applyAlignment="1">
      <alignment horizontal="left" vertical="center" wrapText="1"/>
    </xf>
    <xf numFmtId="49" fontId="2" fillId="0" borderId="0" xfId="0" applyNumberFormat="1" applyFont="1" applyBorder="1" applyAlignment="1">
      <alignment horizontal="center" vertical="center" textRotation="90" wrapText="1"/>
    </xf>
    <xf numFmtId="49" fontId="4" fillId="0" borderId="0" xfId="0" applyNumberFormat="1" applyFont="1" applyBorder="1" applyAlignment="1">
      <alignment horizontal="left" vertical="center"/>
    </xf>
    <xf numFmtId="49" fontId="5" fillId="0" borderId="0" xfId="0" applyNumberFormat="1" applyFont="1" applyBorder="1" applyAlignment="1">
      <alignment vertical="top" wrapText="1"/>
    </xf>
    <xf numFmtId="49" fontId="4" fillId="0" borderId="0" xfId="0" applyNumberFormat="1" applyFont="1" applyBorder="1" applyAlignment="1">
      <alignment horizontal="center" vertical="center"/>
    </xf>
    <xf numFmtId="0" fontId="2" fillId="0" borderId="0" xfId="0" applyFont="1" applyBorder="1" applyAlignment="1">
      <alignment horizontal="center" vertical="center" textRotation="90" wrapText="1"/>
    </xf>
    <xf numFmtId="49" fontId="15" fillId="0" borderId="0" xfId="0" applyNumberFormat="1" applyFont="1" applyBorder="1" applyAlignment="1">
      <alignment vertical="top" wrapText="1"/>
    </xf>
    <xf numFmtId="0" fontId="19" fillId="0" borderId="0" xfId="0" applyFont="1" applyBorder="1" applyAlignment="1">
      <alignment vertical="top"/>
    </xf>
    <xf numFmtId="0" fontId="19" fillId="0" borderId="0" xfId="0" applyFont="1" applyBorder="1" applyAlignment="1">
      <alignment vertical="top" wrapText="1"/>
    </xf>
    <xf numFmtId="0" fontId="9" fillId="0" borderId="0" xfId="0" applyFont="1" applyBorder="1" applyAlignment="1">
      <alignment horizontal="center" wrapText="1"/>
    </xf>
    <xf numFmtId="0" fontId="4" fillId="0" borderId="0" xfId="0" applyFont="1" applyBorder="1" applyAlignment="1">
      <alignment wrapText="1"/>
    </xf>
    <xf numFmtId="0" fontId="5" fillId="0" borderId="0" xfId="0" applyFont="1" applyBorder="1" applyAlignment="1">
      <alignment horizontal="center" vertical="center" textRotation="90"/>
    </xf>
    <xf numFmtId="164" fontId="5" fillId="0" borderId="0" xfId="0" applyNumberFormat="1" applyFont="1" applyBorder="1" applyAlignment="1">
      <alignment vertical="center"/>
    </xf>
    <xf numFmtId="165" fontId="5" fillId="0" borderId="0" xfId="0" applyNumberFormat="1" applyFont="1" applyBorder="1" applyAlignment="1">
      <alignment vertical="center"/>
    </xf>
    <xf numFmtId="49" fontId="21" fillId="4" borderId="8" xfId="0" applyNumberFormat="1" applyFont="1" applyFill="1" applyBorder="1" applyAlignment="1">
      <alignment horizontal="left" vertical="center"/>
    </xf>
    <xf numFmtId="49" fontId="21" fillId="4" borderId="7" xfId="0" applyNumberFormat="1" applyFont="1" applyFill="1" applyBorder="1" applyAlignment="1">
      <alignment horizontal="right" vertical="center"/>
    </xf>
    <xf numFmtId="0" fontId="6" fillId="4" borderId="7" xfId="0" applyFont="1" applyFill="1" applyBorder="1" applyAlignment="1">
      <alignment horizontal="center" vertical="center" wrapText="1"/>
    </xf>
    <xf numFmtId="0" fontId="21" fillId="4" borderId="7" xfId="0" applyFont="1" applyFill="1" applyBorder="1" applyAlignment="1">
      <alignment horizontal="center" vertical="center"/>
    </xf>
    <xf numFmtId="165" fontId="6" fillId="4" borderId="8" xfId="0" applyNumberFormat="1" applyFont="1" applyFill="1" applyBorder="1" applyAlignment="1">
      <alignment horizontal="center" vertical="center" wrapText="1"/>
    </xf>
    <xf numFmtId="0" fontId="2" fillId="0" borderId="0" xfId="0" applyFont="1"/>
    <xf numFmtId="0" fontId="35" fillId="4" borderId="0" xfId="0" applyFont="1" applyFill="1" applyAlignment="1">
      <alignment horizontal="center" vertical="center" wrapText="1"/>
    </xf>
    <xf numFmtId="0" fontId="4" fillId="0" borderId="0" xfId="0" applyFont="1" applyBorder="1" applyAlignment="1">
      <alignment horizontal="center" vertical="center" wrapText="1"/>
    </xf>
    <xf numFmtId="49" fontId="2" fillId="0" borderId="0" xfId="0" applyNumberFormat="1" applyFont="1" applyFill="1" applyAlignment="1">
      <alignment vertical="center" wrapText="1"/>
    </xf>
    <xf numFmtId="49" fontId="2" fillId="0" borderId="0" xfId="0" applyNumberFormat="1" applyFont="1" applyFill="1" applyBorder="1" applyAlignment="1">
      <alignment horizontal="center" vertical="center"/>
    </xf>
    <xf numFmtId="0" fontId="5" fillId="2" borderId="13" xfId="0" applyFont="1" applyFill="1" applyBorder="1" applyAlignment="1">
      <alignment horizontal="center" vertical="center" wrapText="1"/>
    </xf>
    <xf numFmtId="164" fontId="5" fillId="2" borderId="13" xfId="0" applyNumberFormat="1" applyFont="1" applyFill="1" applyBorder="1" applyAlignment="1">
      <alignment horizontal="center" vertical="center" wrapText="1"/>
    </xf>
    <xf numFmtId="165" fontId="5" fillId="2" borderId="13" xfId="0" applyNumberFormat="1" applyFont="1" applyFill="1" applyBorder="1" applyAlignment="1">
      <alignment horizontal="center" vertical="center"/>
    </xf>
    <xf numFmtId="0" fontId="6" fillId="2" borderId="13" xfId="0" applyFont="1" applyFill="1" applyBorder="1" applyAlignment="1">
      <alignment vertical="center" textRotation="90" wrapText="1"/>
    </xf>
    <xf numFmtId="0" fontId="2" fillId="2" borderId="13" xfId="0" applyFont="1" applyFill="1" applyBorder="1" applyAlignment="1">
      <alignment horizontal="center" vertical="center"/>
    </xf>
    <xf numFmtId="165" fontId="2" fillId="2" borderId="14" xfId="0" applyNumberFormat="1" applyFont="1" applyFill="1" applyBorder="1" applyAlignment="1">
      <alignment horizontal="center" vertical="center"/>
    </xf>
    <xf numFmtId="0" fontId="5" fillId="5" borderId="16" xfId="0" applyFont="1" applyFill="1" applyBorder="1" applyAlignment="1">
      <alignment horizontal="center" vertical="center" wrapText="1"/>
    </xf>
    <xf numFmtId="164" fontId="5" fillId="5" borderId="16" xfId="0" applyNumberFormat="1" applyFont="1" applyFill="1" applyBorder="1" applyAlignment="1">
      <alignment horizontal="center" vertical="center" wrapText="1"/>
    </xf>
    <xf numFmtId="165" fontId="5" fillId="5" borderId="16" xfId="0" applyNumberFormat="1" applyFont="1" applyFill="1" applyBorder="1" applyAlignment="1">
      <alignment horizontal="center" vertical="center"/>
    </xf>
    <xf numFmtId="0" fontId="6" fillId="5" borderId="16" xfId="0" applyFont="1" applyFill="1" applyBorder="1" applyAlignment="1">
      <alignment vertical="center" textRotation="90" wrapText="1"/>
    </xf>
    <xf numFmtId="0" fontId="2" fillId="5" borderId="16" xfId="0" applyFont="1" applyFill="1" applyBorder="1" applyAlignment="1">
      <alignment horizontal="center" vertical="center"/>
    </xf>
    <xf numFmtId="165" fontId="2" fillId="5" borderId="17" xfId="0" applyNumberFormat="1" applyFont="1" applyFill="1" applyBorder="1" applyAlignment="1">
      <alignment horizontal="center" vertical="center"/>
    </xf>
    <xf numFmtId="49" fontId="2" fillId="2" borderId="12" xfId="0" applyNumberFormat="1" applyFont="1" applyFill="1" applyBorder="1" applyAlignment="1">
      <alignment horizontal="left" vertical="center"/>
    </xf>
    <xf numFmtId="49" fontId="2" fillId="2" borderId="13" xfId="0" applyNumberFormat="1" applyFont="1" applyFill="1" applyBorder="1" applyAlignment="1">
      <alignment horizontal="left" vertical="center" wrapText="1"/>
    </xf>
    <xf numFmtId="0" fontId="2" fillId="2" borderId="13" xfId="0"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center" wrapText="1"/>
    </xf>
    <xf numFmtId="49" fontId="8" fillId="2" borderId="13" xfId="0" applyNumberFormat="1" applyFont="1" applyFill="1" applyBorder="1" applyAlignment="1">
      <alignment vertical="top" wrapText="1"/>
    </xf>
    <xf numFmtId="49" fontId="7" fillId="2" borderId="13" xfId="0" applyNumberFormat="1" applyFont="1" applyFill="1" applyBorder="1" applyAlignment="1">
      <alignment vertical="top" wrapText="1"/>
    </xf>
    <xf numFmtId="165" fontId="5" fillId="2" borderId="14"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49" fontId="2" fillId="6" borderId="0" xfId="0" applyNumberFormat="1" applyFont="1" applyFill="1" applyAlignment="1">
      <alignment horizontal="center" vertical="top" textRotation="90" wrapText="1"/>
    </xf>
    <xf numFmtId="0" fontId="8" fillId="0" borderId="0" xfId="0" applyFont="1" applyBorder="1" applyAlignment="1">
      <alignment horizontal="center" vertical="top" wrapText="1"/>
    </xf>
    <xf numFmtId="49" fontId="4" fillId="0" borderId="0"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0" fontId="8" fillId="0" borderId="0" xfId="0" applyFont="1" applyBorder="1" applyAlignment="1">
      <alignment horizontal="center" vertical="top"/>
    </xf>
    <xf numFmtId="0" fontId="4" fillId="0" borderId="0" xfId="0" applyFont="1" applyBorder="1" applyAlignment="1">
      <alignment horizontal="center" vertical="top" wrapText="1"/>
    </xf>
    <xf numFmtId="0" fontId="2" fillId="6" borderId="0" xfId="0" applyFont="1" applyFill="1" applyBorder="1" applyAlignment="1">
      <alignment horizontal="center" vertical="center" textRotation="90" wrapText="1"/>
    </xf>
    <xf numFmtId="49" fontId="7" fillId="0" borderId="0" xfId="0" applyNumberFormat="1" applyFont="1" applyBorder="1" applyAlignment="1">
      <alignment horizontal="center" vertical="center" wrapText="1"/>
    </xf>
    <xf numFmtId="49" fontId="2" fillId="0" borderId="0" xfId="0" applyNumberFormat="1" applyFont="1" applyBorder="1" applyAlignment="1">
      <alignment vertical="top" wrapText="1"/>
    </xf>
    <xf numFmtId="0" fontId="5" fillId="0" borderId="0" xfId="0" applyFont="1" applyBorder="1" applyAlignment="1">
      <alignment vertical="top" wrapText="1"/>
    </xf>
    <xf numFmtId="49" fontId="24" fillId="5" borderId="0" xfId="0" applyNumberFormat="1" applyFont="1" applyFill="1" applyBorder="1" applyAlignment="1">
      <alignment horizontal="left" vertical="center" wrapText="1"/>
    </xf>
    <xf numFmtId="49" fontId="24" fillId="2" borderId="0" xfId="0" applyNumberFormat="1" applyFont="1" applyFill="1" applyBorder="1" applyAlignment="1">
      <alignment horizontal="left" vertical="center"/>
    </xf>
    <xf numFmtId="0" fontId="7" fillId="0" borderId="0" xfId="0" applyFont="1" applyBorder="1" applyAlignment="1">
      <alignment horizontal="center" vertical="top" wrapText="1"/>
    </xf>
    <xf numFmtId="0" fontId="4" fillId="0" borderId="2" xfId="0" applyFont="1" applyBorder="1" applyAlignment="1">
      <alignment horizontal="center" vertical="top" wrapText="1"/>
    </xf>
    <xf numFmtId="49" fontId="5" fillId="0" borderId="0" xfId="0" applyNumberFormat="1" applyFont="1" applyBorder="1" applyAlignment="1">
      <alignment vertical="top" wrapText="1"/>
    </xf>
    <xf numFmtId="49" fontId="30" fillId="2" borderId="0" xfId="0" applyNumberFormat="1" applyFont="1" applyFill="1" applyBorder="1" applyAlignment="1">
      <alignment horizontal="left" vertical="center" wrapText="1"/>
    </xf>
    <xf numFmtId="49" fontId="6" fillId="4" borderId="6" xfId="0" applyNumberFormat="1" applyFont="1" applyFill="1" applyBorder="1" applyAlignment="1">
      <alignment horizontal="left" vertical="center"/>
    </xf>
    <xf numFmtId="49" fontId="6" fillId="4" borderId="7" xfId="0" applyNumberFormat="1" applyFont="1" applyFill="1" applyBorder="1" applyAlignment="1">
      <alignment horizontal="left" vertical="center"/>
    </xf>
    <xf numFmtId="49" fontId="6" fillId="4" borderId="8" xfId="0" applyNumberFormat="1" applyFont="1" applyFill="1" applyBorder="1" applyAlignment="1">
      <alignment horizontal="left" vertical="center"/>
    </xf>
    <xf numFmtId="49" fontId="2" fillId="6" borderId="0" xfId="0" applyNumberFormat="1" applyFont="1" applyFill="1" applyBorder="1" applyAlignment="1">
      <alignment horizontal="center" vertical="center" textRotation="90" wrapText="1"/>
    </xf>
    <xf numFmtId="49" fontId="7" fillId="0" borderId="0" xfId="0" applyNumberFormat="1" applyFont="1" applyBorder="1" applyAlignment="1">
      <alignment vertical="top" wrapText="1"/>
    </xf>
    <xf numFmtId="0" fontId="2" fillId="0" borderId="0" xfId="0" applyFont="1" applyBorder="1" applyAlignment="1">
      <alignment vertical="top" wrapText="1"/>
    </xf>
    <xf numFmtId="49" fontId="4" fillId="0" borderId="0" xfId="0" applyNumberFormat="1" applyFont="1" applyBorder="1" applyAlignment="1">
      <alignment vertical="top" wrapText="1"/>
    </xf>
    <xf numFmtId="0" fontId="7" fillId="0" borderId="0" xfId="0" applyFont="1" applyBorder="1" applyAlignment="1">
      <alignment horizontal="center" vertical="center" wrapText="1"/>
    </xf>
    <xf numFmtId="49" fontId="24" fillId="2" borderId="0" xfId="0" applyNumberFormat="1" applyFont="1" applyFill="1" applyBorder="1" applyAlignment="1">
      <alignment horizontal="left" vertical="center" wrapText="1"/>
    </xf>
    <xf numFmtId="0" fontId="2" fillId="0" borderId="0" xfId="0" applyFont="1" applyAlignment="1">
      <alignment horizontal="center" vertical="center" textRotation="90" wrapText="1"/>
    </xf>
    <xf numFmtId="49" fontId="2" fillId="0" borderId="0" xfId="0" applyNumberFormat="1" applyFont="1" applyAlignment="1">
      <alignment vertical="top" wrapText="1"/>
    </xf>
    <xf numFmtId="0" fontId="14" fillId="0" borderId="0" xfId="0" applyFont="1" applyBorder="1" applyAlignment="1">
      <alignment vertical="top" wrapText="1"/>
    </xf>
    <xf numFmtId="0" fontId="2" fillId="0" borderId="0" xfId="0" applyFont="1" applyBorder="1" applyAlignment="1">
      <alignment horizontal="center" vertical="center" textRotation="90" wrapText="1"/>
    </xf>
    <xf numFmtId="49" fontId="31" fillId="2" borderId="0" xfId="0" applyNumberFormat="1" applyFont="1" applyFill="1" applyBorder="1" applyAlignment="1">
      <alignment horizontal="left" vertical="center" wrapText="1"/>
    </xf>
    <xf numFmtId="0" fontId="8" fillId="0" borderId="0" xfId="0" applyFont="1" applyBorder="1" applyAlignment="1">
      <alignment vertical="top" wrapText="1"/>
    </xf>
    <xf numFmtId="164" fontId="6" fillId="4" borderId="7" xfId="0" applyNumberFormat="1" applyFont="1" applyFill="1" applyBorder="1" applyAlignment="1">
      <alignment horizontal="center" vertical="center"/>
    </xf>
    <xf numFmtId="164" fontId="6" fillId="4" borderId="8" xfId="0" applyNumberFormat="1" applyFont="1" applyFill="1" applyBorder="1" applyAlignment="1">
      <alignment horizontal="center" vertical="center"/>
    </xf>
    <xf numFmtId="49" fontId="6" fillId="4" borderId="0" xfId="0" applyNumberFormat="1" applyFont="1" applyFill="1" applyAlignment="1">
      <alignment horizontal="left" vertical="center" wrapText="1"/>
    </xf>
    <xf numFmtId="49" fontId="2" fillId="4" borderId="0" xfId="0" applyNumberFormat="1" applyFont="1" applyFill="1" applyAlignment="1">
      <alignment horizontal="center" vertical="center" wrapText="1"/>
    </xf>
    <xf numFmtId="49" fontId="6" fillId="4" borderId="0" xfId="0" applyNumberFormat="1" applyFont="1" applyFill="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0" borderId="0" xfId="0" applyFont="1" applyBorder="1" applyAlignment="1">
      <alignment horizontal="center" vertical="center" wrapText="1"/>
    </xf>
    <xf numFmtId="0" fontId="20" fillId="0" borderId="0" xfId="0" applyFont="1" applyBorder="1" applyAlignment="1">
      <alignment vertical="top" wrapText="1"/>
    </xf>
    <xf numFmtId="49" fontId="6" fillId="4" borderId="0" xfId="0" applyNumberFormat="1" applyFont="1" applyFill="1" applyAlignment="1">
      <alignment horizontal="center" vertical="top" textRotation="90"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9" fontId="17" fillId="0" borderId="0" xfId="0" applyNumberFormat="1" applyFont="1" applyBorder="1" applyAlignment="1">
      <alignment vertical="top" wrapText="1"/>
    </xf>
    <xf numFmtId="49" fontId="2" fillId="0" borderId="0" xfId="0" applyNumberFormat="1" applyFont="1" applyAlignment="1">
      <alignment horizontal="left" vertical="center" wrapText="1"/>
    </xf>
    <xf numFmtId="49" fontId="2" fillId="6" borderId="9" xfId="0" applyNumberFormat="1" applyFont="1" applyFill="1" applyBorder="1" applyAlignment="1">
      <alignment horizontal="center" vertical="center" wrapText="1"/>
    </xf>
    <xf numFmtId="49" fontId="2" fillId="6" borderId="11" xfId="0" applyNumberFormat="1" applyFont="1" applyFill="1" applyBorder="1" applyAlignment="1">
      <alignment horizontal="center" vertical="center" wrapText="1"/>
    </xf>
    <xf numFmtId="49" fontId="2" fillId="6" borderId="10" xfId="0" applyNumberFormat="1" applyFont="1" applyFill="1" applyBorder="1" applyAlignment="1">
      <alignment horizontal="center" vertical="center" wrapText="1"/>
    </xf>
    <xf numFmtId="49" fontId="2" fillId="5" borderId="15" xfId="0" applyNumberFormat="1" applyFont="1" applyFill="1" applyBorder="1" applyAlignment="1">
      <alignment horizontal="left" vertical="center" wrapText="1"/>
    </xf>
    <xf numFmtId="49" fontId="2" fillId="5" borderId="16" xfId="0" applyNumberFormat="1" applyFont="1" applyFill="1" applyBorder="1" applyAlignment="1">
      <alignment horizontal="left" vertical="center" wrapText="1"/>
    </xf>
    <xf numFmtId="49" fontId="2" fillId="2" borderId="12" xfId="0" applyNumberFormat="1" applyFont="1" applyFill="1" applyBorder="1" applyAlignment="1">
      <alignment horizontal="left" vertical="center" wrapText="1"/>
    </xf>
    <xf numFmtId="49" fontId="2" fillId="2" borderId="13" xfId="0" applyNumberFormat="1" applyFont="1" applyFill="1" applyBorder="1" applyAlignment="1">
      <alignment horizontal="left" vertical="center" wrapText="1"/>
    </xf>
    <xf numFmtId="49" fontId="14" fillId="2" borderId="12" xfId="0" applyNumberFormat="1" applyFont="1" applyFill="1" applyBorder="1" applyAlignment="1">
      <alignment horizontal="left" vertical="center" wrapText="1"/>
    </xf>
    <xf numFmtId="49" fontId="8" fillId="2" borderId="13" xfId="0" applyNumberFormat="1" applyFont="1" applyFill="1" applyBorder="1" applyAlignment="1">
      <alignment horizontal="left" vertical="center" wrapText="1"/>
    </xf>
    <xf numFmtId="49" fontId="14" fillId="2" borderId="13" xfId="0" applyNumberFormat="1" applyFont="1" applyFill="1" applyBorder="1" applyAlignment="1">
      <alignment horizontal="left" vertical="center" wrapText="1"/>
    </xf>
    <xf numFmtId="49" fontId="2" fillId="2" borderId="12" xfId="0" applyNumberFormat="1" applyFont="1" applyFill="1" applyBorder="1" applyAlignment="1">
      <alignment horizontal="left" vertical="center"/>
    </xf>
    <xf numFmtId="49" fontId="2" fillId="2" borderId="13" xfId="0" applyNumberFormat="1" applyFont="1" applyFill="1" applyBorder="1" applyAlignment="1">
      <alignment horizontal="left" vertical="center"/>
    </xf>
    <xf numFmtId="49" fontId="8" fillId="2" borderId="12" xfId="0" applyNumberFormat="1" applyFont="1" applyFill="1" applyBorder="1" applyAlignment="1">
      <alignment horizontal="left" vertical="center" wrapText="1"/>
    </xf>
  </cellXfs>
  <cellStyles count="2">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4B183"/>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FF2600"/>
      <color rgb="FF005647"/>
      <color rgb="FFDAEEE4"/>
      <color rgb="FFD7E6A8"/>
      <color rgb="FFB6DCC9"/>
      <color rgb="FFF8CEAA"/>
      <color rgb="FF178D66"/>
      <color rgb="FF188664"/>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28DE-1319-414B-87B3-59275E97E228}">
  <dimension ref="A1:O490"/>
  <sheetViews>
    <sheetView zoomScaleNormal="100" zoomScaleSheetLayoutView="115" workbookViewId="0">
      <pane ySplit="3" topLeftCell="A195" activePane="bottomLeft" state="frozen"/>
      <selection pane="bottomLeft" activeCell="F212" sqref="F212"/>
    </sheetView>
  </sheetViews>
  <sheetFormatPr baseColWidth="10" defaultColWidth="10.42578125" defaultRowHeight="11.25" outlineLevelRow="2" x14ac:dyDescent="0.2"/>
  <cols>
    <col min="1" max="1" width="6.42578125" style="92" customWidth="1"/>
    <col min="2" max="2" width="1.42578125" style="33" customWidth="1"/>
    <col min="3" max="3" width="4.140625" style="42" customWidth="1"/>
    <col min="4" max="4" width="1.42578125" style="42" customWidth="1"/>
    <col min="5" max="5" width="3.42578125" style="43" customWidth="1"/>
    <col min="6" max="6" width="46.85546875" style="64" customWidth="1"/>
    <col min="7" max="7" width="14.42578125" style="35" customWidth="1"/>
    <col min="8" max="8" width="21.42578125" style="29" customWidth="1"/>
    <col min="9" max="9" width="4.42578125" style="36" customWidth="1"/>
    <col min="10" max="10" width="4.42578125" style="12" customWidth="1"/>
    <col min="11" max="11" width="4.42578125" style="27" customWidth="1"/>
    <col min="12" max="12" width="10.5703125" style="50" customWidth="1"/>
    <col min="13" max="13" width="4.42578125" style="9" customWidth="1"/>
    <col min="14" max="14" width="4.42578125" style="6" customWidth="1"/>
    <col min="15" max="15" width="10.5703125" style="55" customWidth="1"/>
    <col min="16" max="16384" width="10.42578125" style="9"/>
  </cols>
  <sheetData>
    <row r="1" spans="1:15" ht="29.45" customHeight="1" x14ac:dyDescent="0.2">
      <c r="A1" s="290" t="s">
        <v>77</v>
      </c>
      <c r="B1" s="290"/>
      <c r="C1" s="290"/>
      <c r="D1" s="290"/>
      <c r="E1" s="290"/>
      <c r="F1" s="290"/>
      <c r="G1" s="290"/>
      <c r="H1" s="290"/>
      <c r="I1" s="290"/>
      <c r="J1" s="290"/>
      <c r="K1" s="290"/>
      <c r="L1" s="290"/>
      <c r="M1" s="290"/>
      <c r="N1" s="290"/>
      <c r="O1" s="290"/>
    </row>
    <row r="2" spans="1:15" s="219" customFormat="1" ht="15.95" customHeight="1" x14ac:dyDescent="0.2">
      <c r="A2" s="286" t="s">
        <v>229</v>
      </c>
      <c r="B2" s="71"/>
      <c r="C2" s="279"/>
      <c r="D2" s="279"/>
      <c r="E2" s="278" t="s">
        <v>167</v>
      </c>
      <c r="F2" s="278"/>
      <c r="G2" s="280" t="s">
        <v>48</v>
      </c>
      <c r="H2" s="280" t="s">
        <v>29</v>
      </c>
      <c r="I2" s="281" t="s">
        <v>165</v>
      </c>
      <c r="J2" s="282"/>
      <c r="K2" s="282"/>
      <c r="L2" s="283"/>
      <c r="M2" s="282" t="s">
        <v>147</v>
      </c>
      <c r="N2" s="282"/>
      <c r="O2" s="282"/>
    </row>
    <row r="3" spans="1:15" s="219" customFormat="1" ht="24.95" customHeight="1" x14ac:dyDescent="0.2">
      <c r="A3" s="286"/>
      <c r="B3" s="14"/>
      <c r="C3" s="279"/>
      <c r="D3" s="279"/>
      <c r="E3" s="278"/>
      <c r="F3" s="278"/>
      <c r="G3" s="280"/>
      <c r="H3" s="280"/>
      <c r="I3" s="15"/>
      <c r="J3" s="16" t="s">
        <v>134</v>
      </c>
      <c r="K3" s="220" t="s">
        <v>152</v>
      </c>
      <c r="L3" s="46" t="s">
        <v>135</v>
      </c>
      <c r="M3" s="16" t="s">
        <v>134</v>
      </c>
      <c r="N3" s="220" t="s">
        <v>152</v>
      </c>
      <c r="O3" s="52" t="s">
        <v>135</v>
      </c>
    </row>
    <row r="4" spans="1:15" ht="6.95" customHeight="1" x14ac:dyDescent="0.2">
      <c r="A4" s="90"/>
      <c r="B4" s="14"/>
      <c r="C4" s="1"/>
      <c r="D4" s="1"/>
      <c r="E4" s="18"/>
      <c r="F4" s="18"/>
      <c r="G4" s="17"/>
      <c r="H4" s="17"/>
      <c r="I4" s="7"/>
      <c r="J4" s="8"/>
      <c r="K4" s="8"/>
      <c r="L4" s="47"/>
      <c r="M4" s="8"/>
      <c r="N4" s="8"/>
      <c r="O4" s="53"/>
    </row>
    <row r="5" spans="1:15" s="2" customFormat="1" ht="24.95" customHeight="1" x14ac:dyDescent="0.2">
      <c r="A5" s="245" t="s">
        <v>160</v>
      </c>
      <c r="B5" s="1"/>
      <c r="C5" s="269" t="s">
        <v>204</v>
      </c>
      <c r="D5" s="269"/>
      <c r="E5" s="269"/>
      <c r="F5" s="269"/>
      <c r="G5" s="269"/>
      <c r="H5" s="269"/>
      <c r="I5" s="95"/>
      <c r="J5" s="96"/>
      <c r="K5" s="97"/>
      <c r="L5" s="98">
        <f>SUM(L1:L2)</f>
        <v>0</v>
      </c>
      <c r="M5" s="109"/>
      <c r="N5" s="110"/>
      <c r="O5" s="101"/>
    </row>
    <row r="6" spans="1:15" s="2" customFormat="1" ht="15" customHeight="1" x14ac:dyDescent="0.2">
      <c r="A6" s="245"/>
      <c r="B6" s="1"/>
      <c r="C6" s="255" t="s">
        <v>205</v>
      </c>
      <c r="D6" s="255"/>
      <c r="E6" s="255"/>
      <c r="F6" s="255"/>
      <c r="G6" s="255"/>
      <c r="H6" s="255"/>
      <c r="I6" s="102"/>
      <c r="J6" s="103"/>
      <c r="K6" s="104"/>
      <c r="L6" s="105"/>
      <c r="M6" s="106"/>
      <c r="N6" s="107"/>
      <c r="O6" s="108"/>
    </row>
    <row r="7" spans="1:15" s="2" customFormat="1" ht="6.95" customHeight="1" x14ac:dyDescent="0.2">
      <c r="A7" s="245"/>
      <c r="B7" s="1"/>
      <c r="C7" s="111"/>
      <c r="D7" s="111"/>
      <c r="E7" s="112"/>
      <c r="F7" s="113"/>
      <c r="G7" s="114"/>
      <c r="H7" s="115"/>
      <c r="I7" s="116"/>
      <c r="J7" s="85"/>
      <c r="K7" s="86"/>
      <c r="L7" s="73"/>
      <c r="M7" s="117"/>
      <c r="N7" s="78"/>
      <c r="O7" s="79"/>
    </row>
    <row r="8" spans="1:15" ht="12" customHeight="1" outlineLevel="1" x14ac:dyDescent="0.2">
      <c r="A8" s="245"/>
      <c r="B8" s="1"/>
      <c r="C8" s="74"/>
      <c r="D8" s="74"/>
      <c r="E8" s="253" t="s">
        <v>43</v>
      </c>
      <c r="F8" s="253"/>
      <c r="G8" s="118" t="s">
        <v>0</v>
      </c>
      <c r="H8" s="75" t="s">
        <v>30</v>
      </c>
      <c r="I8" s="119"/>
      <c r="J8" s="85"/>
      <c r="K8" s="120"/>
      <c r="L8" s="121"/>
      <c r="M8" s="122"/>
      <c r="N8" s="123"/>
      <c r="O8" s="124"/>
    </row>
    <row r="9" spans="1:15" s="13" customFormat="1" ht="87.95" customHeight="1" outlineLevel="2" x14ac:dyDescent="0.25">
      <c r="A9" s="245"/>
      <c r="B9" s="1"/>
      <c r="C9" s="74"/>
      <c r="D9" s="74"/>
      <c r="E9" s="125"/>
      <c r="F9" s="113" t="s">
        <v>79</v>
      </c>
      <c r="G9" s="126"/>
      <c r="H9" s="127"/>
      <c r="I9" s="128"/>
      <c r="J9" s="116"/>
      <c r="K9" s="116"/>
      <c r="L9" s="129" t="s">
        <v>28</v>
      </c>
      <c r="M9" s="130"/>
      <c r="N9" s="131"/>
      <c r="O9" s="124"/>
    </row>
    <row r="10" spans="1:15" s="2" customFormat="1" ht="6.95" customHeight="1" x14ac:dyDescent="0.2">
      <c r="A10" s="245"/>
      <c r="B10" s="1"/>
      <c r="C10" s="111"/>
      <c r="D10" s="111"/>
      <c r="E10" s="112"/>
      <c r="F10" s="113"/>
      <c r="G10" s="114"/>
      <c r="H10" s="115"/>
      <c r="I10" s="116"/>
      <c r="J10" s="85"/>
      <c r="K10" s="86"/>
      <c r="L10" s="73"/>
      <c r="M10" s="117"/>
      <c r="N10" s="78"/>
      <c r="O10" s="79"/>
    </row>
    <row r="11" spans="1:15" s="2" customFormat="1" ht="15" customHeight="1" x14ac:dyDescent="0.2">
      <c r="A11" s="245"/>
      <c r="B11" s="1"/>
      <c r="C11" s="132" t="s">
        <v>148</v>
      </c>
      <c r="D11" s="133"/>
      <c r="E11" s="133"/>
      <c r="F11" s="133"/>
      <c r="G11" s="133"/>
      <c r="H11" s="133"/>
      <c r="I11" s="95"/>
      <c r="J11" s="96">
        <f>SUM(J14:J19)</f>
        <v>6</v>
      </c>
      <c r="K11" s="97"/>
      <c r="L11" s="98">
        <f>SUM(L14:L19)</f>
        <v>0</v>
      </c>
      <c r="M11" s="109"/>
      <c r="N11" s="110"/>
      <c r="O11" s="101"/>
    </row>
    <row r="12" spans="1:15" s="2" customFormat="1" ht="15" customHeight="1" x14ac:dyDescent="0.2">
      <c r="A12" s="245"/>
      <c r="B12" s="1"/>
      <c r="C12" s="255" t="s">
        <v>206</v>
      </c>
      <c r="D12" s="255"/>
      <c r="E12" s="255"/>
      <c r="F12" s="255"/>
      <c r="G12" s="255"/>
      <c r="H12" s="255"/>
      <c r="I12" s="102"/>
      <c r="J12" s="103"/>
      <c r="K12" s="104"/>
      <c r="L12" s="105"/>
      <c r="M12" s="106"/>
      <c r="N12" s="107"/>
      <c r="O12" s="108"/>
    </row>
    <row r="13" spans="1:15" s="2" customFormat="1" ht="6.95" customHeight="1" x14ac:dyDescent="0.2">
      <c r="A13" s="245"/>
      <c r="B13" s="1"/>
      <c r="C13" s="111"/>
      <c r="D13" s="111"/>
      <c r="E13" s="112"/>
      <c r="F13" s="113"/>
      <c r="G13" s="114"/>
      <c r="H13" s="115"/>
      <c r="I13" s="116"/>
      <c r="J13" s="85"/>
      <c r="K13" s="86"/>
      <c r="L13" s="73"/>
      <c r="M13" s="117"/>
      <c r="N13" s="78"/>
      <c r="O13" s="79"/>
    </row>
    <row r="14" spans="1:15" s="13" customFormat="1" ht="12" customHeight="1" outlineLevel="1" x14ac:dyDescent="0.25">
      <c r="A14" s="245"/>
      <c r="B14" s="1"/>
      <c r="C14" s="134"/>
      <c r="D14" s="134"/>
      <c r="E14" s="259" t="s">
        <v>120</v>
      </c>
      <c r="F14" s="259"/>
      <c r="G14" s="118"/>
      <c r="H14" s="75"/>
      <c r="I14" s="128"/>
      <c r="J14" s="80">
        <v>2</v>
      </c>
      <c r="K14" s="80">
        <f>'Tarifs horaires'!$B$2</f>
        <v>0</v>
      </c>
      <c r="L14" s="129">
        <f>J14*K14</f>
        <v>0</v>
      </c>
      <c r="M14" s="117"/>
      <c r="N14" s="131"/>
      <c r="O14" s="124"/>
    </row>
    <row r="15" spans="1:15" s="13" customFormat="1" ht="21.95" customHeight="1" outlineLevel="2" x14ac:dyDescent="0.25">
      <c r="A15" s="245"/>
      <c r="B15" s="1"/>
      <c r="C15" s="134"/>
      <c r="D15" s="134"/>
      <c r="E15" s="135"/>
      <c r="F15" s="113" t="s">
        <v>42</v>
      </c>
      <c r="G15" s="126"/>
      <c r="H15" s="136"/>
      <c r="I15" s="128"/>
      <c r="J15" s="137"/>
      <c r="K15" s="137"/>
      <c r="L15" s="138"/>
      <c r="M15" s="139"/>
      <c r="N15" s="131"/>
      <c r="O15" s="124"/>
    </row>
    <row r="16" spans="1:15" s="13" customFormat="1" ht="12" customHeight="1" outlineLevel="1" x14ac:dyDescent="0.25">
      <c r="A16" s="245"/>
      <c r="B16" s="1"/>
      <c r="C16" s="134"/>
      <c r="D16" s="134"/>
      <c r="E16" s="253" t="s">
        <v>98</v>
      </c>
      <c r="F16" s="253"/>
      <c r="G16" s="246" t="s">
        <v>1</v>
      </c>
      <c r="H16" s="257" t="s">
        <v>36</v>
      </c>
      <c r="I16" s="128"/>
      <c r="J16" s="80">
        <v>2</v>
      </c>
      <c r="K16" s="221">
        <f>'Tarifs horaires'!$B$3</f>
        <v>0</v>
      </c>
      <c r="L16" s="140">
        <f>J16*K16</f>
        <v>0</v>
      </c>
      <c r="M16" s="139"/>
      <c r="N16" s="131"/>
      <c r="O16" s="124"/>
    </row>
    <row r="17" spans="1:15" s="13" customFormat="1" ht="119.1" customHeight="1" outlineLevel="2" x14ac:dyDescent="0.25">
      <c r="A17" s="245"/>
      <c r="B17" s="1"/>
      <c r="C17" s="134"/>
      <c r="D17" s="134"/>
      <c r="E17" s="141"/>
      <c r="F17" s="113" t="s">
        <v>41</v>
      </c>
      <c r="G17" s="246"/>
      <c r="H17" s="257"/>
      <c r="I17" s="128"/>
      <c r="J17" s="137"/>
      <c r="K17" s="137"/>
      <c r="L17" s="138"/>
      <c r="M17" s="139"/>
      <c r="N17" s="143"/>
      <c r="O17" s="144"/>
    </row>
    <row r="18" spans="1:15" s="13" customFormat="1" ht="12" customHeight="1" outlineLevel="1" x14ac:dyDescent="0.25">
      <c r="A18" s="245"/>
      <c r="B18" s="1"/>
      <c r="C18" s="134"/>
      <c r="D18" s="134"/>
      <c r="E18" s="253" t="s">
        <v>99</v>
      </c>
      <c r="F18" s="253"/>
      <c r="G18" s="145" t="s">
        <v>10</v>
      </c>
      <c r="H18" s="74" t="s">
        <v>31</v>
      </c>
      <c r="I18" s="128"/>
      <c r="J18" s="80">
        <v>2</v>
      </c>
      <c r="K18" s="221">
        <f>'Tarifs horaires'!$B$2</f>
        <v>0</v>
      </c>
      <c r="L18" s="140">
        <f t="shared" ref="L18" si="0">J18*K18</f>
        <v>0</v>
      </c>
      <c r="M18" s="139"/>
      <c r="N18" s="143"/>
      <c r="O18" s="144"/>
    </row>
    <row r="19" spans="1:15" s="2" customFormat="1" ht="12" customHeight="1" outlineLevel="2" x14ac:dyDescent="0.2">
      <c r="A19" s="245"/>
      <c r="B19" s="1"/>
      <c r="C19" s="134"/>
      <c r="D19" s="134"/>
      <c r="E19" s="146"/>
      <c r="F19" s="112" t="s">
        <v>40</v>
      </c>
      <c r="G19" s="147"/>
      <c r="H19" s="148"/>
      <c r="I19" s="116"/>
      <c r="J19" s="80"/>
      <c r="K19" s="80"/>
      <c r="L19" s="140"/>
      <c r="M19" s="139"/>
      <c r="N19" s="143"/>
      <c r="O19" s="144"/>
    </row>
    <row r="20" spans="1:15" s="2" customFormat="1" ht="6.95" customHeight="1" x14ac:dyDescent="0.2">
      <c r="A20" s="91"/>
      <c r="B20" s="1"/>
      <c r="C20" s="111"/>
      <c r="D20" s="111"/>
      <c r="E20" s="112"/>
      <c r="F20" s="113"/>
      <c r="G20" s="114"/>
      <c r="H20" s="115"/>
      <c r="I20" s="116"/>
      <c r="J20" s="85"/>
      <c r="K20" s="86"/>
      <c r="L20" s="73"/>
      <c r="M20" s="117"/>
      <c r="N20" s="78"/>
      <c r="O20" s="79"/>
    </row>
    <row r="21" spans="1:15" s="2" customFormat="1" ht="24.95" customHeight="1" x14ac:dyDescent="0.2">
      <c r="A21" s="245" t="s">
        <v>2</v>
      </c>
      <c r="B21" s="1"/>
      <c r="C21" s="269" t="s">
        <v>207</v>
      </c>
      <c r="D21" s="269"/>
      <c r="E21" s="269"/>
      <c r="F21" s="269"/>
      <c r="G21" s="269"/>
      <c r="H21" s="269"/>
      <c r="I21" s="95"/>
      <c r="J21" s="96"/>
      <c r="K21" s="97"/>
      <c r="L21" s="98"/>
      <c r="M21" s="99">
        <f>SUM(M23:M44)</f>
        <v>26</v>
      </c>
      <c r="N21" s="100"/>
      <c r="O21" s="101">
        <f>SUM(O23:O44)</f>
        <v>0</v>
      </c>
    </row>
    <row r="22" spans="1:15" s="2" customFormat="1" ht="24.95" customHeight="1" x14ac:dyDescent="0.2">
      <c r="A22" s="245"/>
      <c r="B22" s="1"/>
      <c r="C22" s="255" t="s">
        <v>208</v>
      </c>
      <c r="D22" s="255"/>
      <c r="E22" s="255"/>
      <c r="F22" s="255"/>
      <c r="G22" s="255"/>
      <c r="H22" s="255"/>
      <c r="I22" s="102"/>
      <c r="J22" s="103"/>
      <c r="K22" s="104"/>
      <c r="L22" s="105"/>
      <c r="M22" s="106"/>
      <c r="N22" s="107"/>
      <c r="O22" s="108"/>
    </row>
    <row r="23" spans="1:15" s="2" customFormat="1" ht="6.95" customHeight="1" x14ac:dyDescent="0.2">
      <c r="A23" s="245"/>
      <c r="B23" s="1"/>
      <c r="C23" s="111"/>
      <c r="D23" s="111"/>
      <c r="E23" s="112"/>
      <c r="F23" s="113"/>
      <c r="G23" s="114"/>
      <c r="H23" s="115"/>
      <c r="I23" s="116"/>
      <c r="J23" s="85"/>
      <c r="K23" s="86"/>
      <c r="L23" s="73"/>
      <c r="M23" s="117"/>
      <c r="N23" s="78"/>
      <c r="O23" s="79"/>
    </row>
    <row r="24" spans="1:15" s="2" customFormat="1" ht="12" customHeight="1" outlineLevel="1" x14ac:dyDescent="0.2">
      <c r="A24" s="245"/>
      <c r="B24" s="25"/>
      <c r="C24" s="251" t="s">
        <v>95</v>
      </c>
      <c r="D24" s="87"/>
      <c r="E24" s="253" t="s">
        <v>39</v>
      </c>
      <c r="F24" s="253"/>
      <c r="G24" s="75" t="s">
        <v>10</v>
      </c>
      <c r="H24" s="148"/>
      <c r="I24" s="149"/>
      <c r="J24" s="149"/>
      <c r="K24" s="149"/>
      <c r="L24" s="150"/>
      <c r="M24" s="74">
        <v>2</v>
      </c>
      <c r="N24" s="221">
        <f>'Tarifs horaires'!$B$2</f>
        <v>0</v>
      </c>
      <c r="O24" s="76">
        <f>M24*N24</f>
        <v>0</v>
      </c>
    </row>
    <row r="25" spans="1:15" s="2" customFormat="1" ht="21.95" customHeight="1" outlineLevel="2" x14ac:dyDescent="0.2">
      <c r="A25" s="245"/>
      <c r="B25" s="25"/>
      <c r="C25" s="251"/>
      <c r="D25" s="87"/>
      <c r="E25" s="135"/>
      <c r="F25" s="113" t="s">
        <v>42</v>
      </c>
      <c r="G25" s="75"/>
      <c r="H25" s="148"/>
      <c r="I25" s="149"/>
      <c r="J25" s="149"/>
      <c r="K25" s="149"/>
      <c r="L25" s="150"/>
      <c r="M25" s="151"/>
      <c r="N25" s="88"/>
      <c r="O25" s="89"/>
    </row>
    <row r="26" spans="1:15" s="2" customFormat="1" ht="12" customHeight="1" outlineLevel="1" x14ac:dyDescent="0.2">
      <c r="A26" s="245"/>
      <c r="B26" s="25"/>
      <c r="C26" s="251"/>
      <c r="D26" s="87"/>
      <c r="E26" s="253" t="s">
        <v>100</v>
      </c>
      <c r="F26" s="253"/>
      <c r="G26" s="145" t="s">
        <v>5</v>
      </c>
      <c r="H26" s="74"/>
      <c r="I26" s="149"/>
      <c r="J26" s="149"/>
      <c r="K26" s="149"/>
      <c r="L26" s="150"/>
      <c r="M26" s="74">
        <v>2</v>
      </c>
      <c r="N26" s="221">
        <f>'Tarifs horaires'!$B$3</f>
        <v>0</v>
      </c>
      <c r="O26" s="76">
        <f>M26*N26</f>
        <v>0</v>
      </c>
    </row>
    <row r="27" spans="1:15" s="2" customFormat="1" ht="33" customHeight="1" outlineLevel="2" x14ac:dyDescent="0.2">
      <c r="A27" s="245"/>
      <c r="B27" s="25"/>
      <c r="C27" s="251"/>
      <c r="D27" s="87"/>
      <c r="E27" s="152"/>
      <c r="F27" s="152" t="s">
        <v>121</v>
      </c>
      <c r="G27" s="147"/>
      <c r="H27" s="148"/>
      <c r="I27" s="116"/>
      <c r="J27" s="149"/>
      <c r="K27" s="149"/>
      <c r="L27" s="150"/>
      <c r="M27" s="74"/>
      <c r="N27" s="74"/>
      <c r="O27" s="76"/>
    </row>
    <row r="28" spans="1:15" s="2" customFormat="1" ht="12" customHeight="1" outlineLevel="1" x14ac:dyDescent="0.2">
      <c r="A28" s="245"/>
      <c r="B28" s="25"/>
      <c r="C28" s="251"/>
      <c r="D28" s="87"/>
      <c r="E28" s="259" t="s">
        <v>101</v>
      </c>
      <c r="F28" s="259"/>
      <c r="G28" s="145" t="s">
        <v>10</v>
      </c>
      <c r="H28" s="74" t="s">
        <v>31</v>
      </c>
      <c r="I28" s="116"/>
      <c r="J28" s="149"/>
      <c r="K28" s="149"/>
      <c r="L28" s="150"/>
      <c r="M28" s="74">
        <v>2</v>
      </c>
      <c r="N28" s="221">
        <f>'Tarifs horaires'!$B$2</f>
        <v>0</v>
      </c>
      <c r="O28" s="76">
        <f>M28*N28</f>
        <v>0</v>
      </c>
    </row>
    <row r="29" spans="1:15" s="2" customFormat="1" ht="12" customHeight="1" outlineLevel="2" x14ac:dyDescent="0.2">
      <c r="A29" s="245"/>
      <c r="B29" s="25"/>
      <c r="C29" s="251"/>
      <c r="D29" s="87"/>
      <c r="E29" s="153"/>
      <c r="F29" s="154" t="s">
        <v>40</v>
      </c>
      <c r="G29" s="147"/>
      <c r="H29" s="148"/>
      <c r="I29" s="116"/>
      <c r="J29" s="149"/>
      <c r="K29" s="149"/>
      <c r="L29" s="150"/>
      <c r="M29" s="74"/>
      <c r="N29" s="74"/>
      <c r="O29" s="76"/>
    </row>
    <row r="30" spans="1:15" s="2" customFormat="1" ht="6.95" customHeight="1" outlineLevel="1" x14ac:dyDescent="0.2">
      <c r="A30" s="245"/>
      <c r="B30" s="25"/>
      <c r="C30" s="111"/>
      <c r="D30" s="111"/>
      <c r="E30" s="154"/>
      <c r="F30" s="154"/>
      <c r="G30" s="114"/>
      <c r="H30" s="115"/>
      <c r="I30" s="116"/>
      <c r="J30" s="85"/>
      <c r="K30" s="86"/>
      <c r="L30" s="73"/>
      <c r="M30" s="117"/>
      <c r="N30" s="78"/>
      <c r="O30" s="79"/>
    </row>
    <row r="31" spans="1:15" s="2" customFormat="1" ht="12" customHeight="1" outlineLevel="1" x14ac:dyDescent="0.2">
      <c r="A31" s="245"/>
      <c r="B31" s="25"/>
      <c r="C31" s="251" t="s">
        <v>80</v>
      </c>
      <c r="D31" s="87"/>
      <c r="E31" s="259" t="s">
        <v>12</v>
      </c>
      <c r="F31" s="259"/>
      <c r="G31" s="145" t="s">
        <v>97</v>
      </c>
      <c r="H31" s="115"/>
      <c r="I31" s="116"/>
      <c r="J31" s="80"/>
      <c r="K31" s="80"/>
      <c r="L31" s="140"/>
      <c r="M31" s="74">
        <v>8</v>
      </c>
      <c r="N31" s="221">
        <f>'Tarifs horaires'!$B$2</f>
        <v>0</v>
      </c>
      <c r="O31" s="76">
        <f>M31*N31</f>
        <v>0</v>
      </c>
    </row>
    <row r="32" spans="1:15" s="2" customFormat="1" ht="21.95" customHeight="1" outlineLevel="2" x14ac:dyDescent="0.2">
      <c r="A32" s="245"/>
      <c r="B32" s="25"/>
      <c r="C32" s="251"/>
      <c r="D32" s="87"/>
      <c r="E32" s="154"/>
      <c r="F32" s="154" t="s">
        <v>122</v>
      </c>
      <c r="G32" s="147"/>
      <c r="H32" s="115"/>
      <c r="I32" s="116"/>
      <c r="J32" s="149"/>
      <c r="K32" s="149"/>
      <c r="L32" s="150"/>
      <c r="M32" s="147"/>
      <c r="N32" s="147"/>
      <c r="O32" s="155"/>
    </row>
    <row r="33" spans="1:15" s="2" customFormat="1" ht="12" customHeight="1" outlineLevel="1" x14ac:dyDescent="0.2">
      <c r="A33" s="245"/>
      <c r="B33" s="25"/>
      <c r="C33" s="251"/>
      <c r="D33" s="87"/>
      <c r="E33" s="254" t="s">
        <v>104</v>
      </c>
      <c r="F33" s="254"/>
      <c r="G33" s="250" t="s">
        <v>176</v>
      </c>
      <c r="H33" s="115"/>
      <c r="I33" s="116"/>
      <c r="J33" s="80"/>
      <c r="K33" s="80"/>
      <c r="L33" s="140"/>
      <c r="M33" s="74">
        <v>4</v>
      </c>
      <c r="N33" s="221">
        <f>'Tarifs horaires'!$B$3</f>
        <v>0</v>
      </c>
      <c r="O33" s="76">
        <f>M33*N33</f>
        <v>0</v>
      </c>
    </row>
    <row r="34" spans="1:15" ht="66.95" customHeight="1" outlineLevel="2" x14ac:dyDescent="0.2">
      <c r="A34" s="245"/>
      <c r="B34" s="25"/>
      <c r="C34" s="251"/>
      <c r="D34" s="87"/>
      <c r="E34" s="156"/>
      <c r="F34" s="154" t="s">
        <v>123</v>
      </c>
      <c r="G34" s="250"/>
      <c r="H34" s="115"/>
      <c r="I34" s="116"/>
      <c r="J34" s="116"/>
      <c r="K34" s="128"/>
      <c r="L34" s="157"/>
      <c r="M34" s="77"/>
      <c r="N34" s="78"/>
      <c r="O34" s="158"/>
    </row>
    <row r="35" spans="1:15" ht="12" customHeight="1" outlineLevel="1" x14ac:dyDescent="0.2">
      <c r="A35" s="245"/>
      <c r="B35" s="25"/>
      <c r="C35" s="251"/>
      <c r="D35" s="87"/>
      <c r="E35" s="254" t="s">
        <v>103</v>
      </c>
      <c r="F35" s="254"/>
      <c r="G35" s="118" t="s">
        <v>10</v>
      </c>
      <c r="H35" s="268" t="s">
        <v>32</v>
      </c>
      <c r="I35" s="116"/>
      <c r="J35" s="80"/>
      <c r="K35" s="159"/>
      <c r="L35" s="140"/>
      <c r="M35" s="74">
        <v>4</v>
      </c>
      <c r="N35" s="221">
        <f>'Tarifs horaires'!$B$2</f>
        <v>0</v>
      </c>
      <c r="O35" s="76">
        <f>M35*N35</f>
        <v>0</v>
      </c>
    </row>
    <row r="36" spans="1:15" ht="21.95" customHeight="1" outlineLevel="2" x14ac:dyDescent="0.2">
      <c r="A36" s="245"/>
      <c r="B36" s="25"/>
      <c r="C36" s="251"/>
      <c r="D36" s="87"/>
      <c r="E36" s="113"/>
      <c r="F36" s="113" t="s">
        <v>44</v>
      </c>
      <c r="H36" s="268"/>
      <c r="I36" s="116"/>
      <c r="J36" s="116"/>
      <c r="K36" s="128"/>
      <c r="L36" s="157"/>
      <c r="M36" s="77"/>
      <c r="N36" s="78"/>
      <c r="O36" s="158"/>
    </row>
    <row r="37" spans="1:15" s="2" customFormat="1" ht="6.95" customHeight="1" outlineLevel="1" x14ac:dyDescent="0.2">
      <c r="A37" s="245"/>
      <c r="B37" s="25"/>
      <c r="C37" s="111"/>
      <c r="D37" s="111"/>
      <c r="E37" s="112"/>
      <c r="F37" s="113"/>
      <c r="G37" s="114"/>
      <c r="H37" s="115"/>
      <c r="I37" s="116"/>
      <c r="J37" s="85"/>
      <c r="K37" s="86"/>
      <c r="L37" s="73"/>
      <c r="M37" s="117"/>
      <c r="N37" s="78"/>
      <c r="O37" s="79"/>
    </row>
    <row r="38" spans="1:15" ht="12" customHeight="1" outlineLevel="1" x14ac:dyDescent="0.2">
      <c r="A38" s="245"/>
      <c r="B38" s="25"/>
      <c r="C38" s="251" t="s">
        <v>96</v>
      </c>
      <c r="D38" s="87"/>
      <c r="E38" s="253" t="s">
        <v>81</v>
      </c>
      <c r="F38" s="253"/>
      <c r="G38" s="75" t="s">
        <v>10</v>
      </c>
      <c r="H38" s="148"/>
      <c r="I38" s="116"/>
      <c r="J38" s="116"/>
      <c r="K38" s="128"/>
      <c r="L38" s="157"/>
      <c r="M38" s="74">
        <v>1</v>
      </c>
      <c r="N38" s="221">
        <f>'Tarifs horaires'!$B$2</f>
        <v>0</v>
      </c>
      <c r="O38" s="76">
        <f>M38*N38</f>
        <v>0</v>
      </c>
    </row>
    <row r="39" spans="1:15" ht="21.95" customHeight="1" outlineLevel="2" x14ac:dyDescent="0.2">
      <c r="A39" s="245"/>
      <c r="B39" s="25"/>
      <c r="C39" s="251"/>
      <c r="D39" s="87"/>
      <c r="E39" s="135"/>
      <c r="F39" s="113" t="s">
        <v>42</v>
      </c>
      <c r="G39" s="75"/>
      <c r="H39" s="148"/>
      <c r="I39" s="116"/>
      <c r="J39" s="116"/>
      <c r="K39" s="128"/>
      <c r="L39" s="157"/>
      <c r="M39" s="151"/>
      <c r="N39" s="88"/>
      <c r="O39" s="89"/>
    </row>
    <row r="40" spans="1:15" ht="12" customHeight="1" outlineLevel="1" x14ac:dyDescent="0.2">
      <c r="A40" s="245"/>
      <c r="B40" s="25"/>
      <c r="C40" s="251"/>
      <c r="D40" s="87"/>
      <c r="E40" s="253" t="s">
        <v>106</v>
      </c>
      <c r="F40" s="253"/>
      <c r="G40" s="250" t="s">
        <v>175</v>
      </c>
      <c r="H40" s="74"/>
      <c r="I40" s="116"/>
      <c r="J40" s="116"/>
      <c r="K40" s="128"/>
      <c r="L40" s="157"/>
      <c r="M40" s="74">
        <v>2</v>
      </c>
      <c r="N40" s="221">
        <f>'Tarifs horaires'!$B$3</f>
        <v>0</v>
      </c>
      <c r="O40" s="76">
        <f>M40*N40</f>
        <v>0</v>
      </c>
    </row>
    <row r="41" spans="1:15" ht="33" customHeight="1" outlineLevel="2" x14ac:dyDescent="0.2">
      <c r="A41" s="245"/>
      <c r="B41" s="25"/>
      <c r="C41" s="251"/>
      <c r="D41" s="87"/>
      <c r="E41" s="161"/>
      <c r="F41" s="162" t="s">
        <v>179</v>
      </c>
      <c r="G41" s="250"/>
      <c r="H41" s="148"/>
      <c r="I41" s="116"/>
      <c r="J41" s="116"/>
      <c r="K41" s="128"/>
      <c r="L41" s="157"/>
      <c r="M41" s="74"/>
      <c r="N41" s="74"/>
      <c r="O41" s="76"/>
    </row>
    <row r="42" spans="1:15" ht="12" customHeight="1" outlineLevel="1" x14ac:dyDescent="0.2">
      <c r="A42" s="245"/>
      <c r="B42" s="25"/>
      <c r="C42" s="251"/>
      <c r="D42" s="87"/>
      <c r="E42" s="253" t="s">
        <v>107</v>
      </c>
      <c r="F42" s="253"/>
      <c r="G42" s="145" t="s">
        <v>10</v>
      </c>
      <c r="H42" s="74" t="s">
        <v>37</v>
      </c>
      <c r="I42" s="116"/>
      <c r="J42" s="116"/>
      <c r="K42" s="128"/>
      <c r="L42" s="157"/>
      <c r="M42" s="74">
        <v>1</v>
      </c>
      <c r="N42" s="221">
        <f>'Tarifs horaires'!$B$2</f>
        <v>0</v>
      </c>
      <c r="O42" s="76">
        <f>M42*N42</f>
        <v>0</v>
      </c>
    </row>
    <row r="43" spans="1:15" ht="12" customHeight="1" outlineLevel="2" x14ac:dyDescent="0.2">
      <c r="A43" s="245"/>
      <c r="B43" s="25"/>
      <c r="C43" s="251"/>
      <c r="D43" s="87"/>
      <c r="E43" s="146"/>
      <c r="F43" s="112" t="s">
        <v>40</v>
      </c>
      <c r="G43" s="147"/>
      <c r="H43" s="148"/>
      <c r="I43" s="116"/>
      <c r="J43" s="116"/>
      <c r="K43" s="128"/>
      <c r="L43" s="157"/>
      <c r="M43" s="74"/>
      <c r="N43" s="75"/>
      <c r="O43" s="76"/>
    </row>
    <row r="44" spans="1:15" s="2" customFormat="1" ht="6.95" customHeight="1" x14ac:dyDescent="0.2">
      <c r="A44" s="245"/>
      <c r="B44" s="25"/>
      <c r="C44" s="111"/>
      <c r="D44" s="111"/>
      <c r="E44" s="112"/>
      <c r="F44" s="113"/>
      <c r="G44" s="114"/>
      <c r="H44" s="115"/>
      <c r="I44" s="116"/>
      <c r="J44" s="85"/>
      <c r="K44" s="86"/>
      <c r="L44" s="73"/>
      <c r="M44" s="117"/>
      <c r="N44" s="78"/>
      <c r="O44" s="79"/>
    </row>
    <row r="45" spans="1:15" ht="24.95" customHeight="1" x14ac:dyDescent="0.2">
      <c r="A45" s="245" t="s">
        <v>2</v>
      </c>
      <c r="B45" s="31"/>
      <c r="C45" s="269" t="s">
        <v>209</v>
      </c>
      <c r="D45" s="269"/>
      <c r="E45" s="269"/>
      <c r="F45" s="269"/>
      <c r="G45" s="269"/>
      <c r="H45" s="269"/>
      <c r="I45" s="95"/>
      <c r="J45" s="96"/>
      <c r="K45" s="97"/>
      <c r="L45" s="98"/>
      <c r="M45" s="99">
        <f>SUM(M47:M68)</f>
        <v>26</v>
      </c>
      <c r="N45" s="100"/>
      <c r="O45" s="101">
        <f>SUM(O47:O68)</f>
        <v>0</v>
      </c>
    </row>
    <row r="46" spans="1:15" s="2" customFormat="1" ht="15" customHeight="1" x14ac:dyDescent="0.2">
      <c r="A46" s="245"/>
      <c r="B46" s="1"/>
      <c r="C46" s="255" t="s">
        <v>210</v>
      </c>
      <c r="D46" s="255"/>
      <c r="E46" s="255"/>
      <c r="F46" s="255"/>
      <c r="G46" s="255"/>
      <c r="H46" s="255"/>
      <c r="I46" s="102"/>
      <c r="J46" s="103"/>
      <c r="K46" s="104"/>
      <c r="L46" s="105"/>
      <c r="M46" s="106"/>
      <c r="N46" s="107"/>
      <c r="O46" s="108"/>
    </row>
    <row r="47" spans="1:15" ht="6.95" customHeight="1" x14ac:dyDescent="0.2">
      <c r="A47" s="245"/>
      <c r="B47" s="31"/>
      <c r="C47" s="163"/>
      <c r="D47" s="163"/>
      <c r="E47" s="164"/>
      <c r="F47" s="164"/>
      <c r="G47" s="165"/>
      <c r="H47" s="123"/>
      <c r="I47" s="120"/>
      <c r="J47" s="120"/>
      <c r="K47" s="166"/>
      <c r="L47" s="167"/>
      <c r="M47" s="123"/>
      <c r="N47" s="78"/>
      <c r="O47" s="79"/>
    </row>
    <row r="48" spans="1:15" ht="21.95" customHeight="1" outlineLevel="1" x14ac:dyDescent="0.2">
      <c r="A48" s="245"/>
      <c r="B48" s="25"/>
      <c r="C48" s="251" t="s">
        <v>95</v>
      </c>
      <c r="D48" s="87"/>
      <c r="E48" s="253" t="s">
        <v>82</v>
      </c>
      <c r="F48" s="253"/>
      <c r="G48" s="75" t="s">
        <v>10</v>
      </c>
      <c r="H48" s="148"/>
      <c r="I48" s="149"/>
      <c r="J48" s="149"/>
      <c r="K48" s="149"/>
      <c r="L48" s="150"/>
      <c r="M48" s="74">
        <v>2</v>
      </c>
      <c r="N48" s="221">
        <f>'Tarifs horaires'!$B$2</f>
        <v>0</v>
      </c>
      <c r="O48" s="76">
        <f>M48*N48</f>
        <v>0</v>
      </c>
    </row>
    <row r="49" spans="1:15" ht="21.95" customHeight="1" outlineLevel="2" x14ac:dyDescent="0.2">
      <c r="A49" s="245"/>
      <c r="B49" s="25"/>
      <c r="C49" s="251"/>
      <c r="D49" s="87"/>
      <c r="E49" s="135"/>
      <c r="F49" s="113" t="s">
        <v>42</v>
      </c>
      <c r="G49" s="75"/>
      <c r="H49" s="148"/>
      <c r="I49" s="149"/>
      <c r="J49" s="149"/>
      <c r="K49" s="149"/>
      <c r="L49" s="150"/>
      <c r="M49" s="151"/>
      <c r="N49" s="88"/>
      <c r="O49" s="89"/>
    </row>
    <row r="50" spans="1:15" ht="12" customHeight="1" outlineLevel="1" x14ac:dyDescent="0.2">
      <c r="A50" s="245"/>
      <c r="B50" s="25"/>
      <c r="C50" s="251"/>
      <c r="D50" s="87"/>
      <c r="E50" s="253" t="s">
        <v>100</v>
      </c>
      <c r="F50" s="253"/>
      <c r="G50" s="248" t="s">
        <v>14</v>
      </c>
      <c r="H50" s="74"/>
      <c r="I50" s="149"/>
      <c r="J50" s="149"/>
      <c r="K50" s="149"/>
      <c r="L50" s="150"/>
      <c r="M50" s="74">
        <v>2</v>
      </c>
      <c r="N50" s="221">
        <f>'Tarifs horaires'!$B$3</f>
        <v>0</v>
      </c>
      <c r="O50" s="76">
        <f>M50*N50</f>
        <v>0</v>
      </c>
    </row>
    <row r="51" spans="1:15" ht="21.95" customHeight="1" outlineLevel="2" x14ac:dyDescent="0.2">
      <c r="A51" s="245"/>
      <c r="B51" s="25"/>
      <c r="C51" s="251"/>
      <c r="D51" s="87"/>
      <c r="E51" s="161"/>
      <c r="F51" s="154" t="s">
        <v>166</v>
      </c>
      <c r="G51" s="248"/>
      <c r="H51" s="148"/>
      <c r="I51" s="116"/>
      <c r="J51" s="149"/>
      <c r="K51" s="149"/>
      <c r="L51" s="150"/>
      <c r="M51" s="74"/>
      <c r="N51" s="74"/>
      <c r="O51" s="76"/>
    </row>
    <row r="52" spans="1:15" ht="12" customHeight="1" outlineLevel="1" x14ac:dyDescent="0.2">
      <c r="A52" s="245"/>
      <c r="B52" s="25"/>
      <c r="C52" s="251"/>
      <c r="D52" s="87"/>
      <c r="E52" s="253" t="s">
        <v>101</v>
      </c>
      <c r="F52" s="253"/>
      <c r="G52" s="145" t="s">
        <v>10</v>
      </c>
      <c r="H52" s="74" t="s">
        <v>31</v>
      </c>
      <c r="I52" s="116"/>
      <c r="J52" s="149"/>
      <c r="K52" s="149"/>
      <c r="L52" s="150"/>
      <c r="M52" s="74">
        <v>2</v>
      </c>
      <c r="N52" s="221">
        <f>'Tarifs horaires'!$B$2</f>
        <v>0</v>
      </c>
      <c r="O52" s="76">
        <f>M52*N52</f>
        <v>0</v>
      </c>
    </row>
    <row r="53" spans="1:15" ht="12" customHeight="1" outlineLevel="2" x14ac:dyDescent="0.2">
      <c r="A53" s="245"/>
      <c r="B53" s="25"/>
      <c r="C53" s="251"/>
      <c r="D53" s="87"/>
      <c r="E53" s="146"/>
      <c r="F53" s="112" t="s">
        <v>40</v>
      </c>
      <c r="G53" s="147"/>
      <c r="H53" s="148"/>
      <c r="I53" s="116"/>
      <c r="J53" s="149"/>
      <c r="K53" s="149"/>
      <c r="L53" s="150"/>
      <c r="M53" s="74"/>
      <c r="N53" s="74"/>
      <c r="O53" s="76"/>
    </row>
    <row r="54" spans="1:15" ht="6.95" customHeight="1" outlineLevel="1" x14ac:dyDescent="0.2">
      <c r="A54" s="245"/>
      <c r="B54" s="25"/>
      <c r="C54" s="87"/>
      <c r="D54" s="87"/>
      <c r="E54" s="146"/>
      <c r="F54" s="112"/>
      <c r="G54" s="147"/>
      <c r="H54" s="148"/>
      <c r="I54" s="116"/>
      <c r="J54" s="149"/>
      <c r="K54" s="149"/>
      <c r="L54" s="150"/>
      <c r="M54" s="74"/>
      <c r="N54" s="74"/>
      <c r="O54" s="76"/>
    </row>
    <row r="55" spans="1:15" ht="12" customHeight="1" outlineLevel="1" x14ac:dyDescent="0.2">
      <c r="A55" s="245"/>
      <c r="B55" s="25"/>
      <c r="C55" s="251" t="s">
        <v>80</v>
      </c>
      <c r="D55" s="87"/>
      <c r="E55" s="266" t="s">
        <v>13</v>
      </c>
      <c r="F55" s="266"/>
      <c r="G55" s="145" t="s">
        <v>11</v>
      </c>
      <c r="H55" s="115"/>
      <c r="I55" s="169"/>
      <c r="J55" s="116"/>
      <c r="K55" s="128"/>
      <c r="L55" s="157"/>
      <c r="M55" s="74">
        <v>8</v>
      </c>
      <c r="N55" s="221">
        <f>'Tarifs horaires'!$B$2</f>
        <v>0</v>
      </c>
      <c r="O55" s="76">
        <f>M55*N55</f>
        <v>0</v>
      </c>
    </row>
    <row r="56" spans="1:15" ht="21.95" customHeight="1" outlineLevel="2" x14ac:dyDescent="0.2">
      <c r="A56" s="245"/>
      <c r="B56" s="25"/>
      <c r="C56" s="251"/>
      <c r="D56" s="87"/>
      <c r="E56" s="154"/>
      <c r="F56" s="154" t="s">
        <v>122</v>
      </c>
      <c r="G56" s="147"/>
      <c r="H56" s="115"/>
      <c r="I56" s="169"/>
      <c r="J56" s="116"/>
      <c r="K56" s="128"/>
      <c r="L56" s="157"/>
      <c r="M56" s="151"/>
      <c r="N56" s="88"/>
      <c r="O56" s="89"/>
    </row>
    <row r="57" spans="1:15" ht="12" customHeight="1" outlineLevel="1" x14ac:dyDescent="0.2">
      <c r="A57" s="245"/>
      <c r="B57" s="25"/>
      <c r="C57" s="251"/>
      <c r="D57" s="87"/>
      <c r="E57" s="259" t="s">
        <v>104</v>
      </c>
      <c r="F57" s="259"/>
      <c r="G57" s="248" t="s">
        <v>46</v>
      </c>
      <c r="H57" s="115"/>
      <c r="I57" s="169"/>
      <c r="J57" s="116"/>
      <c r="K57" s="128"/>
      <c r="L57" s="157"/>
      <c r="M57" s="74">
        <v>4</v>
      </c>
      <c r="N57" s="221">
        <f>'Tarifs horaires'!$B$3</f>
        <v>0</v>
      </c>
      <c r="O57" s="76">
        <f>M57*N57</f>
        <v>0</v>
      </c>
    </row>
    <row r="58" spans="1:15" ht="33" customHeight="1" outlineLevel="2" x14ac:dyDescent="0.2">
      <c r="A58" s="245"/>
      <c r="B58" s="25"/>
      <c r="C58" s="251"/>
      <c r="D58" s="87"/>
      <c r="E58" s="154"/>
      <c r="F58" s="154" t="s">
        <v>45</v>
      </c>
      <c r="G58" s="248"/>
      <c r="H58" s="115"/>
      <c r="I58" s="169"/>
      <c r="J58" s="116"/>
      <c r="K58" s="128"/>
      <c r="L58" s="157"/>
      <c r="M58" s="151"/>
      <c r="N58" s="88"/>
      <c r="O58" s="89"/>
    </row>
    <row r="59" spans="1:15" ht="12" customHeight="1" outlineLevel="1" x14ac:dyDescent="0.2">
      <c r="A59" s="245"/>
      <c r="B59" s="25"/>
      <c r="C59" s="251"/>
      <c r="D59" s="87"/>
      <c r="E59" s="254" t="s">
        <v>103</v>
      </c>
      <c r="F59" s="254"/>
      <c r="G59" s="118" t="s">
        <v>10</v>
      </c>
      <c r="H59" s="268" t="s">
        <v>47</v>
      </c>
      <c r="I59" s="169"/>
      <c r="J59" s="116"/>
      <c r="K59" s="128"/>
      <c r="L59" s="157"/>
      <c r="M59" s="74">
        <v>4</v>
      </c>
      <c r="N59" s="221">
        <f>'Tarifs horaires'!$B$2</f>
        <v>0</v>
      </c>
      <c r="O59" s="76">
        <f>SUM(M59*N59)</f>
        <v>0</v>
      </c>
    </row>
    <row r="60" spans="1:15" ht="23.1" customHeight="1" outlineLevel="2" x14ac:dyDescent="0.2">
      <c r="A60" s="245"/>
      <c r="B60" s="25"/>
      <c r="C60" s="251"/>
      <c r="D60" s="87"/>
      <c r="E60" s="154"/>
      <c r="F60" s="154" t="s">
        <v>124</v>
      </c>
      <c r="H60" s="268"/>
      <c r="I60" s="169"/>
      <c r="J60" s="116"/>
      <c r="K60" s="128"/>
      <c r="L60" s="157"/>
      <c r="M60" s="74"/>
      <c r="N60" s="75"/>
      <c r="O60" s="76"/>
    </row>
    <row r="61" spans="1:15" ht="6.95" customHeight="1" outlineLevel="1" x14ac:dyDescent="0.2">
      <c r="A61" s="245"/>
      <c r="B61" s="25"/>
      <c r="C61" s="87"/>
      <c r="D61" s="87"/>
      <c r="E61" s="113"/>
      <c r="F61" s="113"/>
      <c r="G61" s="118"/>
      <c r="H61" s="74"/>
      <c r="I61" s="169"/>
      <c r="J61" s="116"/>
      <c r="K61" s="128"/>
      <c r="L61" s="157"/>
      <c r="M61" s="74"/>
      <c r="N61" s="75"/>
      <c r="O61" s="76"/>
    </row>
    <row r="62" spans="1:15" ht="21.95" customHeight="1" outlineLevel="1" x14ac:dyDescent="0.2">
      <c r="A62" s="245"/>
      <c r="B62" s="25"/>
      <c r="C62" s="251" t="s">
        <v>96</v>
      </c>
      <c r="D62" s="87"/>
      <c r="E62" s="253" t="s">
        <v>83</v>
      </c>
      <c r="F62" s="253"/>
      <c r="G62" s="75" t="s">
        <v>10</v>
      </c>
      <c r="H62" s="148"/>
      <c r="I62" s="116"/>
      <c r="J62" s="116"/>
      <c r="K62" s="128"/>
      <c r="L62" s="157"/>
      <c r="M62" s="74">
        <v>1</v>
      </c>
      <c r="N62" s="221">
        <f>'Tarifs horaires'!$B$2</f>
        <v>0</v>
      </c>
      <c r="O62" s="76">
        <f>M62*N62</f>
        <v>0</v>
      </c>
    </row>
    <row r="63" spans="1:15" ht="21.95" customHeight="1" outlineLevel="2" x14ac:dyDescent="0.2">
      <c r="A63" s="245"/>
      <c r="B63" s="25"/>
      <c r="C63" s="251"/>
      <c r="D63" s="87"/>
      <c r="E63" s="135"/>
      <c r="F63" s="113" t="s">
        <v>42</v>
      </c>
      <c r="G63" s="75"/>
      <c r="H63" s="148"/>
      <c r="I63" s="116"/>
      <c r="J63" s="116"/>
      <c r="K63" s="128"/>
      <c r="L63" s="157"/>
      <c r="M63" s="151"/>
      <c r="N63" s="88"/>
      <c r="O63" s="89"/>
    </row>
    <row r="64" spans="1:15" ht="12" customHeight="1" outlineLevel="1" x14ac:dyDescent="0.2">
      <c r="A64" s="245"/>
      <c r="B64" s="25"/>
      <c r="C64" s="251"/>
      <c r="D64" s="87"/>
      <c r="E64" s="253" t="s">
        <v>106</v>
      </c>
      <c r="F64" s="253"/>
      <c r="G64" s="246" t="s">
        <v>125</v>
      </c>
      <c r="H64" s="74"/>
      <c r="I64" s="116"/>
      <c r="J64" s="116"/>
      <c r="K64" s="128"/>
      <c r="L64" s="157"/>
      <c r="M64" s="74">
        <v>2</v>
      </c>
      <c r="N64" s="221">
        <f>'Tarifs horaires'!$B$3</f>
        <v>0</v>
      </c>
      <c r="O64" s="76">
        <f>M64*N64</f>
        <v>0</v>
      </c>
    </row>
    <row r="65" spans="1:15" ht="54.95" customHeight="1" outlineLevel="2" x14ac:dyDescent="0.2">
      <c r="A65" s="245"/>
      <c r="B65" s="25"/>
      <c r="C65" s="251"/>
      <c r="D65" s="87"/>
      <c r="E65" s="161"/>
      <c r="F65" s="154" t="s">
        <v>177</v>
      </c>
      <c r="G65" s="246"/>
      <c r="H65" s="148"/>
      <c r="I65" s="116"/>
      <c r="J65" s="116"/>
      <c r="K65" s="128"/>
      <c r="L65" s="157"/>
      <c r="M65" s="74"/>
      <c r="N65" s="74"/>
      <c r="O65" s="76"/>
    </row>
    <row r="66" spans="1:15" ht="12" customHeight="1" outlineLevel="1" x14ac:dyDescent="0.2">
      <c r="A66" s="245"/>
      <c r="B66" s="25"/>
      <c r="C66" s="251"/>
      <c r="D66" s="87"/>
      <c r="E66" s="253" t="s">
        <v>107</v>
      </c>
      <c r="F66" s="253"/>
      <c r="G66" s="145" t="s">
        <v>10</v>
      </c>
      <c r="H66" s="74" t="s">
        <v>37</v>
      </c>
      <c r="I66" s="116"/>
      <c r="J66" s="116"/>
      <c r="K66" s="128"/>
      <c r="L66" s="157"/>
      <c r="M66" s="74">
        <v>1</v>
      </c>
      <c r="N66" s="221">
        <f>'Tarifs horaires'!$B$2</f>
        <v>0</v>
      </c>
      <c r="O66" s="76">
        <f>M66*N66</f>
        <v>0</v>
      </c>
    </row>
    <row r="67" spans="1:15" ht="12" customHeight="1" outlineLevel="2" x14ac:dyDescent="0.2">
      <c r="A67" s="245"/>
      <c r="B67" s="25"/>
      <c r="C67" s="251"/>
      <c r="D67" s="87"/>
      <c r="E67" s="146"/>
      <c r="F67" s="112" t="s">
        <v>40</v>
      </c>
      <c r="G67" s="147"/>
      <c r="H67" s="148"/>
      <c r="I67" s="116"/>
      <c r="J67" s="116"/>
      <c r="K67" s="128"/>
      <c r="L67" s="157"/>
      <c r="M67" s="74"/>
      <c r="N67" s="75"/>
      <c r="O67" s="76"/>
    </row>
    <row r="68" spans="1:15" ht="6.95" customHeight="1" x14ac:dyDescent="0.2">
      <c r="A68" s="91"/>
      <c r="B68" s="25"/>
      <c r="C68" s="87"/>
      <c r="D68" s="87"/>
      <c r="E68" s="146"/>
      <c r="F68" s="112"/>
      <c r="G68" s="147"/>
      <c r="H68" s="148"/>
      <c r="I68" s="116"/>
      <c r="J68" s="116"/>
      <c r="K68" s="128"/>
      <c r="L68" s="157"/>
      <c r="M68" s="74"/>
      <c r="N68" s="75"/>
      <c r="O68" s="76"/>
    </row>
    <row r="69" spans="1:15" ht="24.95" customHeight="1" x14ac:dyDescent="0.2">
      <c r="A69" s="245" t="s">
        <v>3</v>
      </c>
      <c r="C69" s="260" t="s">
        <v>211</v>
      </c>
      <c r="D69" s="260"/>
      <c r="E69" s="260"/>
      <c r="F69" s="260"/>
      <c r="G69" s="260"/>
      <c r="H69" s="260"/>
      <c r="I69" s="95"/>
      <c r="J69" s="96">
        <f>SUM(J90:J96,J72:J82)+I85*SUM(J85:J88)</f>
        <v>44</v>
      </c>
      <c r="K69" s="97"/>
      <c r="L69" s="98">
        <f>SUM(L71:L96)</f>
        <v>0</v>
      </c>
      <c r="M69" s="109"/>
      <c r="N69" s="110"/>
      <c r="O69" s="101"/>
    </row>
    <row r="70" spans="1:15" s="2" customFormat="1" ht="24.95" customHeight="1" x14ac:dyDescent="0.2">
      <c r="A70" s="245"/>
      <c r="B70" s="1"/>
      <c r="C70" s="255" t="s">
        <v>212</v>
      </c>
      <c r="D70" s="255"/>
      <c r="E70" s="255"/>
      <c r="F70" s="255"/>
      <c r="G70" s="255"/>
      <c r="H70" s="255"/>
      <c r="I70" s="102"/>
      <c r="J70" s="103"/>
      <c r="K70" s="104"/>
      <c r="L70" s="105"/>
      <c r="M70" s="106"/>
      <c r="N70" s="107"/>
      <c r="O70" s="108"/>
    </row>
    <row r="71" spans="1:15" ht="6.95" customHeight="1" x14ac:dyDescent="0.2">
      <c r="A71" s="245"/>
      <c r="B71" s="25"/>
      <c r="C71" s="87"/>
      <c r="D71" s="87"/>
      <c r="E71" s="146"/>
      <c r="F71" s="112"/>
      <c r="G71" s="147"/>
      <c r="H71" s="148"/>
      <c r="I71" s="116"/>
      <c r="J71" s="116"/>
      <c r="K71" s="128"/>
      <c r="L71" s="157"/>
      <c r="M71" s="74"/>
      <c r="N71" s="75"/>
      <c r="O71" s="76"/>
    </row>
    <row r="72" spans="1:15" ht="21.95" customHeight="1" outlineLevel="1" x14ac:dyDescent="0.2">
      <c r="A72" s="245"/>
      <c r="B72" s="25"/>
      <c r="C72" s="251" t="s">
        <v>95</v>
      </c>
      <c r="D72" s="87"/>
      <c r="E72" s="253" t="s">
        <v>180</v>
      </c>
      <c r="F72" s="253"/>
      <c r="G72" s="75" t="s">
        <v>10</v>
      </c>
      <c r="H72" s="148"/>
      <c r="I72" s="149"/>
      <c r="J72" s="80">
        <v>2</v>
      </c>
      <c r="K72" s="221">
        <f>'Tarifs horaires'!$B$2</f>
        <v>0</v>
      </c>
      <c r="L72" s="140">
        <f>J72*K72</f>
        <v>0</v>
      </c>
      <c r="M72" s="74"/>
      <c r="N72" s="74"/>
      <c r="O72" s="76"/>
    </row>
    <row r="73" spans="1:15" ht="21.95" customHeight="1" outlineLevel="2" x14ac:dyDescent="0.2">
      <c r="A73" s="245"/>
      <c r="B73" s="25"/>
      <c r="C73" s="251"/>
      <c r="D73" s="87"/>
      <c r="E73" s="135"/>
      <c r="F73" s="113" t="s">
        <v>42</v>
      </c>
      <c r="G73" s="75"/>
      <c r="H73" s="148"/>
      <c r="I73" s="149"/>
      <c r="J73" s="149"/>
      <c r="K73" s="149"/>
      <c r="L73" s="150"/>
      <c r="M73" s="151"/>
      <c r="N73" s="88"/>
      <c r="O73" s="89"/>
    </row>
    <row r="74" spans="1:15" s="34" customFormat="1" ht="12" customHeight="1" outlineLevel="1" x14ac:dyDescent="0.2">
      <c r="A74" s="245"/>
      <c r="B74" s="72"/>
      <c r="C74" s="251"/>
      <c r="D74" s="171"/>
      <c r="E74" s="259" t="s">
        <v>100</v>
      </c>
      <c r="F74" s="259"/>
      <c r="G74" s="247" t="s">
        <v>178</v>
      </c>
      <c r="H74" s="173"/>
      <c r="I74" s="149"/>
      <c r="J74" s="80">
        <v>2</v>
      </c>
      <c r="K74" s="221">
        <f>'Tarifs horaires'!$B$3</f>
        <v>0</v>
      </c>
      <c r="L74" s="140">
        <f>J74*K74</f>
        <v>0</v>
      </c>
      <c r="M74" s="80"/>
      <c r="N74" s="80"/>
      <c r="O74" s="140"/>
    </row>
    <row r="75" spans="1:15" ht="44.1" customHeight="1" outlineLevel="2" x14ac:dyDescent="0.2">
      <c r="A75" s="245"/>
      <c r="B75" s="25"/>
      <c r="C75" s="251"/>
      <c r="D75" s="87"/>
      <c r="E75" s="161"/>
      <c r="F75" s="113" t="s">
        <v>181</v>
      </c>
      <c r="G75" s="247"/>
      <c r="H75" s="148"/>
      <c r="I75" s="116"/>
      <c r="J75" s="149"/>
      <c r="K75" s="149"/>
      <c r="L75" s="150"/>
      <c r="M75" s="74"/>
      <c r="N75" s="74"/>
      <c r="O75" s="76"/>
    </row>
    <row r="76" spans="1:15" ht="12" customHeight="1" outlineLevel="1" x14ac:dyDescent="0.2">
      <c r="A76" s="245"/>
      <c r="B76" s="25"/>
      <c r="C76" s="251"/>
      <c r="D76" s="87"/>
      <c r="E76" s="253" t="s">
        <v>101</v>
      </c>
      <c r="F76" s="253"/>
      <c r="G76" s="145" t="s">
        <v>10</v>
      </c>
      <c r="H76" s="74" t="s">
        <v>31</v>
      </c>
      <c r="I76" s="116"/>
      <c r="J76" s="80">
        <v>2</v>
      </c>
      <c r="K76" s="221">
        <f>'Tarifs horaires'!$B$2</f>
        <v>0</v>
      </c>
      <c r="L76" s="140">
        <f>J76*K76</f>
        <v>0</v>
      </c>
      <c r="M76" s="74"/>
      <c r="N76" s="74"/>
      <c r="O76" s="76"/>
    </row>
    <row r="77" spans="1:15" ht="12" customHeight="1" outlineLevel="2" x14ac:dyDescent="0.2">
      <c r="A77" s="245"/>
      <c r="B77" s="25"/>
      <c r="C77" s="251"/>
      <c r="D77" s="87"/>
      <c r="E77" s="146"/>
      <c r="F77" s="112" t="s">
        <v>40</v>
      </c>
      <c r="G77" s="147"/>
      <c r="H77" s="148"/>
      <c r="I77" s="116"/>
      <c r="J77" s="149"/>
      <c r="K77" s="149"/>
      <c r="L77" s="150"/>
      <c r="M77" s="74"/>
      <c r="N77" s="74"/>
      <c r="O77" s="76"/>
    </row>
    <row r="78" spans="1:15" ht="6.95" customHeight="1" outlineLevel="1" x14ac:dyDescent="0.2">
      <c r="A78" s="245"/>
      <c r="B78" s="25"/>
      <c r="C78" s="87"/>
      <c r="D78" s="87"/>
      <c r="E78" s="146"/>
      <c r="F78" s="112"/>
      <c r="G78" s="147"/>
      <c r="H78" s="148"/>
      <c r="I78" s="116"/>
      <c r="J78" s="149"/>
      <c r="K78" s="149"/>
      <c r="L78" s="150"/>
      <c r="M78" s="74"/>
      <c r="N78" s="74"/>
      <c r="O78" s="76"/>
    </row>
    <row r="79" spans="1:15" ht="12" customHeight="1" outlineLevel="1" x14ac:dyDescent="0.2">
      <c r="A79" s="245"/>
      <c r="B79" s="25"/>
      <c r="C79" s="251" t="s">
        <v>105</v>
      </c>
      <c r="D79" s="87"/>
      <c r="E79" s="259" t="s">
        <v>15</v>
      </c>
      <c r="F79" s="259"/>
      <c r="G79" s="168" t="s">
        <v>97</v>
      </c>
      <c r="H79" s="174"/>
      <c r="I79" s="169"/>
      <c r="J79" s="80">
        <v>8</v>
      </c>
      <c r="K79" s="221">
        <f>'Tarifs horaires'!$B$2</f>
        <v>0</v>
      </c>
      <c r="L79" s="140">
        <f>J79*K79</f>
        <v>0</v>
      </c>
      <c r="M79" s="77"/>
      <c r="N79" s="78"/>
      <c r="O79" s="79"/>
    </row>
    <row r="80" spans="1:15" ht="21.95" customHeight="1" outlineLevel="2" x14ac:dyDescent="0.2">
      <c r="A80" s="245"/>
      <c r="B80" s="25"/>
      <c r="C80" s="251"/>
      <c r="D80" s="87"/>
      <c r="E80" s="113"/>
      <c r="F80" s="154" t="s">
        <v>126</v>
      </c>
      <c r="G80" s="77"/>
      <c r="H80" s="174"/>
      <c r="I80" s="169"/>
      <c r="J80" s="175"/>
      <c r="K80" s="175"/>
      <c r="L80" s="176"/>
      <c r="M80" s="77"/>
      <c r="N80" s="78"/>
      <c r="O80" s="79"/>
    </row>
    <row r="81" spans="1:15" ht="12" customHeight="1" outlineLevel="1" x14ac:dyDescent="0.2">
      <c r="A81" s="245"/>
      <c r="B81" s="25"/>
      <c r="C81" s="251"/>
      <c r="D81" s="87"/>
      <c r="E81" s="253" t="s">
        <v>108</v>
      </c>
      <c r="F81" s="253"/>
      <c r="G81" s="247" t="s">
        <v>190</v>
      </c>
      <c r="H81" s="248" t="s">
        <v>114</v>
      </c>
      <c r="I81" s="169"/>
      <c r="J81" s="80">
        <v>4</v>
      </c>
      <c r="K81" s="221">
        <f>'Tarifs horaires'!$B$3</f>
        <v>0</v>
      </c>
      <c r="L81" s="140">
        <f>J81*K81</f>
        <v>0</v>
      </c>
      <c r="M81" s="77"/>
      <c r="N81" s="78"/>
      <c r="O81" s="79"/>
    </row>
    <row r="82" spans="1:15" ht="141" customHeight="1" outlineLevel="2" x14ac:dyDescent="0.2">
      <c r="A82" s="245"/>
      <c r="B82" s="25"/>
      <c r="C82" s="251"/>
      <c r="D82" s="87"/>
      <c r="E82" s="113"/>
      <c r="F82" s="154" t="s">
        <v>195</v>
      </c>
      <c r="G82" s="247"/>
      <c r="H82" s="248"/>
      <c r="I82" s="169"/>
      <c r="J82" s="175"/>
      <c r="K82" s="175"/>
      <c r="L82" s="176"/>
      <c r="M82" s="77"/>
      <c r="N82" s="78"/>
      <c r="O82" s="79"/>
    </row>
    <row r="83" spans="1:15" ht="6.95" customHeight="1" outlineLevel="1" x14ac:dyDescent="0.2">
      <c r="A83" s="245"/>
      <c r="B83" s="25"/>
      <c r="C83" s="87"/>
      <c r="D83" s="87"/>
      <c r="E83" s="113"/>
      <c r="F83" s="113"/>
      <c r="G83" s="77"/>
      <c r="H83" s="170"/>
      <c r="I83" s="169"/>
      <c r="J83" s="175"/>
      <c r="K83" s="175"/>
      <c r="L83" s="176"/>
      <c r="M83" s="77"/>
      <c r="N83" s="78"/>
      <c r="O83" s="79"/>
    </row>
    <row r="84" spans="1:15" ht="23.1" customHeight="1" outlineLevel="1" x14ac:dyDescent="0.2">
      <c r="A84" s="245"/>
      <c r="B84" s="25"/>
      <c r="C84" s="251" t="s">
        <v>109</v>
      </c>
      <c r="D84" s="87"/>
      <c r="E84" s="113"/>
      <c r="F84" s="113"/>
      <c r="G84" s="77"/>
      <c r="H84" s="170"/>
      <c r="I84" s="177" t="s">
        <v>127</v>
      </c>
      <c r="J84" s="177" t="s">
        <v>191</v>
      </c>
      <c r="K84" s="175"/>
      <c r="L84" s="176"/>
      <c r="M84" s="77"/>
      <c r="N84" s="78"/>
      <c r="O84" s="79"/>
    </row>
    <row r="85" spans="1:15" ht="12" customHeight="1" outlineLevel="1" x14ac:dyDescent="0.2">
      <c r="A85" s="245"/>
      <c r="B85" s="25"/>
      <c r="C85" s="251"/>
      <c r="D85" s="87"/>
      <c r="E85" s="253" t="s">
        <v>110</v>
      </c>
      <c r="F85" s="253"/>
      <c r="G85" s="170" t="s">
        <v>10</v>
      </c>
      <c r="H85" s="170"/>
      <c r="I85" s="287">
        <v>20</v>
      </c>
      <c r="J85" s="159">
        <v>0.25</v>
      </c>
      <c r="K85" s="221">
        <f>'Tarifs horaires'!$B$2</f>
        <v>0</v>
      </c>
      <c r="L85" s="140">
        <f>J85*K85*I85</f>
        <v>0</v>
      </c>
      <c r="M85" s="77"/>
      <c r="N85" s="78"/>
      <c r="O85" s="79"/>
    </row>
    <row r="86" spans="1:15" ht="21.95" customHeight="1" outlineLevel="2" x14ac:dyDescent="0.2">
      <c r="A86" s="245"/>
      <c r="B86" s="25"/>
      <c r="C86" s="251"/>
      <c r="D86" s="87"/>
      <c r="E86" s="113"/>
      <c r="F86" s="113" t="s">
        <v>111</v>
      </c>
      <c r="G86" s="77"/>
      <c r="H86" s="170"/>
      <c r="I86" s="287"/>
      <c r="J86" s="116"/>
      <c r="K86" s="128"/>
      <c r="L86" s="157"/>
      <c r="M86" s="77"/>
      <c r="N86" s="78"/>
      <c r="O86" s="79"/>
    </row>
    <row r="87" spans="1:15" ht="12" customHeight="1" outlineLevel="1" x14ac:dyDescent="0.2">
      <c r="A87" s="245"/>
      <c r="B87" s="25"/>
      <c r="C87" s="251"/>
      <c r="D87" s="134"/>
      <c r="E87" s="253" t="s">
        <v>128</v>
      </c>
      <c r="F87" s="253"/>
      <c r="G87" s="170" t="s">
        <v>10</v>
      </c>
      <c r="H87" s="170"/>
      <c r="I87" s="287"/>
      <c r="J87" s="80">
        <v>0.25</v>
      </c>
      <c r="K87" s="221">
        <f>'Tarifs horaires'!$B$3</f>
        <v>0</v>
      </c>
      <c r="L87" s="140">
        <f>J87*K87*I85</f>
        <v>0</v>
      </c>
      <c r="M87" s="77"/>
      <c r="N87" s="78"/>
      <c r="O87" s="79"/>
    </row>
    <row r="88" spans="1:15" ht="33" customHeight="1" outlineLevel="2" x14ac:dyDescent="0.2">
      <c r="A88" s="245"/>
      <c r="B88" s="25"/>
      <c r="C88" s="251"/>
      <c r="D88" s="134"/>
      <c r="E88" s="178"/>
      <c r="F88" s="125" t="s">
        <v>159</v>
      </c>
      <c r="G88" s="179"/>
      <c r="H88" s="136"/>
      <c r="I88" s="287"/>
      <c r="J88" s="116"/>
      <c r="K88" s="128"/>
      <c r="L88" s="157"/>
      <c r="M88" s="77"/>
      <c r="N88" s="78"/>
      <c r="O88" s="79"/>
    </row>
    <row r="89" spans="1:15" ht="6.95" customHeight="1" outlineLevel="1" x14ac:dyDescent="0.2">
      <c r="A89" s="94"/>
      <c r="B89" s="25"/>
      <c r="C89" s="87"/>
      <c r="D89" s="134"/>
      <c r="E89" s="178"/>
      <c r="F89" s="125"/>
      <c r="G89" s="179"/>
      <c r="H89" s="136"/>
      <c r="I89" s="159"/>
      <c r="J89" s="116"/>
      <c r="K89" s="128"/>
      <c r="L89" s="157"/>
      <c r="M89" s="77"/>
      <c r="N89" s="78"/>
      <c r="O89" s="79"/>
    </row>
    <row r="90" spans="1:15" ht="23.1" customHeight="1" outlineLevel="1" x14ac:dyDescent="0.2">
      <c r="A90" s="245" t="s">
        <v>3</v>
      </c>
      <c r="B90" s="25"/>
      <c r="C90" s="251" t="s">
        <v>96</v>
      </c>
      <c r="D90" s="87"/>
      <c r="E90" s="266" t="s">
        <v>84</v>
      </c>
      <c r="F90" s="266"/>
      <c r="G90" s="118" t="s">
        <v>10</v>
      </c>
      <c r="H90" s="247" t="s">
        <v>112</v>
      </c>
      <c r="I90" s="180"/>
      <c r="J90" s="80">
        <v>13</v>
      </c>
      <c r="K90" s="221">
        <f>'Tarifs horaires'!$B$2</f>
        <v>0</v>
      </c>
      <c r="L90" s="140">
        <f>J90*K90</f>
        <v>0</v>
      </c>
      <c r="M90" s="77"/>
      <c r="N90" s="78"/>
      <c r="O90" s="79"/>
    </row>
    <row r="91" spans="1:15" ht="54.95" customHeight="1" outlineLevel="2" x14ac:dyDescent="0.2">
      <c r="A91" s="245"/>
      <c r="B91" s="25"/>
      <c r="C91" s="251"/>
      <c r="D91" s="87"/>
      <c r="E91" s="125"/>
      <c r="F91" s="125" t="s">
        <v>113</v>
      </c>
      <c r="G91" s="181"/>
      <c r="H91" s="247"/>
      <c r="I91" s="182"/>
      <c r="J91" s="116"/>
      <c r="K91" s="128"/>
      <c r="L91" s="157"/>
      <c r="M91" s="77"/>
      <c r="N91" s="78"/>
      <c r="O91" s="79"/>
    </row>
    <row r="92" spans="1:15" ht="12" customHeight="1" outlineLevel="1" x14ac:dyDescent="0.2">
      <c r="A92" s="245"/>
      <c r="B92" s="25"/>
      <c r="C92" s="251"/>
      <c r="D92" s="87"/>
      <c r="E92" s="253" t="s">
        <v>106</v>
      </c>
      <c r="F92" s="253"/>
      <c r="G92" s="118" t="s">
        <v>16</v>
      </c>
      <c r="H92" s="74"/>
      <c r="I92" s="116"/>
      <c r="J92" s="80">
        <v>2</v>
      </c>
      <c r="K92" s="221">
        <f>'Tarifs horaires'!$B$3</f>
        <v>0</v>
      </c>
      <c r="L92" s="140">
        <f>J92*K92</f>
        <v>0</v>
      </c>
      <c r="M92" s="77"/>
      <c r="N92" s="78"/>
      <c r="O92" s="158"/>
    </row>
    <row r="93" spans="1:15" ht="75.95" customHeight="1" outlineLevel="2" x14ac:dyDescent="0.2">
      <c r="A93" s="245"/>
      <c r="B93" s="25"/>
      <c r="C93" s="251"/>
      <c r="D93" s="87"/>
      <c r="E93" s="81"/>
      <c r="F93" s="156" t="s">
        <v>258</v>
      </c>
      <c r="G93" s="118"/>
      <c r="H93" s="136"/>
      <c r="I93" s="116"/>
      <c r="J93" s="80"/>
      <c r="K93" s="80"/>
      <c r="L93" s="140"/>
      <c r="M93" s="77"/>
      <c r="N93" s="78"/>
      <c r="O93" s="158"/>
    </row>
    <row r="94" spans="1:15" ht="12" customHeight="1" outlineLevel="1" x14ac:dyDescent="0.2">
      <c r="A94" s="245"/>
      <c r="B94" s="25"/>
      <c r="C94" s="251"/>
      <c r="D94" s="87"/>
      <c r="E94" s="253" t="s">
        <v>107</v>
      </c>
      <c r="F94" s="253"/>
      <c r="G94" s="145" t="s">
        <v>10</v>
      </c>
      <c r="H94" s="74" t="s">
        <v>37</v>
      </c>
      <c r="I94" s="116"/>
      <c r="J94" s="80">
        <v>1</v>
      </c>
      <c r="K94" s="221">
        <f>'Tarifs horaires'!$B$2</f>
        <v>0</v>
      </c>
      <c r="L94" s="140">
        <f>J94*K94</f>
        <v>0</v>
      </c>
      <c r="M94" s="77"/>
      <c r="N94" s="78"/>
      <c r="O94" s="158"/>
    </row>
    <row r="95" spans="1:15" ht="12" customHeight="1" outlineLevel="2" x14ac:dyDescent="0.2">
      <c r="A95" s="245"/>
      <c r="B95" s="25"/>
      <c r="C95" s="251"/>
      <c r="D95" s="87"/>
      <c r="E95" s="146"/>
      <c r="F95" s="112" t="s">
        <v>40</v>
      </c>
      <c r="G95" s="147"/>
      <c r="H95" s="148"/>
      <c r="I95" s="116"/>
      <c r="J95" s="116"/>
      <c r="K95" s="128"/>
      <c r="L95" s="157"/>
      <c r="M95" s="74"/>
      <c r="N95" s="75"/>
      <c r="O95" s="76"/>
    </row>
    <row r="96" spans="1:15" ht="6.95" customHeight="1" x14ac:dyDescent="0.2">
      <c r="B96" s="25"/>
      <c r="C96" s="87"/>
      <c r="D96" s="134"/>
      <c r="E96" s="178"/>
      <c r="F96" s="125"/>
      <c r="G96" s="179"/>
      <c r="H96" s="136"/>
      <c r="I96" s="159"/>
      <c r="J96" s="116"/>
      <c r="K96" s="128"/>
      <c r="L96" s="157"/>
      <c r="M96" s="77"/>
      <c r="N96" s="78"/>
      <c r="O96" s="79"/>
    </row>
    <row r="97" spans="1:15" ht="24.95" customHeight="1" x14ac:dyDescent="0.2">
      <c r="A97" s="245" t="s">
        <v>161</v>
      </c>
      <c r="B97" s="31"/>
      <c r="C97" s="260" t="s">
        <v>213</v>
      </c>
      <c r="D97" s="260"/>
      <c r="E97" s="260"/>
      <c r="F97" s="260"/>
      <c r="G97" s="260"/>
      <c r="H97" s="260"/>
      <c r="I97" s="95"/>
      <c r="J97" s="96">
        <f>I101*SUM(J101:J104)</f>
        <v>8</v>
      </c>
      <c r="K97" s="97"/>
      <c r="L97" s="98">
        <f>SUM(L99:L105)</f>
        <v>0</v>
      </c>
      <c r="M97" s="109"/>
      <c r="N97" s="110"/>
      <c r="O97" s="101"/>
    </row>
    <row r="98" spans="1:15" s="2" customFormat="1" ht="15" customHeight="1" x14ac:dyDescent="0.2">
      <c r="A98" s="245"/>
      <c r="B98" s="1"/>
      <c r="C98" s="255" t="s">
        <v>214</v>
      </c>
      <c r="D98" s="255"/>
      <c r="E98" s="255"/>
      <c r="F98" s="255"/>
      <c r="G98" s="255"/>
      <c r="H98" s="255"/>
      <c r="I98" s="102"/>
      <c r="J98" s="103"/>
      <c r="K98" s="104"/>
      <c r="L98" s="105"/>
      <c r="M98" s="106"/>
      <c r="N98" s="107"/>
      <c r="O98" s="108"/>
    </row>
    <row r="99" spans="1:15" ht="6.95" customHeight="1" x14ac:dyDescent="0.2">
      <c r="A99" s="245"/>
      <c r="B99" s="31"/>
      <c r="C99" s="183"/>
      <c r="D99" s="183"/>
      <c r="E99" s="113"/>
      <c r="F99" s="125"/>
      <c r="G99" s="126"/>
      <c r="H99" s="136"/>
      <c r="I99" s="128"/>
      <c r="J99" s="85"/>
      <c r="K99" s="159"/>
      <c r="L99" s="73"/>
      <c r="M99" s="77"/>
      <c r="N99" s="78"/>
      <c r="O99" s="79"/>
    </row>
    <row r="100" spans="1:15" ht="21.95" customHeight="1" outlineLevel="1" x14ac:dyDescent="0.2">
      <c r="A100" s="245"/>
      <c r="B100" s="1"/>
      <c r="C100" s="183"/>
      <c r="D100" s="183"/>
      <c r="E100" s="113"/>
      <c r="F100" s="125"/>
      <c r="G100" s="126"/>
      <c r="H100" s="136"/>
      <c r="I100" s="184" t="s">
        <v>131</v>
      </c>
      <c r="J100" s="80" t="s">
        <v>196</v>
      </c>
      <c r="K100" s="159"/>
      <c r="L100" s="73"/>
      <c r="M100" s="77"/>
      <c r="N100" s="78"/>
      <c r="O100" s="79"/>
    </row>
    <row r="101" spans="1:15" ht="21.95" customHeight="1" outlineLevel="1" x14ac:dyDescent="0.2">
      <c r="A101" s="245"/>
      <c r="B101" s="1"/>
      <c r="C101" s="134"/>
      <c r="D101" s="134"/>
      <c r="E101" s="289" t="s">
        <v>182</v>
      </c>
      <c r="F101" s="289"/>
      <c r="G101" s="118" t="s">
        <v>16</v>
      </c>
      <c r="H101" s="170"/>
      <c r="I101" s="288">
        <v>4</v>
      </c>
      <c r="J101" s="80">
        <v>1</v>
      </c>
      <c r="K101" s="221">
        <f>'Tarifs horaires'!$B$2</f>
        <v>0</v>
      </c>
      <c r="L101" s="140">
        <f>I101*J101*K101</f>
        <v>0</v>
      </c>
      <c r="M101" s="77"/>
      <c r="N101" s="78"/>
      <c r="O101" s="79"/>
    </row>
    <row r="102" spans="1:15" ht="33" customHeight="1" outlineLevel="2" x14ac:dyDescent="0.2">
      <c r="A102" s="245"/>
      <c r="B102" s="1"/>
      <c r="C102" s="185"/>
      <c r="D102" s="185"/>
      <c r="E102" s="154"/>
      <c r="F102" s="156" t="s">
        <v>129</v>
      </c>
      <c r="H102" s="136"/>
      <c r="I102" s="288"/>
      <c r="J102" s="175"/>
      <c r="K102" s="175"/>
      <c r="L102" s="176"/>
      <c r="M102" s="77"/>
      <c r="N102" s="78"/>
      <c r="O102" s="79"/>
    </row>
    <row r="103" spans="1:15" ht="12" customHeight="1" outlineLevel="1" x14ac:dyDescent="0.2">
      <c r="A103" s="245"/>
      <c r="B103" s="1"/>
      <c r="C103" s="185"/>
      <c r="D103" s="185"/>
      <c r="E103" s="259" t="s">
        <v>49</v>
      </c>
      <c r="F103" s="259"/>
      <c r="G103" s="168" t="s">
        <v>16</v>
      </c>
      <c r="H103" s="247" t="s">
        <v>130</v>
      </c>
      <c r="I103" s="288"/>
      <c r="J103" s="80">
        <v>1</v>
      </c>
      <c r="K103" s="221">
        <f>'Tarifs horaires'!$B$2</f>
        <v>0</v>
      </c>
      <c r="L103" s="140">
        <f>I101*J103*K103</f>
        <v>0</v>
      </c>
      <c r="M103" s="77"/>
      <c r="N103" s="78"/>
      <c r="O103" s="79"/>
    </row>
    <row r="104" spans="1:15" ht="21.95" customHeight="1" outlineLevel="2" x14ac:dyDescent="0.2">
      <c r="A104" s="245"/>
      <c r="B104" s="1"/>
      <c r="C104" s="185"/>
      <c r="D104" s="185"/>
      <c r="E104" s="154"/>
      <c r="F104" s="154" t="s">
        <v>168</v>
      </c>
      <c r="H104" s="247"/>
      <c r="I104" s="288"/>
      <c r="J104" s="175"/>
      <c r="K104" s="175"/>
      <c r="L104" s="176"/>
      <c r="M104" s="77"/>
      <c r="N104" s="78"/>
      <c r="O104" s="79"/>
    </row>
    <row r="105" spans="1:15" ht="6.95" customHeight="1" x14ac:dyDescent="0.2">
      <c r="B105" s="31"/>
      <c r="C105" s="183"/>
      <c r="D105" s="183"/>
      <c r="E105" s="113"/>
      <c r="F105" s="125"/>
      <c r="G105" s="126"/>
      <c r="H105" s="136"/>
      <c r="I105" s="128"/>
      <c r="J105" s="85"/>
      <c r="K105" s="159"/>
      <c r="L105" s="73"/>
      <c r="M105" s="77"/>
      <c r="N105" s="78"/>
      <c r="O105" s="79"/>
    </row>
    <row r="106" spans="1:15" ht="15" customHeight="1" x14ac:dyDescent="0.2">
      <c r="A106" s="245" t="s">
        <v>157</v>
      </c>
      <c r="B106" s="31"/>
      <c r="C106" s="256" t="s">
        <v>4</v>
      </c>
      <c r="D106" s="256"/>
      <c r="E106" s="256"/>
      <c r="F106" s="256"/>
      <c r="G106" s="256"/>
      <c r="H106" s="256"/>
      <c r="I106" s="95"/>
      <c r="J106" s="96"/>
      <c r="K106" s="97"/>
      <c r="L106" s="98"/>
      <c r="M106" s="99">
        <f>SUM(M108:M128)</f>
        <v>26</v>
      </c>
      <c r="N106" s="100"/>
      <c r="O106" s="101">
        <f>SUM(O108:O129)</f>
        <v>0</v>
      </c>
    </row>
    <row r="107" spans="1:15" s="2" customFormat="1" ht="15" customHeight="1" x14ac:dyDescent="0.2">
      <c r="A107" s="245"/>
      <c r="B107" s="1"/>
      <c r="C107" s="255" t="s">
        <v>215</v>
      </c>
      <c r="D107" s="255"/>
      <c r="E107" s="255"/>
      <c r="F107" s="255"/>
      <c r="G107" s="255"/>
      <c r="H107" s="255"/>
      <c r="I107" s="102"/>
      <c r="J107" s="103"/>
      <c r="K107" s="104"/>
      <c r="L107" s="105"/>
      <c r="M107" s="106"/>
      <c r="N107" s="107"/>
      <c r="O107" s="108"/>
    </row>
    <row r="108" spans="1:15" ht="6.95" customHeight="1" x14ac:dyDescent="0.2">
      <c r="A108" s="245"/>
      <c r="B108" s="31"/>
      <c r="C108" s="183"/>
      <c r="D108" s="183"/>
      <c r="E108" s="113"/>
      <c r="F108" s="125"/>
      <c r="G108" s="126"/>
      <c r="H108" s="136"/>
      <c r="I108" s="128"/>
      <c r="J108" s="85"/>
      <c r="K108" s="159"/>
      <c r="L108" s="73"/>
      <c r="M108" s="77"/>
      <c r="N108" s="78"/>
      <c r="O108" s="79"/>
    </row>
    <row r="109" spans="1:15" ht="12" customHeight="1" outlineLevel="1" x14ac:dyDescent="0.2">
      <c r="A109" s="245"/>
      <c r="B109" s="69"/>
      <c r="C109" s="251" t="s">
        <v>95</v>
      </c>
      <c r="D109" s="87"/>
      <c r="E109" s="253" t="s">
        <v>85</v>
      </c>
      <c r="F109" s="253"/>
      <c r="G109" s="75" t="s">
        <v>10</v>
      </c>
      <c r="H109" s="148"/>
      <c r="I109" s="149"/>
      <c r="J109" s="149"/>
      <c r="K109" s="149"/>
      <c r="L109" s="150"/>
      <c r="M109" s="74">
        <v>2</v>
      </c>
      <c r="N109" s="221">
        <f>'Tarifs horaires'!$B$2</f>
        <v>0</v>
      </c>
      <c r="O109" s="76">
        <f>M109*N109</f>
        <v>0</v>
      </c>
    </row>
    <row r="110" spans="1:15" ht="21.95" customHeight="1" outlineLevel="2" x14ac:dyDescent="0.2">
      <c r="A110" s="245"/>
      <c r="B110" s="69"/>
      <c r="C110" s="251"/>
      <c r="D110" s="87"/>
      <c r="E110" s="135"/>
      <c r="F110" s="113" t="s">
        <v>42</v>
      </c>
      <c r="G110" s="75"/>
      <c r="H110" s="148"/>
      <c r="I110" s="149"/>
      <c r="J110" s="149"/>
      <c r="K110" s="149"/>
      <c r="L110" s="150"/>
      <c r="M110" s="151"/>
      <c r="N110" s="88"/>
      <c r="O110" s="89"/>
    </row>
    <row r="111" spans="1:15" ht="12" customHeight="1" outlineLevel="1" x14ac:dyDescent="0.2">
      <c r="A111" s="245"/>
      <c r="B111" s="69"/>
      <c r="C111" s="251"/>
      <c r="D111" s="87"/>
      <c r="E111" s="253" t="s">
        <v>100</v>
      </c>
      <c r="F111" s="253"/>
      <c r="G111" s="186" t="s">
        <v>16</v>
      </c>
      <c r="H111" s="74"/>
      <c r="I111" s="149"/>
      <c r="J111" s="149"/>
      <c r="K111" s="149"/>
      <c r="L111" s="150"/>
      <c r="M111" s="74">
        <v>2</v>
      </c>
      <c r="N111" s="221">
        <f>'Tarifs horaires'!$B$3</f>
        <v>0</v>
      </c>
      <c r="O111" s="76">
        <f>M111*N111</f>
        <v>0</v>
      </c>
    </row>
    <row r="112" spans="1:15" ht="44.1" customHeight="1" outlineLevel="2" x14ac:dyDescent="0.2">
      <c r="A112" s="245"/>
      <c r="B112" s="69"/>
      <c r="C112" s="251"/>
      <c r="D112" s="87"/>
      <c r="E112" s="187"/>
      <c r="F112" s="154" t="s">
        <v>132</v>
      </c>
      <c r="G112" s="77"/>
      <c r="H112" s="148"/>
      <c r="I112" s="116"/>
      <c r="J112" s="149"/>
      <c r="K112" s="149"/>
      <c r="L112" s="150"/>
      <c r="M112" s="74"/>
      <c r="N112" s="74"/>
      <c r="O112" s="76"/>
    </row>
    <row r="113" spans="1:15" ht="12" customHeight="1" outlineLevel="1" x14ac:dyDescent="0.2">
      <c r="A113" s="245"/>
      <c r="B113" s="69"/>
      <c r="C113" s="251"/>
      <c r="D113" s="87"/>
      <c r="E113" s="259" t="s">
        <v>101</v>
      </c>
      <c r="F113" s="259"/>
      <c r="G113" s="145" t="s">
        <v>10</v>
      </c>
      <c r="H113" s="74" t="s">
        <v>31</v>
      </c>
      <c r="I113" s="116"/>
      <c r="J113" s="149"/>
      <c r="K113" s="149"/>
      <c r="L113" s="150"/>
      <c r="M113" s="74">
        <v>2</v>
      </c>
      <c r="N113" s="221">
        <f>'Tarifs horaires'!$B$2</f>
        <v>0</v>
      </c>
      <c r="O113" s="76">
        <f>M113*N113</f>
        <v>0</v>
      </c>
    </row>
    <row r="114" spans="1:15" ht="12" customHeight="1" outlineLevel="2" x14ac:dyDescent="0.2">
      <c r="A114" s="245"/>
      <c r="B114" s="69"/>
      <c r="C114" s="251"/>
      <c r="D114" s="87"/>
      <c r="E114" s="153"/>
      <c r="F114" s="154" t="s">
        <v>40</v>
      </c>
      <c r="G114" s="147"/>
      <c r="H114" s="148"/>
      <c r="I114" s="116"/>
      <c r="J114" s="149"/>
      <c r="K114" s="149"/>
      <c r="L114" s="150"/>
      <c r="M114" s="74"/>
      <c r="N114" s="74"/>
      <c r="O114" s="76"/>
    </row>
    <row r="115" spans="1:15" ht="6.95" customHeight="1" outlineLevel="1" x14ac:dyDescent="0.2">
      <c r="A115" s="245"/>
      <c r="B115" s="69"/>
      <c r="C115" s="183"/>
      <c r="D115" s="183"/>
      <c r="E115" s="154"/>
      <c r="F115" s="156"/>
      <c r="G115" s="126"/>
      <c r="H115" s="136"/>
      <c r="I115" s="128"/>
      <c r="J115" s="85"/>
      <c r="K115" s="159"/>
      <c r="L115" s="73"/>
      <c r="M115" s="77"/>
      <c r="N115" s="78"/>
      <c r="O115" s="79"/>
    </row>
    <row r="116" spans="1:15" ht="12" customHeight="1" outlineLevel="1" x14ac:dyDescent="0.2">
      <c r="A116" s="245"/>
      <c r="B116" s="69"/>
      <c r="C116" s="251" t="s">
        <v>80</v>
      </c>
      <c r="D116" s="87"/>
      <c r="E116" s="259" t="s">
        <v>50</v>
      </c>
      <c r="F116" s="267"/>
      <c r="G116" s="186" t="s">
        <v>16</v>
      </c>
      <c r="H116" s="115"/>
      <c r="I116" s="169"/>
      <c r="J116" s="116"/>
      <c r="K116" s="128"/>
      <c r="L116" s="157"/>
      <c r="M116" s="74">
        <v>8</v>
      </c>
      <c r="N116" s="221">
        <f>'Tarifs horaires'!$B$2</f>
        <v>0</v>
      </c>
      <c r="O116" s="76">
        <f>M116*N116</f>
        <v>0</v>
      </c>
    </row>
    <row r="117" spans="1:15" ht="21.95" customHeight="1" outlineLevel="2" x14ac:dyDescent="0.2">
      <c r="A117" s="245"/>
      <c r="B117" s="69"/>
      <c r="C117" s="251"/>
      <c r="D117" s="87"/>
      <c r="E117" s="154"/>
      <c r="F117" s="154" t="s">
        <v>122</v>
      </c>
      <c r="G117" s="147"/>
      <c r="H117" s="115"/>
      <c r="I117" s="169"/>
      <c r="J117" s="116"/>
      <c r="K117" s="128"/>
      <c r="L117" s="157"/>
      <c r="M117" s="151"/>
      <c r="N117" s="88"/>
      <c r="O117" s="89"/>
    </row>
    <row r="118" spans="1:15" ht="12" customHeight="1" outlineLevel="1" x14ac:dyDescent="0.2">
      <c r="A118" s="245"/>
      <c r="B118" s="69"/>
      <c r="C118" s="251"/>
      <c r="D118" s="87"/>
      <c r="E118" s="259" t="s">
        <v>102</v>
      </c>
      <c r="F118" s="259"/>
      <c r="G118" s="118" t="s">
        <v>5</v>
      </c>
      <c r="H118" s="115"/>
      <c r="I118" s="169"/>
      <c r="J118" s="116"/>
      <c r="K118" s="128"/>
      <c r="L118" s="157"/>
      <c r="M118" s="74">
        <v>4</v>
      </c>
      <c r="N118" s="221">
        <f>'Tarifs horaires'!$B$3</f>
        <v>0</v>
      </c>
      <c r="O118" s="76">
        <f>M118*N118</f>
        <v>0</v>
      </c>
    </row>
    <row r="119" spans="1:15" ht="33" customHeight="1" outlineLevel="2" x14ac:dyDescent="0.2">
      <c r="A119" s="245"/>
      <c r="B119" s="69"/>
      <c r="C119" s="251"/>
      <c r="D119" s="87"/>
      <c r="E119" s="154"/>
      <c r="F119" s="154" t="s">
        <v>51</v>
      </c>
      <c r="G119" s="77"/>
      <c r="H119" s="115"/>
      <c r="I119" s="169"/>
      <c r="J119" s="116"/>
      <c r="K119" s="128"/>
      <c r="L119" s="157"/>
      <c r="M119" s="151"/>
      <c r="N119" s="88"/>
      <c r="O119" s="89"/>
    </row>
    <row r="120" spans="1:15" ht="12" customHeight="1" outlineLevel="1" x14ac:dyDescent="0.2">
      <c r="A120" s="245"/>
      <c r="B120" s="69"/>
      <c r="C120" s="251"/>
      <c r="D120" s="87"/>
      <c r="E120" s="253" t="s">
        <v>103</v>
      </c>
      <c r="F120" s="253"/>
      <c r="G120" s="118" t="s">
        <v>10</v>
      </c>
      <c r="H120" s="252" t="s">
        <v>26</v>
      </c>
      <c r="I120" s="169"/>
      <c r="J120" s="116"/>
      <c r="K120" s="128"/>
      <c r="L120" s="157"/>
      <c r="M120" s="74">
        <v>4</v>
      </c>
      <c r="N120" s="221">
        <f>'Tarifs horaires'!$B$2</f>
        <v>0</v>
      </c>
      <c r="O120" s="76">
        <f>SUM(M120*N120)</f>
        <v>0</v>
      </c>
    </row>
    <row r="121" spans="1:15" ht="12" customHeight="1" outlineLevel="2" x14ac:dyDescent="0.2">
      <c r="A121" s="245"/>
      <c r="B121" s="69"/>
      <c r="C121" s="251"/>
      <c r="D121" s="87"/>
      <c r="E121" s="188"/>
      <c r="F121" s="113" t="s">
        <v>53</v>
      </c>
      <c r="G121" s="77"/>
      <c r="H121" s="252"/>
      <c r="I121" s="169"/>
      <c r="J121" s="116"/>
      <c r="K121" s="128"/>
      <c r="L121" s="157"/>
      <c r="M121" s="74"/>
      <c r="N121" s="75"/>
      <c r="O121" s="76"/>
    </row>
    <row r="122" spans="1:15" ht="6.95" customHeight="1" outlineLevel="1" x14ac:dyDescent="0.2">
      <c r="A122" s="245"/>
      <c r="B122" s="69"/>
      <c r="C122" s="183"/>
      <c r="D122" s="183"/>
      <c r="E122" s="113"/>
      <c r="F122" s="125"/>
      <c r="G122" s="126"/>
      <c r="H122" s="136"/>
      <c r="I122" s="128"/>
      <c r="J122" s="85"/>
      <c r="K122" s="159"/>
      <c r="L122" s="73"/>
      <c r="M122" s="77"/>
      <c r="N122" s="78"/>
      <c r="O122" s="79"/>
    </row>
    <row r="123" spans="1:15" ht="12" customHeight="1" outlineLevel="1" x14ac:dyDescent="0.2">
      <c r="A123" s="245"/>
      <c r="B123" s="69"/>
      <c r="C123" s="251" t="s">
        <v>96</v>
      </c>
      <c r="D123" s="87"/>
      <c r="E123" s="253" t="s">
        <v>86</v>
      </c>
      <c r="F123" s="253"/>
      <c r="G123" s="75" t="s">
        <v>10</v>
      </c>
      <c r="H123" s="148"/>
      <c r="I123" s="116"/>
      <c r="J123" s="116"/>
      <c r="K123" s="128"/>
      <c r="L123" s="157"/>
      <c r="M123" s="74">
        <v>1</v>
      </c>
      <c r="N123" s="221">
        <f>'Tarifs horaires'!$B$2</f>
        <v>0</v>
      </c>
      <c r="O123" s="76">
        <f>M123*N123</f>
        <v>0</v>
      </c>
    </row>
    <row r="124" spans="1:15" ht="21.95" customHeight="1" outlineLevel="2" x14ac:dyDescent="0.2">
      <c r="A124" s="245"/>
      <c r="B124" s="69"/>
      <c r="C124" s="251"/>
      <c r="D124" s="87"/>
      <c r="E124" s="135"/>
      <c r="F124" s="113" t="s">
        <v>42</v>
      </c>
      <c r="G124" s="75"/>
      <c r="H124" s="148"/>
      <c r="I124" s="116"/>
      <c r="J124" s="116"/>
      <c r="K124" s="128"/>
      <c r="L124" s="157"/>
      <c r="M124" s="151"/>
      <c r="N124" s="88"/>
      <c r="O124" s="89"/>
    </row>
    <row r="125" spans="1:15" ht="12" customHeight="1" outlineLevel="1" x14ac:dyDescent="0.2">
      <c r="A125" s="245"/>
      <c r="B125" s="69"/>
      <c r="C125" s="251"/>
      <c r="D125" s="87"/>
      <c r="E125" s="253" t="s">
        <v>106</v>
      </c>
      <c r="F125" s="253"/>
      <c r="G125" s="250" t="s">
        <v>192</v>
      </c>
      <c r="H125" s="74"/>
      <c r="I125" s="116"/>
      <c r="J125" s="116"/>
      <c r="K125" s="128"/>
      <c r="L125" s="157"/>
      <c r="M125" s="74">
        <v>2</v>
      </c>
      <c r="N125" s="221">
        <f>'Tarifs horaires'!$B$3</f>
        <v>0</v>
      </c>
      <c r="O125" s="76">
        <f>M125*N125</f>
        <v>0</v>
      </c>
    </row>
    <row r="126" spans="1:15" ht="44.1" customHeight="1" outlineLevel="2" x14ac:dyDescent="0.2">
      <c r="A126" s="245"/>
      <c r="B126" s="69"/>
      <c r="C126" s="251"/>
      <c r="D126" s="87"/>
      <c r="E126" s="81"/>
      <c r="F126" s="113" t="s">
        <v>183</v>
      </c>
      <c r="G126" s="250"/>
      <c r="H126" s="136"/>
      <c r="I126" s="116"/>
      <c r="J126" s="116"/>
      <c r="K126" s="128"/>
      <c r="L126" s="157"/>
      <c r="M126" s="74"/>
      <c r="N126" s="74"/>
      <c r="O126" s="76"/>
    </row>
    <row r="127" spans="1:15" ht="12" customHeight="1" outlineLevel="1" x14ac:dyDescent="0.2">
      <c r="A127" s="245"/>
      <c r="B127" s="69"/>
      <c r="C127" s="251"/>
      <c r="D127" s="87"/>
      <c r="E127" s="253" t="s">
        <v>107</v>
      </c>
      <c r="F127" s="253"/>
      <c r="G127" s="145" t="s">
        <v>10</v>
      </c>
      <c r="H127" s="74" t="s">
        <v>37</v>
      </c>
      <c r="I127" s="116"/>
      <c r="J127" s="116"/>
      <c r="K127" s="128"/>
      <c r="L127" s="157"/>
      <c r="M127" s="74">
        <v>1</v>
      </c>
      <c r="N127" s="221">
        <f>'Tarifs horaires'!$B$2</f>
        <v>0</v>
      </c>
      <c r="O127" s="76">
        <f>M127*N127</f>
        <v>0</v>
      </c>
    </row>
    <row r="128" spans="1:15" ht="12" customHeight="1" outlineLevel="2" x14ac:dyDescent="0.2">
      <c r="A128" s="245"/>
      <c r="B128" s="69"/>
      <c r="C128" s="251"/>
      <c r="D128" s="87"/>
      <c r="E128" s="146"/>
      <c r="F128" s="112" t="s">
        <v>40</v>
      </c>
      <c r="G128" s="147"/>
      <c r="H128" s="148"/>
      <c r="I128" s="116"/>
      <c r="J128" s="116"/>
      <c r="K128" s="128"/>
      <c r="L128" s="157"/>
      <c r="M128" s="74"/>
      <c r="N128" s="75"/>
      <c r="O128" s="76"/>
    </row>
    <row r="129" spans="1:15" ht="6.95" customHeight="1" x14ac:dyDescent="0.2">
      <c r="A129" s="94"/>
      <c r="B129" s="69"/>
      <c r="C129" s="183"/>
      <c r="D129" s="183"/>
      <c r="E129" s="113"/>
      <c r="F129" s="125"/>
      <c r="G129" s="126"/>
      <c r="H129" s="136"/>
      <c r="I129" s="128"/>
      <c r="J129" s="85"/>
      <c r="K129" s="159"/>
      <c r="L129" s="73"/>
      <c r="M129" s="77"/>
      <c r="N129" s="78"/>
      <c r="O129" s="79"/>
    </row>
    <row r="130" spans="1:15" ht="15" customHeight="1" x14ac:dyDescent="0.2">
      <c r="A130" s="245" t="s">
        <v>157</v>
      </c>
      <c r="C130" s="132" t="s">
        <v>24</v>
      </c>
      <c r="D130" s="189"/>
      <c r="E130" s="190"/>
      <c r="F130" s="191"/>
      <c r="G130" s="192"/>
      <c r="H130" s="193"/>
      <c r="I130" s="95"/>
      <c r="J130" s="96"/>
      <c r="K130" s="97"/>
      <c r="L130" s="98"/>
      <c r="M130" s="99">
        <f>SUM(M132:M145)</f>
        <v>17</v>
      </c>
      <c r="N130" s="100"/>
      <c r="O130" s="101">
        <f>SUM(O132:O146)</f>
        <v>0</v>
      </c>
    </row>
    <row r="131" spans="1:15" s="2" customFormat="1" ht="15" customHeight="1" x14ac:dyDescent="0.2">
      <c r="A131" s="245"/>
      <c r="B131" s="1"/>
      <c r="C131" s="255" t="s">
        <v>216</v>
      </c>
      <c r="D131" s="255"/>
      <c r="E131" s="255"/>
      <c r="F131" s="255"/>
      <c r="G131" s="255"/>
      <c r="H131" s="255"/>
      <c r="I131" s="102"/>
      <c r="J131" s="103"/>
      <c r="K131" s="104"/>
      <c r="L131" s="105"/>
      <c r="M131" s="106"/>
      <c r="N131" s="107"/>
      <c r="O131" s="108"/>
    </row>
    <row r="132" spans="1:15" ht="6.95" customHeight="1" x14ac:dyDescent="0.2">
      <c r="A132" s="245"/>
      <c r="B132" s="69"/>
      <c r="C132" s="183"/>
      <c r="D132" s="183"/>
      <c r="E132" s="113"/>
      <c r="F132" s="125"/>
      <c r="G132" s="126"/>
      <c r="H132" s="136"/>
      <c r="I132" s="128"/>
      <c r="J132" s="85"/>
      <c r="K132" s="159"/>
      <c r="L132" s="73"/>
      <c r="M132" s="77"/>
      <c r="N132" s="78"/>
      <c r="O132" s="79"/>
    </row>
    <row r="133" spans="1:15" ht="12" customHeight="1" outlineLevel="1" x14ac:dyDescent="0.2">
      <c r="A133" s="245"/>
      <c r="B133" s="69"/>
      <c r="C133" s="251" t="s">
        <v>80</v>
      </c>
      <c r="D133" s="87"/>
      <c r="E133" s="253" t="s">
        <v>54</v>
      </c>
      <c r="F133" s="253"/>
      <c r="G133" s="186" t="s">
        <v>16</v>
      </c>
      <c r="H133" s="115"/>
      <c r="I133" s="169"/>
      <c r="J133" s="116"/>
      <c r="K133" s="128"/>
      <c r="L133" s="157"/>
      <c r="M133" s="74">
        <v>6</v>
      </c>
      <c r="N133" s="221">
        <f>'Tarifs horaires'!$B$2</f>
        <v>0</v>
      </c>
      <c r="O133" s="76">
        <f>M133*N133</f>
        <v>0</v>
      </c>
    </row>
    <row r="134" spans="1:15" ht="21.95" customHeight="1" outlineLevel="2" x14ac:dyDescent="0.2">
      <c r="A134" s="245"/>
      <c r="B134" s="69"/>
      <c r="C134" s="251"/>
      <c r="D134" s="87"/>
      <c r="E134" s="112"/>
      <c r="F134" s="154" t="s">
        <v>122</v>
      </c>
      <c r="G134" s="147"/>
      <c r="H134" s="115"/>
      <c r="I134" s="169"/>
      <c r="J134" s="116"/>
      <c r="K134" s="128"/>
      <c r="L134" s="157"/>
      <c r="M134" s="151"/>
      <c r="N134" s="88"/>
      <c r="O134" s="89"/>
    </row>
    <row r="135" spans="1:15" ht="12" customHeight="1" outlineLevel="1" x14ac:dyDescent="0.2">
      <c r="A135" s="245"/>
      <c r="B135" s="69"/>
      <c r="C135" s="251"/>
      <c r="D135" s="87"/>
      <c r="E135" s="253" t="s">
        <v>55</v>
      </c>
      <c r="F135" s="253"/>
      <c r="G135" s="118" t="s">
        <v>20</v>
      </c>
      <c r="H135" s="115"/>
      <c r="I135" s="169"/>
      <c r="J135" s="116"/>
      <c r="K135" s="128"/>
      <c r="L135" s="157"/>
      <c r="M135" s="74">
        <v>3</v>
      </c>
      <c r="N135" s="221">
        <f>'Tarifs horaires'!$B$3</f>
        <v>0</v>
      </c>
      <c r="O135" s="76">
        <f>M135*N135</f>
        <v>0</v>
      </c>
    </row>
    <row r="136" spans="1:15" ht="33" customHeight="1" outlineLevel="2" x14ac:dyDescent="0.2">
      <c r="A136" s="245"/>
      <c r="B136" s="69"/>
      <c r="C136" s="251"/>
      <c r="D136" s="87"/>
      <c r="E136" s="113"/>
      <c r="F136" s="154" t="s">
        <v>133</v>
      </c>
      <c r="G136" s="77"/>
      <c r="H136" s="115"/>
      <c r="I136" s="169"/>
      <c r="J136" s="116"/>
      <c r="K136" s="128"/>
      <c r="L136" s="157"/>
      <c r="M136" s="151"/>
      <c r="N136" s="88"/>
      <c r="O136" s="89"/>
    </row>
    <row r="137" spans="1:15" ht="12" customHeight="1" outlineLevel="1" x14ac:dyDescent="0.2">
      <c r="A137" s="245"/>
      <c r="B137" s="69"/>
      <c r="C137" s="251"/>
      <c r="D137" s="87"/>
      <c r="E137" s="253" t="s">
        <v>56</v>
      </c>
      <c r="F137" s="253"/>
      <c r="G137" s="249" t="s">
        <v>10</v>
      </c>
      <c r="H137" s="248" t="s">
        <v>57</v>
      </c>
      <c r="I137" s="169"/>
      <c r="J137" s="116"/>
      <c r="K137" s="128"/>
      <c r="L137" s="157"/>
      <c r="M137" s="74">
        <v>4</v>
      </c>
      <c r="N137" s="221">
        <f>'Tarifs horaires'!$B$2</f>
        <v>0</v>
      </c>
      <c r="O137" s="76">
        <f>SUM(M137*N137)</f>
        <v>0</v>
      </c>
    </row>
    <row r="138" spans="1:15" ht="12" customHeight="1" outlineLevel="2" x14ac:dyDescent="0.2">
      <c r="A138" s="245"/>
      <c r="B138" s="69"/>
      <c r="C138" s="251"/>
      <c r="D138" s="87"/>
      <c r="E138" s="113"/>
      <c r="F138" s="113" t="s">
        <v>52</v>
      </c>
      <c r="G138" s="249"/>
      <c r="H138" s="248"/>
      <c r="I138" s="169"/>
      <c r="J138" s="116"/>
      <c r="K138" s="128"/>
      <c r="L138" s="157"/>
      <c r="M138" s="74"/>
      <c r="N138" s="75"/>
      <c r="O138" s="76"/>
    </row>
    <row r="139" spans="1:15" ht="6.95" customHeight="1" outlineLevel="1" x14ac:dyDescent="0.2">
      <c r="A139" s="245"/>
      <c r="B139" s="69"/>
      <c r="C139" s="183"/>
      <c r="D139" s="183"/>
      <c r="E139" s="113"/>
      <c r="F139" s="125"/>
      <c r="G139" s="126"/>
      <c r="H139" s="136"/>
      <c r="I139" s="128"/>
      <c r="J139" s="85"/>
      <c r="K139" s="159"/>
      <c r="L139" s="73"/>
      <c r="M139" s="77"/>
      <c r="N139" s="78"/>
      <c r="O139" s="79"/>
    </row>
    <row r="140" spans="1:15" ht="12" customHeight="1" outlineLevel="1" x14ac:dyDescent="0.2">
      <c r="A140" s="245"/>
      <c r="B140" s="69"/>
      <c r="C140" s="251" t="s">
        <v>96</v>
      </c>
      <c r="D140" s="87"/>
      <c r="E140" s="253" t="s">
        <v>87</v>
      </c>
      <c r="F140" s="253"/>
      <c r="G140" s="75" t="s">
        <v>10</v>
      </c>
      <c r="H140" s="148"/>
      <c r="I140" s="116"/>
      <c r="J140" s="116"/>
      <c r="K140" s="128"/>
      <c r="L140" s="157"/>
      <c r="M140" s="74">
        <v>1</v>
      </c>
      <c r="N140" s="221">
        <f>'Tarifs horaires'!$B$3</f>
        <v>0</v>
      </c>
      <c r="O140" s="76">
        <f>M140*N140</f>
        <v>0</v>
      </c>
    </row>
    <row r="141" spans="1:15" ht="21.95" customHeight="1" outlineLevel="2" x14ac:dyDescent="0.2">
      <c r="A141" s="245"/>
      <c r="B141" s="69"/>
      <c r="C141" s="251"/>
      <c r="D141" s="87"/>
      <c r="E141" s="135"/>
      <c r="F141" s="113" t="s">
        <v>42</v>
      </c>
      <c r="G141" s="75"/>
      <c r="H141" s="148"/>
      <c r="I141" s="116"/>
      <c r="J141" s="116"/>
      <c r="K141" s="128"/>
      <c r="L141" s="157"/>
      <c r="M141" s="151"/>
      <c r="N141" s="88"/>
      <c r="O141" s="89"/>
    </row>
    <row r="142" spans="1:15" ht="12" customHeight="1" outlineLevel="1" x14ac:dyDescent="0.2">
      <c r="A142" s="245"/>
      <c r="B142" s="69"/>
      <c r="C142" s="251"/>
      <c r="D142" s="87"/>
      <c r="E142" s="253" t="s">
        <v>106</v>
      </c>
      <c r="F142" s="253"/>
      <c r="G142" s="118" t="s">
        <v>21</v>
      </c>
      <c r="H142" s="74" t="s">
        <v>33</v>
      </c>
      <c r="I142" s="116"/>
      <c r="J142" s="116"/>
      <c r="K142" s="128"/>
      <c r="L142" s="157"/>
      <c r="M142" s="74">
        <v>2</v>
      </c>
      <c r="N142" s="74">
        <f>'Tarifs horaires'!$B$3</f>
        <v>0</v>
      </c>
      <c r="O142" s="76">
        <f>M142*N142</f>
        <v>0</v>
      </c>
    </row>
    <row r="143" spans="1:15" ht="54.95" customHeight="1" outlineLevel="2" x14ac:dyDescent="0.2">
      <c r="A143" s="245"/>
      <c r="B143" s="69"/>
      <c r="C143" s="251"/>
      <c r="D143" s="87"/>
      <c r="E143" s="161"/>
      <c r="F143" s="113" t="s">
        <v>184</v>
      </c>
      <c r="G143" s="77"/>
      <c r="H143" s="170"/>
      <c r="I143" s="116"/>
      <c r="J143" s="116"/>
      <c r="K143" s="128"/>
      <c r="L143" s="157"/>
      <c r="M143" s="74"/>
      <c r="N143" s="74"/>
      <c r="O143" s="76"/>
    </row>
    <row r="144" spans="1:15" ht="12" customHeight="1" outlineLevel="1" x14ac:dyDescent="0.2">
      <c r="A144" s="245"/>
      <c r="B144" s="69"/>
      <c r="C144" s="251"/>
      <c r="D144" s="87"/>
      <c r="E144" s="253" t="s">
        <v>107</v>
      </c>
      <c r="F144" s="253"/>
      <c r="G144" s="145" t="s">
        <v>10</v>
      </c>
      <c r="H144" s="74" t="s">
        <v>37</v>
      </c>
      <c r="I144" s="116"/>
      <c r="J144" s="116"/>
      <c r="K144" s="128"/>
      <c r="L144" s="157"/>
      <c r="M144" s="74">
        <v>1</v>
      </c>
      <c r="N144" s="221">
        <f>'Tarifs horaires'!$B$2</f>
        <v>0</v>
      </c>
      <c r="O144" s="76">
        <f>M144*N144</f>
        <v>0</v>
      </c>
    </row>
    <row r="145" spans="1:15" ht="12" customHeight="1" outlineLevel="2" x14ac:dyDescent="0.2">
      <c r="A145" s="245"/>
      <c r="B145" s="69"/>
      <c r="C145" s="251"/>
      <c r="D145" s="87"/>
      <c r="E145" s="146"/>
      <c r="F145" s="112" t="s">
        <v>40</v>
      </c>
      <c r="G145" s="147"/>
      <c r="H145" s="148"/>
      <c r="I145" s="116"/>
      <c r="J145" s="116"/>
      <c r="K145" s="128"/>
      <c r="L145" s="157"/>
      <c r="M145" s="74"/>
      <c r="N145" s="75"/>
      <c r="O145" s="76"/>
    </row>
    <row r="146" spans="1:15" ht="6.95" customHeight="1" x14ac:dyDescent="0.2">
      <c r="A146" s="91"/>
      <c r="B146" s="69"/>
      <c r="C146" s="183"/>
      <c r="D146" s="183"/>
      <c r="E146" s="113"/>
      <c r="F146" s="125"/>
      <c r="G146" s="126"/>
      <c r="H146" s="136"/>
      <c r="I146" s="128"/>
      <c r="J146" s="85"/>
      <c r="K146" s="159"/>
      <c r="L146" s="73"/>
      <c r="M146" s="77"/>
      <c r="N146" s="78"/>
      <c r="O146" s="79"/>
    </row>
    <row r="147" spans="1:15" ht="15" customHeight="1" x14ac:dyDescent="0.2">
      <c r="A147" s="245" t="s">
        <v>163</v>
      </c>
      <c r="C147" s="132" t="s">
        <v>149</v>
      </c>
      <c r="D147" s="189"/>
      <c r="E147" s="190"/>
      <c r="F147" s="191"/>
      <c r="G147" s="192"/>
      <c r="H147" s="193"/>
      <c r="I147" s="95"/>
      <c r="J147" s="96">
        <f>SUM(J149:J163)</f>
        <v>22</v>
      </c>
      <c r="K147" s="97"/>
      <c r="L147" s="98">
        <f>SUM(L149:L163)</f>
        <v>0</v>
      </c>
      <c r="M147" s="109"/>
      <c r="N147" s="110"/>
      <c r="O147" s="101"/>
    </row>
    <row r="148" spans="1:15" s="2" customFormat="1" ht="15" customHeight="1" x14ac:dyDescent="0.2">
      <c r="A148" s="245"/>
      <c r="B148" s="1"/>
      <c r="C148" s="255" t="s">
        <v>217</v>
      </c>
      <c r="D148" s="255"/>
      <c r="E148" s="255"/>
      <c r="F148" s="255"/>
      <c r="G148" s="255"/>
      <c r="H148" s="255"/>
      <c r="I148" s="102"/>
      <c r="J148" s="103"/>
      <c r="K148" s="104"/>
      <c r="L148" s="105"/>
      <c r="M148" s="106"/>
      <c r="N148" s="107"/>
      <c r="O148" s="108"/>
    </row>
    <row r="149" spans="1:15" ht="6.95" customHeight="1" x14ac:dyDescent="0.2">
      <c r="A149" s="245"/>
      <c r="B149" s="69"/>
      <c r="C149" s="183"/>
      <c r="D149" s="183"/>
      <c r="E149" s="113"/>
      <c r="F149" s="125"/>
      <c r="G149" s="126"/>
      <c r="H149" s="136"/>
      <c r="I149" s="128"/>
      <c r="J149" s="85"/>
      <c r="K149" s="159"/>
      <c r="L149" s="73"/>
      <c r="M149" s="77"/>
      <c r="N149" s="78"/>
      <c r="O149" s="79"/>
    </row>
    <row r="150" spans="1:15" ht="21.95" customHeight="1" outlineLevel="1" x14ac:dyDescent="0.2">
      <c r="A150" s="245"/>
      <c r="B150" s="25"/>
      <c r="C150" s="251" t="s">
        <v>95</v>
      </c>
      <c r="D150" s="87"/>
      <c r="E150" s="259" t="s">
        <v>185</v>
      </c>
      <c r="F150" s="259"/>
      <c r="G150" s="75" t="s">
        <v>10</v>
      </c>
      <c r="H150" s="148"/>
      <c r="I150" s="149"/>
      <c r="J150" s="80">
        <v>2</v>
      </c>
      <c r="K150" s="221">
        <f>'Tarifs horaires'!$B$2</f>
        <v>0</v>
      </c>
      <c r="L150" s="140">
        <f>J150*K150</f>
        <v>0</v>
      </c>
      <c r="M150" s="194"/>
      <c r="N150" s="78"/>
      <c r="O150" s="79"/>
    </row>
    <row r="151" spans="1:15" ht="21.95" customHeight="1" outlineLevel="2" x14ac:dyDescent="0.2">
      <c r="A151" s="245"/>
      <c r="B151" s="25"/>
      <c r="C151" s="251"/>
      <c r="D151" s="87"/>
      <c r="E151" s="195"/>
      <c r="F151" s="154" t="s">
        <v>42</v>
      </c>
      <c r="G151" s="75"/>
      <c r="H151" s="148"/>
      <c r="I151" s="149"/>
      <c r="J151" s="149"/>
      <c r="K151" s="149"/>
      <c r="L151" s="150"/>
      <c r="M151" s="194"/>
      <c r="N151" s="78"/>
      <c r="O151" s="79"/>
    </row>
    <row r="152" spans="1:15" ht="12" customHeight="1" outlineLevel="1" x14ac:dyDescent="0.2">
      <c r="A152" s="245"/>
      <c r="B152" s="25"/>
      <c r="C152" s="251"/>
      <c r="D152" s="87"/>
      <c r="E152" s="259" t="s">
        <v>100</v>
      </c>
      <c r="F152" s="259"/>
      <c r="G152" s="250" t="s">
        <v>193</v>
      </c>
      <c r="H152" s="74"/>
      <c r="I152" s="149"/>
      <c r="J152" s="80">
        <v>2</v>
      </c>
      <c r="K152" s="221">
        <f>'Tarifs horaires'!$B$3</f>
        <v>0</v>
      </c>
      <c r="L152" s="140">
        <f>J152*K152</f>
        <v>0</v>
      </c>
      <c r="M152" s="194"/>
      <c r="N152" s="78"/>
      <c r="O152" s="79"/>
    </row>
    <row r="153" spans="1:15" ht="54.95" customHeight="1" outlineLevel="2" x14ac:dyDescent="0.2">
      <c r="A153" s="245"/>
      <c r="B153" s="25"/>
      <c r="C153" s="251"/>
      <c r="D153" s="87"/>
      <c r="E153" s="152"/>
      <c r="F153" s="154" t="s">
        <v>136</v>
      </c>
      <c r="G153" s="250"/>
      <c r="H153" s="148"/>
      <c r="I153" s="116"/>
      <c r="J153" s="149"/>
      <c r="K153" s="149"/>
      <c r="L153" s="150"/>
      <c r="M153" s="194"/>
      <c r="N153" s="78"/>
      <c r="O153" s="79"/>
    </row>
    <row r="154" spans="1:15" ht="12" customHeight="1" outlineLevel="1" x14ac:dyDescent="0.2">
      <c r="A154" s="245"/>
      <c r="B154" s="25"/>
      <c r="C154" s="251"/>
      <c r="D154" s="87"/>
      <c r="E154" s="253" t="s">
        <v>101</v>
      </c>
      <c r="F154" s="253"/>
      <c r="G154" s="145" t="s">
        <v>10</v>
      </c>
      <c r="H154" s="74" t="s">
        <v>31</v>
      </c>
      <c r="I154" s="116"/>
      <c r="J154" s="80">
        <v>2</v>
      </c>
      <c r="K154" s="221">
        <f>'Tarifs horaires'!$B$2</f>
        <v>0</v>
      </c>
      <c r="L154" s="140">
        <f>J154*K154</f>
        <v>0</v>
      </c>
      <c r="M154" s="194"/>
      <c r="N154" s="78"/>
      <c r="O154" s="79"/>
    </row>
    <row r="155" spans="1:15" ht="12" customHeight="1" outlineLevel="2" x14ac:dyDescent="0.2">
      <c r="A155" s="245"/>
      <c r="B155" s="25"/>
      <c r="C155" s="251"/>
      <c r="D155" s="87"/>
      <c r="E155" s="146"/>
      <c r="F155" s="112" t="s">
        <v>40</v>
      </c>
      <c r="G155" s="147"/>
      <c r="H155" s="148"/>
      <c r="I155" s="116"/>
      <c r="J155" s="149"/>
      <c r="K155" s="149"/>
      <c r="L155" s="150"/>
      <c r="M155" s="194"/>
      <c r="N155" s="78"/>
      <c r="O155" s="79"/>
    </row>
    <row r="156" spans="1:15" ht="6.95" customHeight="1" outlineLevel="1" x14ac:dyDescent="0.2">
      <c r="A156" s="245"/>
      <c r="B156" s="25"/>
      <c r="C156" s="183"/>
      <c r="D156" s="183"/>
      <c r="E156" s="113"/>
      <c r="F156" s="125"/>
      <c r="G156" s="126"/>
      <c r="H156" s="136"/>
      <c r="I156" s="128"/>
      <c r="J156" s="85"/>
      <c r="K156" s="159"/>
      <c r="L156" s="73"/>
      <c r="M156" s="77"/>
      <c r="N156" s="78"/>
      <c r="O156" s="79"/>
    </row>
    <row r="157" spans="1:15" ht="12" customHeight="1" outlineLevel="1" x14ac:dyDescent="0.2">
      <c r="A157" s="245"/>
      <c r="B157" s="25"/>
      <c r="C157" s="251" t="s">
        <v>80</v>
      </c>
      <c r="D157" s="87"/>
      <c r="E157" s="253" t="s">
        <v>186</v>
      </c>
      <c r="F157" s="253"/>
      <c r="G157" s="186" t="s">
        <v>16</v>
      </c>
      <c r="H157" s="115"/>
      <c r="I157" s="169"/>
      <c r="J157" s="80">
        <v>8</v>
      </c>
      <c r="K157" s="221">
        <f>'Tarifs horaires'!$B$2</f>
        <v>0</v>
      </c>
      <c r="L157" s="140">
        <f>J157*K157</f>
        <v>0</v>
      </c>
      <c r="M157" s="74"/>
      <c r="N157" s="75"/>
      <c r="O157" s="76"/>
    </row>
    <row r="158" spans="1:15" ht="21.95" customHeight="1" outlineLevel="2" x14ac:dyDescent="0.2">
      <c r="A158" s="245"/>
      <c r="B158" s="25"/>
      <c r="C158" s="251"/>
      <c r="D158" s="87"/>
      <c r="E158" s="112"/>
      <c r="F158" s="154" t="s">
        <v>122</v>
      </c>
      <c r="G158" s="147"/>
      <c r="H158" s="115"/>
      <c r="I158" s="169"/>
      <c r="J158" s="116"/>
      <c r="K158" s="128"/>
      <c r="L158" s="157"/>
      <c r="M158" s="151"/>
      <c r="N158" s="88"/>
      <c r="O158" s="89"/>
    </row>
    <row r="159" spans="1:15" ht="12" customHeight="1" outlineLevel="1" x14ac:dyDescent="0.2">
      <c r="A159" s="245"/>
      <c r="B159" s="25"/>
      <c r="C159" s="251"/>
      <c r="D159" s="87"/>
      <c r="E159" s="253" t="s">
        <v>173</v>
      </c>
      <c r="F159" s="265"/>
      <c r="G159" s="246" t="s">
        <v>6</v>
      </c>
      <c r="H159" s="115"/>
      <c r="I159" s="116"/>
      <c r="J159" s="80">
        <v>4</v>
      </c>
      <c r="K159" s="221">
        <f>'Tarifs horaires'!$B$3</f>
        <v>0</v>
      </c>
      <c r="L159" s="140">
        <f t="shared" ref="L159" si="1">J159*K159</f>
        <v>0</v>
      </c>
      <c r="M159" s="74"/>
      <c r="N159" s="75"/>
      <c r="O159" s="76"/>
    </row>
    <row r="160" spans="1:15" ht="80.099999999999994" customHeight="1" outlineLevel="2" x14ac:dyDescent="0.2">
      <c r="A160" s="245"/>
      <c r="B160" s="25"/>
      <c r="C160" s="251"/>
      <c r="D160" s="87"/>
      <c r="E160" s="125"/>
      <c r="F160" s="156" t="s">
        <v>137</v>
      </c>
      <c r="G160" s="246"/>
      <c r="H160" s="170"/>
      <c r="I160" s="175"/>
      <c r="J160" s="175"/>
      <c r="K160" s="175"/>
      <c r="L160" s="176"/>
      <c r="M160" s="151"/>
      <c r="N160" s="88"/>
      <c r="O160" s="89"/>
    </row>
    <row r="161" spans="1:15" ht="12" customHeight="1" outlineLevel="1" x14ac:dyDescent="0.2">
      <c r="A161" s="245"/>
      <c r="B161" s="25"/>
      <c r="C161" s="251"/>
      <c r="D161" s="87"/>
      <c r="E161" s="266" t="s">
        <v>187</v>
      </c>
      <c r="F161" s="266"/>
      <c r="G161" s="145" t="s">
        <v>10</v>
      </c>
      <c r="H161" s="250" t="s">
        <v>194</v>
      </c>
      <c r="I161" s="116"/>
      <c r="J161" s="80">
        <v>4</v>
      </c>
      <c r="K161" s="221">
        <f>'Tarifs horaires'!$B$2</f>
        <v>0</v>
      </c>
      <c r="L161" s="140">
        <f>J161*K161</f>
        <v>0</v>
      </c>
      <c r="M161" s="74"/>
      <c r="N161" s="75"/>
      <c r="O161" s="76"/>
    </row>
    <row r="162" spans="1:15" ht="29.1" customHeight="1" outlineLevel="2" x14ac:dyDescent="0.2">
      <c r="A162" s="245"/>
      <c r="B162" s="25"/>
      <c r="C162" s="251"/>
      <c r="D162" s="87"/>
      <c r="E162" s="125"/>
      <c r="F162" s="125" t="s">
        <v>58</v>
      </c>
      <c r="G162" s="77"/>
      <c r="H162" s="250"/>
      <c r="I162" s="175"/>
      <c r="J162" s="175"/>
      <c r="K162" s="175"/>
      <c r="L162" s="176"/>
      <c r="M162" s="74"/>
      <c r="N162" s="75"/>
      <c r="O162" s="76"/>
    </row>
    <row r="163" spans="1:15" ht="6.95" customHeight="1" x14ac:dyDescent="0.2">
      <c r="B163" s="25"/>
      <c r="C163" s="183"/>
      <c r="D163" s="183"/>
      <c r="E163" s="113"/>
      <c r="F163" s="125"/>
      <c r="G163" s="126"/>
      <c r="H163" s="136"/>
      <c r="I163" s="128"/>
      <c r="J163" s="85"/>
      <c r="K163" s="159"/>
      <c r="L163" s="73"/>
      <c r="M163" s="77"/>
      <c r="N163" s="78"/>
      <c r="O163" s="79"/>
    </row>
    <row r="164" spans="1:15" ht="24.95" customHeight="1" x14ac:dyDescent="0.2">
      <c r="A164" s="245" t="s">
        <v>7</v>
      </c>
      <c r="B164" s="31"/>
      <c r="C164" s="269" t="s">
        <v>218</v>
      </c>
      <c r="D164" s="269"/>
      <c r="E164" s="269"/>
      <c r="F164" s="269"/>
      <c r="G164" s="269"/>
      <c r="H164" s="269"/>
      <c r="I164" s="95"/>
      <c r="J164" s="96">
        <f>I168*SUM(J168:J174)</f>
        <v>96</v>
      </c>
      <c r="K164" s="97"/>
      <c r="L164" s="98">
        <f>SUM(L168:L176)</f>
        <v>0</v>
      </c>
      <c r="M164" s="109"/>
      <c r="N164" s="110"/>
      <c r="O164" s="101"/>
    </row>
    <row r="165" spans="1:15" s="2" customFormat="1" ht="15" customHeight="1" x14ac:dyDescent="0.2">
      <c r="A165" s="245"/>
      <c r="B165" s="1"/>
      <c r="C165" s="255" t="s">
        <v>219</v>
      </c>
      <c r="D165" s="255"/>
      <c r="E165" s="255"/>
      <c r="F165" s="255"/>
      <c r="G165" s="255"/>
      <c r="H165" s="255"/>
      <c r="I165" s="102"/>
      <c r="J165" s="103"/>
      <c r="K165" s="104"/>
      <c r="L165" s="105"/>
      <c r="M165" s="106"/>
      <c r="N165" s="107"/>
      <c r="O165" s="108"/>
    </row>
    <row r="166" spans="1:15" ht="6.95" customHeight="1" x14ac:dyDescent="0.2">
      <c r="A166" s="245"/>
      <c r="B166" s="25"/>
      <c r="C166" s="183"/>
      <c r="D166" s="183"/>
      <c r="E166" s="113"/>
      <c r="F166" s="125"/>
      <c r="G166" s="126"/>
      <c r="H166" s="136"/>
      <c r="I166" s="128"/>
      <c r="J166" s="85"/>
      <c r="K166" s="159"/>
      <c r="L166" s="73"/>
      <c r="M166" s="77"/>
      <c r="N166" s="78"/>
      <c r="O166" s="79"/>
    </row>
    <row r="167" spans="1:15" ht="21.95" customHeight="1" outlineLevel="1" x14ac:dyDescent="0.2">
      <c r="A167" s="245"/>
      <c r="B167" s="25"/>
      <c r="C167" s="137"/>
      <c r="D167" s="137"/>
      <c r="E167" s="197"/>
      <c r="F167" s="197"/>
      <c r="G167" s="175"/>
      <c r="H167" s="198"/>
      <c r="I167" s="116" t="s">
        <v>138</v>
      </c>
      <c r="J167" s="80" t="s">
        <v>162</v>
      </c>
      <c r="K167" s="175"/>
      <c r="L167" s="176"/>
      <c r="M167" s="77"/>
      <c r="N167" s="78"/>
      <c r="O167" s="79"/>
    </row>
    <row r="168" spans="1:15" ht="23.1" customHeight="1" outlineLevel="1" x14ac:dyDescent="0.2">
      <c r="A168" s="245"/>
      <c r="B168" s="25"/>
      <c r="C168" s="137"/>
      <c r="D168" s="137"/>
      <c r="E168" s="254" t="s">
        <v>174</v>
      </c>
      <c r="F168" s="254"/>
      <c r="G168" s="250" t="s">
        <v>197</v>
      </c>
      <c r="H168" s="198"/>
      <c r="I168" s="284">
        <v>24</v>
      </c>
      <c r="J168" s="80">
        <v>1</v>
      </c>
      <c r="K168" s="221">
        <f>'Tarifs horaires'!$B$3</f>
        <v>0</v>
      </c>
      <c r="L168" s="140">
        <f>J168*K168*I168</f>
        <v>0</v>
      </c>
      <c r="M168" s="77"/>
      <c r="N168" s="78"/>
      <c r="O168" s="79"/>
    </row>
    <row r="169" spans="1:15" ht="54.95" customHeight="1" outlineLevel="2" x14ac:dyDescent="0.2">
      <c r="A169" s="245"/>
      <c r="B169" s="25"/>
      <c r="C169" s="137"/>
      <c r="D169" s="137"/>
      <c r="E169" s="156"/>
      <c r="F169" s="156" t="s">
        <v>62</v>
      </c>
      <c r="G169" s="250"/>
      <c r="H169" s="80"/>
      <c r="I169" s="284"/>
      <c r="J169" s="80"/>
      <c r="K169" s="175"/>
      <c r="L169" s="176"/>
      <c r="M169" s="77"/>
      <c r="N169" s="78"/>
      <c r="O169" s="79"/>
    </row>
    <row r="170" spans="1:15" ht="12" customHeight="1" outlineLevel="1" x14ac:dyDescent="0.2">
      <c r="A170" s="245"/>
      <c r="B170" s="25"/>
      <c r="C170" s="137"/>
      <c r="D170" s="137"/>
      <c r="E170" s="254" t="s">
        <v>169</v>
      </c>
      <c r="F170" s="254"/>
      <c r="G170" s="116"/>
      <c r="H170" s="80"/>
      <c r="I170" s="284"/>
      <c r="J170" s="80">
        <v>1</v>
      </c>
      <c r="K170" s="221">
        <f>'Tarifs horaires'!$B$2</f>
        <v>0</v>
      </c>
      <c r="L170" s="140">
        <f>I168*J170*K170</f>
        <v>0</v>
      </c>
      <c r="M170" s="77"/>
      <c r="N170" s="78"/>
      <c r="O170" s="79"/>
    </row>
    <row r="171" spans="1:15" ht="12" customHeight="1" outlineLevel="2" x14ac:dyDescent="0.2">
      <c r="A171" s="245"/>
      <c r="B171" s="25"/>
      <c r="C171" s="137"/>
      <c r="D171" s="137"/>
      <c r="E171" s="199"/>
      <c r="F171" s="156" t="s">
        <v>63</v>
      </c>
      <c r="G171" s="116"/>
      <c r="H171" s="80"/>
      <c r="I171" s="284"/>
      <c r="J171" s="175"/>
      <c r="K171" s="175"/>
      <c r="L171" s="176"/>
      <c r="M171" s="77"/>
      <c r="N171" s="78"/>
      <c r="O171" s="79"/>
    </row>
    <row r="172" spans="1:15" ht="12" customHeight="1" outlineLevel="1" x14ac:dyDescent="0.2">
      <c r="A172" s="245"/>
      <c r="B172" s="25"/>
      <c r="C172" s="137"/>
      <c r="D172" s="137"/>
      <c r="E172" s="254" t="s">
        <v>61</v>
      </c>
      <c r="F172" s="254"/>
      <c r="G172" s="172" t="s">
        <v>10</v>
      </c>
      <c r="H172" s="172"/>
      <c r="I172" s="284"/>
      <c r="J172" s="80">
        <v>1</v>
      </c>
      <c r="K172" s="221">
        <f>'Tarifs horaires'!$B$3</f>
        <v>0</v>
      </c>
      <c r="L172" s="140">
        <f>J172*K172*I168</f>
        <v>0</v>
      </c>
      <c r="M172" s="77"/>
      <c r="N172" s="78"/>
      <c r="O172" s="79"/>
    </row>
    <row r="173" spans="1:15" ht="80.099999999999994" customHeight="1" outlineLevel="2" x14ac:dyDescent="0.2">
      <c r="A173" s="245"/>
      <c r="B173" s="25"/>
      <c r="C173" s="137"/>
      <c r="D173" s="137"/>
      <c r="E173" s="154"/>
      <c r="F173" s="154" t="s">
        <v>59</v>
      </c>
      <c r="G173" s="175"/>
      <c r="H173" s="198"/>
      <c r="I173" s="284"/>
      <c r="J173" s="175"/>
      <c r="K173" s="175"/>
      <c r="L173" s="176"/>
      <c r="M173" s="77"/>
      <c r="N173" s="78"/>
      <c r="O173" s="79"/>
    </row>
    <row r="174" spans="1:15" ht="12" customHeight="1" outlineLevel="1" x14ac:dyDescent="0.2">
      <c r="A174" s="245"/>
      <c r="B174" s="25"/>
      <c r="C174" s="137"/>
      <c r="D174" s="137"/>
      <c r="E174" s="259" t="s">
        <v>60</v>
      </c>
      <c r="F174" s="259"/>
      <c r="G174" s="172" t="s">
        <v>10</v>
      </c>
      <c r="H174" s="247" t="s">
        <v>89</v>
      </c>
      <c r="I174" s="284"/>
      <c r="J174" s="80">
        <v>1</v>
      </c>
      <c r="K174" s="221">
        <f>'Tarifs horaires'!$B$2</f>
        <v>0</v>
      </c>
      <c r="L174" s="140">
        <f>J174*K174*I168</f>
        <v>0</v>
      </c>
      <c r="M174" s="77"/>
      <c r="N174" s="78"/>
      <c r="O174" s="79"/>
    </row>
    <row r="175" spans="1:15" ht="21.95" customHeight="1" outlineLevel="2" x14ac:dyDescent="0.2">
      <c r="A175" s="245"/>
      <c r="B175" s="25"/>
      <c r="C175" s="137"/>
      <c r="D175" s="137"/>
      <c r="E175" s="154"/>
      <c r="F175" s="154" t="s">
        <v>88</v>
      </c>
      <c r="G175" s="175"/>
      <c r="H175" s="247"/>
      <c r="I175" s="284"/>
      <c r="J175" s="175"/>
      <c r="K175" s="175"/>
      <c r="L175" s="176"/>
      <c r="M175" s="77"/>
      <c r="N175" s="78"/>
      <c r="O175" s="79"/>
    </row>
    <row r="176" spans="1:15" ht="6.95" customHeight="1" x14ac:dyDescent="0.2">
      <c r="A176" s="94"/>
      <c r="B176" s="25"/>
      <c r="C176" s="183"/>
      <c r="D176" s="183"/>
      <c r="E176" s="113"/>
      <c r="F176" s="125"/>
      <c r="G176" s="126"/>
      <c r="H176" s="136"/>
      <c r="I176" s="128"/>
      <c r="J176" s="85"/>
      <c r="K176" s="159"/>
      <c r="L176" s="73"/>
      <c r="M176" s="77"/>
      <c r="N176" s="78"/>
      <c r="O176" s="79"/>
    </row>
    <row r="177" spans="1:15" ht="15" customHeight="1" x14ac:dyDescent="0.2">
      <c r="A177" s="245" t="s">
        <v>7</v>
      </c>
      <c r="B177" s="31"/>
      <c r="C177" s="132" t="s">
        <v>8</v>
      </c>
      <c r="D177" s="189"/>
      <c r="E177" s="190"/>
      <c r="F177" s="191"/>
      <c r="G177" s="192"/>
      <c r="H177" s="193"/>
      <c r="I177" s="95"/>
      <c r="J177" s="96"/>
      <c r="K177" s="97"/>
      <c r="L177" s="98"/>
      <c r="M177" s="96">
        <f>SUM(M179:M193)</f>
        <v>14</v>
      </c>
      <c r="N177" s="97"/>
      <c r="O177" s="98">
        <f>SUM(O179:O193)</f>
        <v>0</v>
      </c>
    </row>
    <row r="178" spans="1:15" s="2" customFormat="1" ht="24.95" customHeight="1" x14ac:dyDescent="0.2">
      <c r="A178" s="245"/>
      <c r="B178" s="1"/>
      <c r="C178" s="255" t="s">
        <v>220</v>
      </c>
      <c r="D178" s="255"/>
      <c r="E178" s="255"/>
      <c r="F178" s="255"/>
      <c r="G178" s="255"/>
      <c r="H178" s="255"/>
      <c r="I178" s="102"/>
      <c r="J178" s="103"/>
      <c r="K178" s="104"/>
      <c r="L178" s="105"/>
      <c r="M178" s="106"/>
      <c r="N178" s="107"/>
      <c r="O178" s="108"/>
    </row>
    <row r="179" spans="1:15" ht="6.95" customHeight="1" x14ac:dyDescent="0.2">
      <c r="A179" s="245"/>
      <c r="B179" s="25"/>
      <c r="C179" s="183"/>
      <c r="D179" s="183"/>
      <c r="E179" s="113"/>
      <c r="F179" s="125"/>
      <c r="G179" s="126"/>
      <c r="H179" s="136"/>
      <c r="I179" s="128"/>
      <c r="J179" s="85"/>
      <c r="K179" s="159"/>
      <c r="L179" s="73"/>
      <c r="M179" s="77"/>
      <c r="N179" s="78"/>
      <c r="O179" s="79"/>
    </row>
    <row r="180" spans="1:15" ht="12" customHeight="1" outlineLevel="1" x14ac:dyDescent="0.2">
      <c r="A180" s="245"/>
      <c r="B180" s="25"/>
      <c r="C180" s="251" t="s">
        <v>95</v>
      </c>
      <c r="D180" s="87"/>
      <c r="E180" s="253" t="s">
        <v>64</v>
      </c>
      <c r="F180" s="253"/>
      <c r="G180" s="75" t="s">
        <v>10</v>
      </c>
      <c r="H180" s="148"/>
      <c r="I180" s="169"/>
      <c r="J180" s="116"/>
      <c r="K180" s="128"/>
      <c r="L180" s="157"/>
      <c r="M180" s="74">
        <v>1</v>
      </c>
      <c r="N180" s="221">
        <f>'Tarifs horaires'!$B$2</f>
        <v>0</v>
      </c>
      <c r="O180" s="76">
        <f>M180*N180</f>
        <v>0</v>
      </c>
    </row>
    <row r="181" spans="1:15" ht="21.95" customHeight="1" outlineLevel="2" x14ac:dyDescent="0.2">
      <c r="A181" s="245"/>
      <c r="B181" s="25"/>
      <c r="C181" s="251"/>
      <c r="D181" s="87"/>
      <c r="E181" s="135"/>
      <c r="F181" s="113" t="s">
        <v>42</v>
      </c>
      <c r="G181" s="75"/>
      <c r="H181" s="148"/>
      <c r="I181" s="169"/>
      <c r="J181" s="116"/>
      <c r="K181" s="128"/>
      <c r="L181" s="157"/>
      <c r="M181" s="74"/>
      <c r="N181" s="75"/>
      <c r="O181" s="76"/>
    </row>
    <row r="182" spans="1:15" ht="12" customHeight="1" outlineLevel="1" x14ac:dyDescent="0.2">
      <c r="A182" s="245"/>
      <c r="B182" s="25"/>
      <c r="C182" s="251"/>
      <c r="D182" s="87"/>
      <c r="E182" s="253" t="s">
        <v>91</v>
      </c>
      <c r="F182" s="253"/>
      <c r="G182" s="247" t="s">
        <v>198</v>
      </c>
      <c r="H182" s="74"/>
      <c r="I182" s="169"/>
      <c r="J182" s="116"/>
      <c r="K182" s="128"/>
      <c r="L182" s="157"/>
      <c r="M182" s="74">
        <v>2</v>
      </c>
      <c r="N182" s="221">
        <f>'Tarifs horaires'!$B$3</f>
        <v>0</v>
      </c>
      <c r="O182" s="76">
        <f>M182*N182</f>
        <v>0</v>
      </c>
    </row>
    <row r="183" spans="1:15" ht="21.95" customHeight="1" outlineLevel="2" x14ac:dyDescent="0.2">
      <c r="A183" s="245"/>
      <c r="B183" s="25"/>
      <c r="C183" s="251"/>
      <c r="D183" s="87"/>
      <c r="E183" s="81"/>
      <c r="F183" s="113" t="s">
        <v>153</v>
      </c>
      <c r="G183" s="247"/>
      <c r="H183" s="148"/>
      <c r="I183" s="169"/>
      <c r="J183" s="116"/>
      <c r="K183" s="128"/>
      <c r="L183" s="157"/>
      <c r="M183" s="74"/>
      <c r="N183" s="75"/>
      <c r="O183" s="76"/>
    </row>
    <row r="184" spans="1:15" ht="12" customHeight="1" outlineLevel="1" x14ac:dyDescent="0.2">
      <c r="A184" s="245"/>
      <c r="B184" s="25"/>
      <c r="C184" s="251"/>
      <c r="D184" s="87"/>
      <c r="E184" s="253" t="s">
        <v>90</v>
      </c>
      <c r="F184" s="253"/>
      <c r="G184" s="145" t="s">
        <v>10</v>
      </c>
      <c r="H184" s="74" t="s">
        <v>31</v>
      </c>
      <c r="I184" s="169"/>
      <c r="J184" s="116"/>
      <c r="K184" s="128"/>
      <c r="L184" s="157"/>
      <c r="M184" s="74">
        <v>1</v>
      </c>
      <c r="N184" s="221">
        <f>'Tarifs horaires'!$B$2</f>
        <v>0</v>
      </c>
      <c r="O184" s="76">
        <f>M184*N184</f>
        <v>0</v>
      </c>
    </row>
    <row r="185" spans="1:15" ht="12" customHeight="1" outlineLevel="2" x14ac:dyDescent="0.2">
      <c r="A185" s="245"/>
      <c r="B185" s="25"/>
      <c r="C185" s="251"/>
      <c r="D185" s="87"/>
      <c r="E185" s="146"/>
      <c r="F185" s="112" t="s">
        <v>40</v>
      </c>
      <c r="G185" s="147"/>
      <c r="H185" s="148"/>
      <c r="I185" s="169"/>
      <c r="J185" s="116"/>
      <c r="K185" s="128"/>
      <c r="L185" s="157"/>
      <c r="M185" s="74"/>
      <c r="N185" s="75"/>
      <c r="O185" s="76"/>
    </row>
    <row r="186" spans="1:15" ht="6.95" customHeight="1" outlineLevel="1" x14ac:dyDescent="0.2">
      <c r="A186" s="245"/>
      <c r="B186" s="25"/>
      <c r="C186" s="200"/>
      <c r="D186" s="200"/>
      <c r="E186" s="113"/>
      <c r="F186" s="113"/>
      <c r="G186" s="200"/>
      <c r="H186" s="174"/>
      <c r="I186" s="169"/>
      <c r="J186" s="116"/>
      <c r="K186" s="128"/>
      <c r="L186" s="157"/>
      <c r="M186" s="74"/>
      <c r="N186" s="75"/>
      <c r="O186" s="76"/>
    </row>
    <row r="187" spans="1:15" ht="12" customHeight="1" outlineLevel="1" x14ac:dyDescent="0.2">
      <c r="A187" s="245"/>
      <c r="B187" s="25"/>
      <c r="C187" s="264" t="s">
        <v>92</v>
      </c>
      <c r="D187" s="201"/>
      <c r="E187" s="253" t="s">
        <v>65</v>
      </c>
      <c r="F187" s="265"/>
      <c r="G187" s="168" t="s">
        <v>10</v>
      </c>
      <c r="H187" s="174"/>
      <c r="I187" s="169"/>
      <c r="J187" s="80"/>
      <c r="K187" s="159"/>
      <c r="L187" s="140"/>
      <c r="M187" s="74">
        <v>4</v>
      </c>
      <c r="N187" s="221">
        <f>'Tarifs horaires'!$B$2</f>
        <v>0</v>
      </c>
      <c r="O187" s="76">
        <f>M187*N187</f>
        <v>0</v>
      </c>
    </row>
    <row r="188" spans="1:15" ht="44.1" customHeight="1" outlineLevel="2" x14ac:dyDescent="0.2">
      <c r="A188" s="245"/>
      <c r="B188" s="25"/>
      <c r="C188" s="264"/>
      <c r="D188" s="201"/>
      <c r="E188" s="113"/>
      <c r="F188" s="113" t="s">
        <v>93</v>
      </c>
      <c r="G188" s="181"/>
      <c r="H188" s="174"/>
      <c r="I188" s="169"/>
      <c r="J188" s="116"/>
      <c r="K188" s="128"/>
      <c r="L188" s="157"/>
      <c r="M188" s="77"/>
      <c r="N188" s="78"/>
      <c r="O188" s="158"/>
    </row>
    <row r="189" spans="1:15" ht="12" customHeight="1" outlineLevel="1" x14ac:dyDescent="0.2">
      <c r="A189" s="245"/>
      <c r="B189" s="25"/>
      <c r="C189" s="264"/>
      <c r="D189" s="201"/>
      <c r="E189" s="253" t="s">
        <v>143</v>
      </c>
      <c r="F189" s="253"/>
      <c r="G189" s="247" t="s">
        <v>199</v>
      </c>
      <c r="H189" s="160"/>
      <c r="I189" s="202"/>
      <c r="J189" s="116"/>
      <c r="K189" s="128"/>
      <c r="L189" s="157"/>
      <c r="M189" s="74">
        <v>4</v>
      </c>
      <c r="N189" s="221">
        <f>'Tarifs horaires'!$B$3</f>
        <v>0</v>
      </c>
      <c r="O189" s="76">
        <f>M189*N189</f>
        <v>0</v>
      </c>
    </row>
    <row r="190" spans="1:15" ht="12" customHeight="1" outlineLevel="2" x14ac:dyDescent="0.2">
      <c r="A190" s="245"/>
      <c r="B190" s="25"/>
      <c r="C190" s="264"/>
      <c r="D190" s="201"/>
      <c r="E190" s="203"/>
      <c r="F190" s="154" t="s">
        <v>66</v>
      </c>
      <c r="G190" s="247"/>
      <c r="H190" s="204"/>
      <c r="I190" s="182"/>
      <c r="J190" s="116"/>
      <c r="K190" s="128"/>
      <c r="L190" s="157"/>
      <c r="M190" s="77"/>
      <c r="N190" s="78"/>
      <c r="O190" s="158"/>
    </row>
    <row r="191" spans="1:15" ht="12" customHeight="1" outlineLevel="1" x14ac:dyDescent="0.2">
      <c r="A191" s="245"/>
      <c r="B191" s="25"/>
      <c r="C191" s="264"/>
      <c r="D191" s="201"/>
      <c r="E191" s="259" t="s">
        <v>115</v>
      </c>
      <c r="F191" s="259"/>
      <c r="G191" s="204" t="s">
        <v>10</v>
      </c>
      <c r="H191" s="172" t="s">
        <v>27</v>
      </c>
      <c r="I191" s="202"/>
      <c r="J191" s="116"/>
      <c r="K191" s="128"/>
      <c r="L191" s="157"/>
      <c r="M191" s="74">
        <v>2</v>
      </c>
      <c r="N191" s="221">
        <f>'Tarifs horaires'!$B$2</f>
        <v>0</v>
      </c>
      <c r="O191" s="76">
        <f>M191*N191</f>
        <v>0</v>
      </c>
    </row>
    <row r="192" spans="1:15" ht="21.95" customHeight="1" outlineLevel="2" x14ac:dyDescent="0.2">
      <c r="A192" s="245"/>
      <c r="B192" s="25"/>
      <c r="C192" s="264"/>
      <c r="D192" s="201"/>
      <c r="E192" s="142"/>
      <c r="F192" s="113" t="s">
        <v>67</v>
      </c>
      <c r="G192" s="181"/>
      <c r="H192" s="160"/>
      <c r="I192" s="182"/>
      <c r="J192" s="116"/>
      <c r="K192" s="128"/>
      <c r="L192" s="157"/>
      <c r="M192" s="77"/>
      <c r="N192" s="78"/>
      <c r="O192" s="158"/>
    </row>
    <row r="193" spans="1:15" ht="6.95" customHeight="1" x14ac:dyDescent="0.2">
      <c r="B193" s="25"/>
      <c r="C193" s="183"/>
      <c r="D193" s="183"/>
      <c r="E193" s="113"/>
      <c r="F193" s="125"/>
      <c r="G193" s="126"/>
      <c r="H193" s="136"/>
      <c r="I193" s="128"/>
      <c r="J193" s="85"/>
      <c r="K193" s="159"/>
      <c r="L193" s="73"/>
      <c r="M193" s="77"/>
      <c r="N193" s="78"/>
      <c r="O193" s="79"/>
    </row>
    <row r="194" spans="1:15" ht="15" customHeight="1" x14ac:dyDescent="0.2">
      <c r="A194" s="245" t="s">
        <v>164</v>
      </c>
      <c r="B194" s="31"/>
      <c r="C194" s="132" t="s">
        <v>9</v>
      </c>
      <c r="D194" s="189"/>
      <c r="E194" s="190"/>
      <c r="F194" s="191"/>
      <c r="G194" s="192"/>
      <c r="H194" s="193"/>
      <c r="I194" s="95"/>
      <c r="J194" s="96">
        <f>SUM(J196:J205)</f>
        <v>14</v>
      </c>
      <c r="K194" s="97"/>
      <c r="L194" s="98">
        <f>SUM(L196:L205)</f>
        <v>0</v>
      </c>
      <c r="M194" s="96"/>
      <c r="N194" s="97"/>
      <c r="O194" s="98"/>
    </row>
    <row r="195" spans="1:15" s="2" customFormat="1" ht="15" customHeight="1" x14ac:dyDescent="0.2">
      <c r="A195" s="245"/>
      <c r="B195" s="1"/>
      <c r="C195" s="255" t="s">
        <v>221</v>
      </c>
      <c r="D195" s="255"/>
      <c r="E195" s="255"/>
      <c r="F195" s="255"/>
      <c r="G195" s="255"/>
      <c r="H195" s="255"/>
      <c r="I195" s="102"/>
      <c r="J195" s="103"/>
      <c r="K195" s="104"/>
      <c r="L195" s="105"/>
      <c r="M195" s="106"/>
      <c r="N195" s="107"/>
      <c r="O195" s="108"/>
    </row>
    <row r="196" spans="1:15" ht="6.95" customHeight="1" x14ac:dyDescent="0.2">
      <c r="A196" s="245"/>
      <c r="B196" s="25"/>
      <c r="C196" s="183"/>
      <c r="D196" s="183"/>
      <c r="E196" s="113"/>
      <c r="F196" s="125"/>
      <c r="G196" s="126"/>
      <c r="H196" s="136"/>
      <c r="I196" s="128"/>
      <c r="J196" s="85"/>
      <c r="K196" s="159"/>
      <c r="L196" s="73"/>
      <c r="M196" s="77"/>
      <c r="N196" s="78"/>
      <c r="O196" s="79"/>
    </row>
    <row r="197" spans="1:15" ht="21.95" customHeight="1" outlineLevel="1" x14ac:dyDescent="0.2">
      <c r="A197" s="245"/>
      <c r="B197" s="24"/>
      <c r="C197" s="273"/>
      <c r="D197" s="87"/>
      <c r="E197" s="272" t="s">
        <v>139</v>
      </c>
      <c r="F197" s="272"/>
      <c r="G197" s="75" t="s">
        <v>10</v>
      </c>
      <c r="H197" s="148"/>
      <c r="I197" s="182"/>
      <c r="J197" s="80">
        <v>1</v>
      </c>
      <c r="K197" s="221">
        <f>'Tarifs horaires'!$B$2</f>
        <v>0</v>
      </c>
      <c r="L197" s="140">
        <f>J197*K197</f>
        <v>0</v>
      </c>
      <c r="M197" s="77"/>
      <c r="N197" s="78"/>
      <c r="O197" s="79"/>
    </row>
    <row r="198" spans="1:15" ht="21.95" customHeight="1" outlineLevel="2" x14ac:dyDescent="0.2">
      <c r="A198" s="245"/>
      <c r="B198" s="24"/>
      <c r="C198" s="273"/>
      <c r="D198" s="87"/>
      <c r="E198" s="135"/>
      <c r="F198" s="113" t="s">
        <v>42</v>
      </c>
      <c r="G198" s="75"/>
      <c r="H198" s="148"/>
      <c r="I198" s="182"/>
      <c r="J198" s="80"/>
      <c r="K198" s="159"/>
      <c r="L198" s="140"/>
      <c r="M198" s="77"/>
      <c r="N198" s="78"/>
      <c r="O198" s="79"/>
    </row>
    <row r="199" spans="1:15" ht="12" customHeight="1" outlineLevel="1" x14ac:dyDescent="0.2">
      <c r="A199" s="245"/>
      <c r="B199" s="24"/>
      <c r="C199" s="273"/>
      <c r="D199" s="87"/>
      <c r="E199" s="253" t="s">
        <v>141</v>
      </c>
      <c r="F199" s="253"/>
      <c r="G199" s="186" t="s">
        <v>69</v>
      </c>
      <c r="H199" s="74"/>
      <c r="I199" s="182"/>
      <c r="J199" s="80">
        <v>3</v>
      </c>
      <c r="K199" s="221">
        <f>'Tarifs horaires'!$B$3</f>
        <v>0</v>
      </c>
      <c r="L199" s="140">
        <f>J199*K199</f>
        <v>0</v>
      </c>
      <c r="M199" s="77"/>
      <c r="N199" s="78"/>
      <c r="O199" s="79"/>
    </row>
    <row r="200" spans="1:15" ht="80.099999999999994" customHeight="1" outlineLevel="2" x14ac:dyDescent="0.2">
      <c r="A200" s="245"/>
      <c r="B200" s="24"/>
      <c r="C200" s="273"/>
      <c r="D200" s="87"/>
      <c r="E200" s="81"/>
      <c r="F200" s="142" t="s">
        <v>140</v>
      </c>
      <c r="G200" s="77"/>
      <c r="H200" s="148"/>
      <c r="I200" s="182"/>
      <c r="J200" s="80"/>
      <c r="K200" s="159"/>
      <c r="L200" s="140"/>
      <c r="M200" s="77"/>
      <c r="N200" s="78"/>
      <c r="O200" s="79"/>
    </row>
    <row r="201" spans="1:15" ht="12" customHeight="1" outlineLevel="1" x14ac:dyDescent="0.2">
      <c r="A201" s="245"/>
      <c r="B201" s="24"/>
      <c r="C201" s="273"/>
      <c r="D201" s="87"/>
      <c r="E201" s="253" t="s">
        <v>101</v>
      </c>
      <c r="F201" s="253"/>
      <c r="G201" s="145" t="s">
        <v>10</v>
      </c>
      <c r="H201" s="74" t="s">
        <v>31</v>
      </c>
      <c r="I201" s="182"/>
      <c r="J201" s="80">
        <v>2</v>
      </c>
      <c r="K201" s="221">
        <f>'Tarifs horaires'!$B$2</f>
        <v>0</v>
      </c>
      <c r="L201" s="140">
        <f>J201*K201</f>
        <v>0</v>
      </c>
      <c r="M201" s="77"/>
      <c r="N201" s="78"/>
      <c r="O201" s="79"/>
    </row>
    <row r="202" spans="1:15" ht="12" customHeight="1" outlineLevel="2" x14ac:dyDescent="0.2">
      <c r="A202" s="245"/>
      <c r="B202" s="24"/>
      <c r="C202" s="273"/>
      <c r="D202" s="87"/>
      <c r="E202" s="146"/>
      <c r="F202" s="112" t="s">
        <v>40</v>
      </c>
      <c r="G202" s="147"/>
      <c r="H202" s="148"/>
      <c r="I202" s="182"/>
      <c r="J202" s="80"/>
      <c r="K202" s="159"/>
      <c r="L202" s="140"/>
      <c r="M202" s="77"/>
      <c r="N202" s="78"/>
      <c r="O202" s="79"/>
    </row>
    <row r="203" spans="1:15" ht="12" customHeight="1" outlineLevel="1" x14ac:dyDescent="0.2">
      <c r="A203" s="245"/>
      <c r="B203" s="24"/>
      <c r="C203" s="200"/>
      <c r="D203" s="200"/>
      <c r="E203" s="272" t="s">
        <v>142</v>
      </c>
      <c r="F203" s="272"/>
      <c r="G203" s="186" t="s">
        <v>25</v>
      </c>
      <c r="H203" s="186" t="s">
        <v>34</v>
      </c>
      <c r="I203" s="202"/>
      <c r="J203" s="80">
        <v>8</v>
      </c>
      <c r="K203" s="221">
        <f>'Tarifs horaires'!$B$2</f>
        <v>0</v>
      </c>
      <c r="L203" s="140">
        <f>J203*K203</f>
        <v>0</v>
      </c>
      <c r="M203" s="77"/>
      <c r="N203" s="78"/>
      <c r="O203" s="79"/>
    </row>
    <row r="204" spans="1:15" ht="21.95" customHeight="1" outlineLevel="2" x14ac:dyDescent="0.2">
      <c r="A204" s="245"/>
      <c r="B204" s="24"/>
      <c r="C204" s="200"/>
      <c r="D204" s="200"/>
      <c r="E204" s="206"/>
      <c r="F204" s="113" t="s">
        <v>68</v>
      </c>
      <c r="G204" s="181"/>
      <c r="H204" s="160"/>
      <c r="I204" s="202"/>
      <c r="J204" s="116"/>
      <c r="K204" s="128"/>
      <c r="L204" s="157"/>
      <c r="M204" s="77"/>
      <c r="N204" s="78"/>
      <c r="O204" s="79"/>
    </row>
    <row r="205" spans="1:15" ht="6.95" customHeight="1" x14ac:dyDescent="0.2">
      <c r="A205" s="94"/>
      <c r="B205" s="25"/>
      <c r="C205" s="183"/>
      <c r="D205" s="183"/>
      <c r="E205" s="113"/>
      <c r="F205" s="125"/>
      <c r="G205" s="126"/>
      <c r="H205" s="136"/>
      <c r="I205" s="128"/>
      <c r="J205" s="85"/>
      <c r="K205" s="159"/>
      <c r="L205" s="73"/>
      <c r="M205" s="77"/>
      <c r="N205" s="78"/>
      <c r="O205" s="79"/>
    </row>
    <row r="206" spans="1:15" ht="15" customHeight="1" x14ac:dyDescent="0.2">
      <c r="A206" s="245" t="s">
        <v>164</v>
      </c>
      <c r="B206" s="31"/>
      <c r="C206" s="274" t="s">
        <v>18</v>
      </c>
      <c r="D206" s="274"/>
      <c r="E206" s="274"/>
      <c r="F206" s="274"/>
      <c r="G206" s="274"/>
      <c r="H206" s="274"/>
      <c r="I206" s="95"/>
      <c r="J206" s="96">
        <f>SUM(J208:J221)</f>
        <v>22</v>
      </c>
      <c r="K206" s="97"/>
      <c r="L206" s="98">
        <f>SUM(L208:L221)</f>
        <v>0</v>
      </c>
      <c r="M206" s="96"/>
      <c r="N206" s="97"/>
      <c r="O206" s="98"/>
    </row>
    <row r="207" spans="1:15" s="2" customFormat="1" ht="15" customHeight="1" x14ac:dyDescent="0.2">
      <c r="A207" s="245"/>
      <c r="B207" s="1"/>
      <c r="C207" s="255" t="s">
        <v>222</v>
      </c>
      <c r="D207" s="255"/>
      <c r="E207" s="255"/>
      <c r="F207" s="255"/>
      <c r="G207" s="255"/>
      <c r="H207" s="255"/>
      <c r="I207" s="102"/>
      <c r="J207" s="103"/>
      <c r="K207" s="104"/>
      <c r="L207" s="105"/>
      <c r="M207" s="106"/>
      <c r="N207" s="107"/>
      <c r="O207" s="108"/>
    </row>
    <row r="208" spans="1:15" ht="6.95" customHeight="1" x14ac:dyDescent="0.2">
      <c r="A208" s="245"/>
      <c r="B208" s="25"/>
      <c r="C208" s="183"/>
      <c r="D208" s="183"/>
      <c r="E208" s="113"/>
      <c r="F208" s="125"/>
      <c r="G208" s="126"/>
      <c r="H208" s="136"/>
      <c r="I208" s="128"/>
      <c r="J208" s="85"/>
      <c r="K208" s="159"/>
      <c r="L208" s="73"/>
      <c r="M208" s="77"/>
      <c r="N208" s="78"/>
      <c r="O208" s="79"/>
    </row>
    <row r="209" spans="1:15" ht="21.95" customHeight="1" outlineLevel="1" x14ac:dyDescent="0.2">
      <c r="A209" s="245"/>
      <c r="B209" s="24"/>
      <c r="C209" s="251" t="s">
        <v>95</v>
      </c>
      <c r="D209" s="87"/>
      <c r="E209" s="272" t="s">
        <v>170</v>
      </c>
      <c r="F209" s="272"/>
      <c r="G209" s="75" t="s">
        <v>10</v>
      </c>
      <c r="H209" s="148"/>
      <c r="I209" s="149"/>
      <c r="J209" s="80">
        <v>1</v>
      </c>
      <c r="K209" s="221">
        <f>'Tarifs horaires'!$B$2</f>
        <v>0</v>
      </c>
      <c r="L209" s="140">
        <f>J209*K209</f>
        <v>0</v>
      </c>
      <c r="M209" s="77"/>
      <c r="N209" s="78"/>
      <c r="O209" s="79"/>
    </row>
    <row r="210" spans="1:15" ht="21.95" customHeight="1" outlineLevel="2" x14ac:dyDescent="0.2">
      <c r="A210" s="245"/>
      <c r="B210" s="24"/>
      <c r="C210" s="251"/>
      <c r="D210" s="87"/>
      <c r="E210" s="135"/>
      <c r="F210" s="113" t="s">
        <v>42</v>
      </c>
      <c r="G210" s="75"/>
      <c r="H210" s="148"/>
      <c r="I210" s="149"/>
      <c r="J210" s="149"/>
      <c r="K210" s="149"/>
      <c r="L210" s="150"/>
      <c r="M210" s="77"/>
      <c r="N210" s="78"/>
      <c r="O210" s="79"/>
    </row>
    <row r="211" spans="1:15" ht="12" customHeight="1" outlineLevel="1" x14ac:dyDescent="0.2">
      <c r="A211" s="245"/>
      <c r="B211" s="24"/>
      <c r="C211" s="251"/>
      <c r="D211" s="87"/>
      <c r="E211" s="253" t="s">
        <v>100</v>
      </c>
      <c r="F211" s="253"/>
      <c r="G211" s="248" t="s">
        <v>17</v>
      </c>
      <c r="H211" s="174"/>
      <c r="I211" s="169"/>
      <c r="J211" s="80">
        <v>4</v>
      </c>
      <c r="K211" s="221">
        <f>'Tarifs horaires'!$B$3</f>
        <v>0</v>
      </c>
      <c r="L211" s="140">
        <f>J211*K211</f>
        <v>0</v>
      </c>
      <c r="M211" s="77"/>
      <c r="N211" s="78"/>
      <c r="O211" s="79"/>
    </row>
    <row r="212" spans="1:15" ht="33" customHeight="1" outlineLevel="2" x14ac:dyDescent="0.2">
      <c r="A212" s="245"/>
      <c r="B212" s="24"/>
      <c r="C212" s="251"/>
      <c r="D212" s="87"/>
      <c r="E212" s="81"/>
      <c r="F212" s="113" t="s">
        <v>94</v>
      </c>
      <c r="G212" s="248"/>
      <c r="H212" s="170"/>
      <c r="I212" s="175"/>
      <c r="J212" s="175"/>
      <c r="K212" s="175"/>
      <c r="L212" s="176"/>
      <c r="M212" s="77"/>
      <c r="N212" s="78"/>
      <c r="O212" s="79"/>
    </row>
    <row r="213" spans="1:15" ht="12" customHeight="1" outlineLevel="1" x14ac:dyDescent="0.2">
      <c r="A213" s="245"/>
      <c r="B213" s="24"/>
      <c r="C213" s="251"/>
      <c r="D213" s="87"/>
      <c r="E213" s="253" t="s">
        <v>101</v>
      </c>
      <c r="F213" s="253"/>
      <c r="G213" s="145" t="s">
        <v>10</v>
      </c>
      <c r="H213" s="74" t="s">
        <v>31</v>
      </c>
      <c r="I213" s="116"/>
      <c r="J213" s="80">
        <v>1</v>
      </c>
      <c r="K213" s="221">
        <f>'Tarifs horaires'!$B$2</f>
        <v>0</v>
      </c>
      <c r="L213" s="140">
        <f>J213*K213</f>
        <v>0</v>
      </c>
      <c r="M213" s="77"/>
      <c r="N213" s="78"/>
      <c r="O213" s="79"/>
    </row>
    <row r="214" spans="1:15" ht="12" customHeight="1" outlineLevel="2" x14ac:dyDescent="0.2">
      <c r="A214" s="245"/>
      <c r="B214" s="24"/>
      <c r="C214" s="251"/>
      <c r="D214" s="87"/>
      <c r="E214" s="146"/>
      <c r="F214" s="112" t="s">
        <v>40</v>
      </c>
      <c r="G214" s="147"/>
      <c r="H214" s="148"/>
      <c r="I214" s="116"/>
      <c r="J214" s="149"/>
      <c r="K214" s="149"/>
      <c r="L214" s="150"/>
      <c r="M214" s="77"/>
      <c r="N214" s="78"/>
      <c r="O214" s="79"/>
    </row>
    <row r="215" spans="1:15" ht="6.95" customHeight="1" outlineLevel="1" x14ac:dyDescent="0.2">
      <c r="A215" s="245"/>
      <c r="B215" s="25"/>
      <c r="C215" s="183"/>
      <c r="D215" s="183"/>
      <c r="E215" s="113"/>
      <c r="F215" s="125"/>
      <c r="G215" s="126"/>
      <c r="H215" s="136"/>
      <c r="I215" s="128"/>
      <c r="J215" s="85"/>
      <c r="K215" s="159"/>
      <c r="L215" s="73"/>
      <c r="M215" s="77"/>
      <c r="N215" s="78"/>
      <c r="O215" s="79"/>
    </row>
    <row r="216" spans="1:15" ht="12" customHeight="1" outlineLevel="1" x14ac:dyDescent="0.2">
      <c r="A216" s="245"/>
      <c r="B216" s="24"/>
      <c r="C216" s="264" t="s">
        <v>80</v>
      </c>
      <c r="D216" s="201"/>
      <c r="E216" s="272" t="s">
        <v>70</v>
      </c>
      <c r="F216" s="275"/>
      <c r="G216" s="168" t="s">
        <v>10</v>
      </c>
      <c r="H216" s="174"/>
      <c r="I216" s="169"/>
      <c r="J216" s="80">
        <v>8</v>
      </c>
      <c r="K216" s="221">
        <f>'Tarifs horaires'!$B$2</f>
        <v>0</v>
      </c>
      <c r="L216" s="140">
        <f>J216*K216</f>
        <v>0</v>
      </c>
      <c r="M216" s="77"/>
      <c r="N216" s="78"/>
      <c r="O216" s="79"/>
    </row>
    <row r="217" spans="1:15" ht="21.95" customHeight="1" outlineLevel="2" x14ac:dyDescent="0.2">
      <c r="A217" s="245"/>
      <c r="B217" s="24"/>
      <c r="C217" s="264"/>
      <c r="D217" s="201"/>
      <c r="E217" s="207"/>
      <c r="F217" s="154" t="s">
        <v>154</v>
      </c>
      <c r="G217" s="200"/>
      <c r="H217" s="174"/>
      <c r="I217" s="169"/>
      <c r="J217" s="80"/>
      <c r="K217" s="159"/>
      <c r="L217" s="140"/>
      <c r="M217" s="77"/>
      <c r="N217" s="78"/>
      <c r="O217" s="79"/>
    </row>
    <row r="218" spans="1:15" ht="12" customHeight="1" outlineLevel="1" x14ac:dyDescent="0.2">
      <c r="A218" s="245"/>
      <c r="B218" s="24"/>
      <c r="C218" s="264"/>
      <c r="D218" s="201"/>
      <c r="E218" s="253" t="s">
        <v>104</v>
      </c>
      <c r="F218" s="253"/>
      <c r="G218" s="248" t="s">
        <v>38</v>
      </c>
      <c r="H218" s="174"/>
      <c r="I218" s="169"/>
      <c r="J218" s="80">
        <v>4</v>
      </c>
      <c r="K218" s="221">
        <f>'Tarifs horaires'!$B$3</f>
        <v>0</v>
      </c>
      <c r="L218" s="140">
        <f>J218*K218</f>
        <v>0</v>
      </c>
      <c r="M218" s="77"/>
      <c r="N218" s="78"/>
      <c r="O218" s="79"/>
    </row>
    <row r="219" spans="1:15" ht="66" customHeight="1" outlineLevel="2" x14ac:dyDescent="0.2">
      <c r="A219" s="245"/>
      <c r="B219" s="24"/>
      <c r="C219" s="264"/>
      <c r="D219" s="201"/>
      <c r="E219" s="207"/>
      <c r="F219" s="113" t="s">
        <v>155</v>
      </c>
      <c r="G219" s="248"/>
      <c r="H219" s="174"/>
      <c r="I219" s="169"/>
      <c r="J219" s="80"/>
      <c r="K219" s="159"/>
      <c r="L219" s="140"/>
      <c r="M219" s="77"/>
      <c r="N219" s="78"/>
      <c r="O219" s="79"/>
    </row>
    <row r="220" spans="1:15" ht="12" customHeight="1" outlineLevel="1" x14ac:dyDescent="0.2">
      <c r="A220" s="245"/>
      <c r="B220" s="24"/>
      <c r="C220" s="264"/>
      <c r="D220" s="201"/>
      <c r="E220" s="285" t="s">
        <v>71</v>
      </c>
      <c r="F220" s="285"/>
      <c r="G220" s="168" t="s">
        <v>10</v>
      </c>
      <c r="H220" s="248" t="s">
        <v>22</v>
      </c>
      <c r="I220" s="169"/>
      <c r="J220" s="80">
        <v>4</v>
      </c>
      <c r="K220" s="221">
        <f>'Tarifs horaires'!$B$2</f>
        <v>0</v>
      </c>
      <c r="L220" s="140">
        <f>J220*K220</f>
        <v>0</v>
      </c>
      <c r="M220" s="77"/>
      <c r="N220" s="78"/>
      <c r="O220" s="79"/>
    </row>
    <row r="221" spans="1:15" ht="33" customHeight="1" outlineLevel="2" x14ac:dyDescent="0.2">
      <c r="A221" s="245"/>
      <c r="B221" s="24"/>
      <c r="C221" s="264"/>
      <c r="D221" s="201"/>
      <c r="E221" s="113"/>
      <c r="F221" s="113" t="s">
        <v>72</v>
      </c>
      <c r="G221" s="181"/>
      <c r="H221" s="248"/>
      <c r="I221" s="182"/>
      <c r="J221" s="116"/>
      <c r="K221" s="128"/>
      <c r="L221" s="157"/>
      <c r="M221" s="77"/>
      <c r="N221" s="78"/>
      <c r="O221" s="79"/>
    </row>
    <row r="222" spans="1:15" ht="6.95" customHeight="1" x14ac:dyDescent="0.2">
      <c r="A222" s="94"/>
      <c r="B222" s="31"/>
      <c r="C222" s="77"/>
      <c r="D222" s="77"/>
      <c r="E222" s="77"/>
      <c r="F222" s="77"/>
      <c r="G222" s="77"/>
      <c r="H222" s="77"/>
      <c r="I222" s="77"/>
      <c r="J222" s="77"/>
      <c r="K222" s="77"/>
      <c r="L222" s="158"/>
      <c r="M222" s="77"/>
      <c r="N222" s="77"/>
      <c r="O222" s="158"/>
    </row>
    <row r="223" spans="1:15" ht="24.95" customHeight="1" x14ac:dyDescent="0.2">
      <c r="A223" s="245" t="s">
        <v>164</v>
      </c>
      <c r="B223" s="25"/>
      <c r="C223" s="260" t="s">
        <v>223</v>
      </c>
      <c r="D223" s="260"/>
      <c r="E223" s="260"/>
      <c r="F223" s="260"/>
      <c r="G223" s="260"/>
      <c r="H223" s="260"/>
      <c r="I223" s="95"/>
      <c r="J223" s="96"/>
      <c r="K223" s="97"/>
      <c r="L223" s="98"/>
      <c r="M223" s="96">
        <f>SUM(M225:M239)</f>
        <v>12</v>
      </c>
      <c r="N223" s="97"/>
      <c r="O223" s="98">
        <f>SUM(O225:O239)</f>
        <v>0</v>
      </c>
    </row>
    <row r="224" spans="1:15" s="2" customFormat="1" ht="15" customHeight="1" x14ac:dyDescent="0.2">
      <c r="A224" s="245"/>
      <c r="B224" s="1"/>
      <c r="C224" s="255" t="s">
        <v>224</v>
      </c>
      <c r="D224" s="255"/>
      <c r="E224" s="255"/>
      <c r="F224" s="255"/>
      <c r="G224" s="255"/>
      <c r="H224" s="255"/>
      <c r="I224" s="102"/>
      <c r="J224" s="103"/>
      <c r="K224" s="104"/>
      <c r="L224" s="105"/>
      <c r="M224" s="106"/>
      <c r="N224" s="107"/>
      <c r="O224" s="108"/>
    </row>
    <row r="225" spans="1:15" ht="6.95" customHeight="1" x14ac:dyDescent="0.2">
      <c r="A225" s="245"/>
      <c r="B225" s="25"/>
      <c r="C225" s="183"/>
      <c r="D225" s="183"/>
      <c r="E225" s="113"/>
      <c r="F225" s="125"/>
      <c r="G225" s="126"/>
      <c r="H225" s="136"/>
      <c r="I225" s="128"/>
      <c r="J225" s="85"/>
      <c r="K225" s="159"/>
      <c r="L225" s="73"/>
      <c r="M225" s="77"/>
      <c r="N225" s="78"/>
      <c r="O225" s="79"/>
    </row>
    <row r="226" spans="1:15" ht="21.95" customHeight="1" outlineLevel="1" x14ac:dyDescent="0.2">
      <c r="A226" s="245"/>
      <c r="B226" s="24"/>
      <c r="C226" s="251" t="s">
        <v>95</v>
      </c>
      <c r="D226" s="87"/>
      <c r="E226" s="272" t="s">
        <v>171</v>
      </c>
      <c r="F226" s="272"/>
      <c r="G226" s="75" t="s">
        <v>10</v>
      </c>
      <c r="H226" s="148"/>
      <c r="I226" s="149"/>
      <c r="J226" s="80"/>
      <c r="K226" s="159"/>
      <c r="L226" s="140"/>
      <c r="M226" s="74">
        <v>1</v>
      </c>
      <c r="N226" s="221">
        <f>'Tarifs horaires'!$B$2</f>
        <v>0</v>
      </c>
      <c r="O226" s="76">
        <f>M226*N226</f>
        <v>0</v>
      </c>
    </row>
    <row r="227" spans="1:15" ht="21.95" customHeight="1" outlineLevel="2" x14ac:dyDescent="0.2">
      <c r="A227" s="245"/>
      <c r="B227" s="24"/>
      <c r="C227" s="251"/>
      <c r="D227" s="87"/>
      <c r="E227" s="135"/>
      <c r="F227" s="113" t="s">
        <v>42</v>
      </c>
      <c r="G227" s="75"/>
      <c r="H227" s="148"/>
      <c r="I227" s="149"/>
      <c r="J227" s="149"/>
      <c r="K227" s="149"/>
      <c r="L227" s="150"/>
      <c r="M227" s="74"/>
      <c r="N227" s="75"/>
      <c r="O227" s="76"/>
    </row>
    <row r="228" spans="1:15" ht="12" customHeight="1" outlineLevel="1" x14ac:dyDescent="0.2">
      <c r="A228" s="245"/>
      <c r="B228" s="24"/>
      <c r="C228" s="251"/>
      <c r="D228" s="87"/>
      <c r="E228" s="253" t="s">
        <v>100</v>
      </c>
      <c r="F228" s="253"/>
      <c r="G228" s="247" t="s">
        <v>200</v>
      </c>
      <c r="H228" s="174"/>
      <c r="I228" s="169"/>
      <c r="J228" s="116"/>
      <c r="K228" s="128"/>
      <c r="L228" s="157"/>
      <c r="M228" s="74">
        <v>2</v>
      </c>
      <c r="N228" s="221">
        <f>'Tarifs horaires'!$B$3</f>
        <v>0</v>
      </c>
      <c r="O228" s="76">
        <f>M228*N228</f>
        <v>0</v>
      </c>
    </row>
    <row r="229" spans="1:15" ht="12" customHeight="1" outlineLevel="2" x14ac:dyDescent="0.2">
      <c r="A229" s="245"/>
      <c r="B229" s="24"/>
      <c r="C229" s="251"/>
      <c r="D229" s="87"/>
      <c r="E229" s="81"/>
      <c r="F229" s="113" t="s">
        <v>203</v>
      </c>
      <c r="G229" s="247"/>
      <c r="H229" s="170"/>
      <c r="I229" s="175"/>
      <c r="J229" s="175"/>
      <c r="K229" s="175"/>
      <c r="L229" s="176"/>
      <c r="M229" s="77"/>
      <c r="N229" s="77"/>
      <c r="O229" s="158"/>
    </row>
    <row r="230" spans="1:15" ht="12" customHeight="1" outlineLevel="1" x14ac:dyDescent="0.2">
      <c r="A230" s="245"/>
      <c r="B230" s="24"/>
      <c r="C230" s="251"/>
      <c r="D230" s="87"/>
      <c r="E230" s="253" t="s">
        <v>101</v>
      </c>
      <c r="F230" s="253"/>
      <c r="G230" s="145" t="s">
        <v>10</v>
      </c>
      <c r="H230" s="74" t="s">
        <v>31</v>
      </c>
      <c r="I230" s="116"/>
      <c r="J230" s="175"/>
      <c r="K230" s="175"/>
      <c r="L230" s="176"/>
      <c r="M230" s="74">
        <v>1</v>
      </c>
      <c r="N230" s="221">
        <f>'Tarifs horaires'!$B$2</f>
        <v>0</v>
      </c>
      <c r="O230" s="76">
        <f>M230*N230</f>
        <v>0</v>
      </c>
    </row>
    <row r="231" spans="1:15" ht="12" customHeight="1" outlineLevel="2" x14ac:dyDescent="0.2">
      <c r="A231" s="245"/>
      <c r="B231" s="24"/>
      <c r="C231" s="251"/>
      <c r="D231" s="87"/>
      <c r="E231" s="146"/>
      <c r="F231" s="112" t="s">
        <v>40</v>
      </c>
      <c r="G231" s="147"/>
      <c r="H231" s="148"/>
      <c r="I231" s="116"/>
      <c r="J231" s="149"/>
      <c r="K231" s="149"/>
      <c r="L231" s="150"/>
      <c r="M231" s="74"/>
      <c r="N231" s="75"/>
      <c r="O231" s="76"/>
    </row>
    <row r="232" spans="1:15" ht="6.95" customHeight="1" outlineLevel="1" x14ac:dyDescent="0.2">
      <c r="A232" s="245"/>
      <c r="B232" s="25"/>
      <c r="C232" s="183"/>
      <c r="D232" s="183"/>
      <c r="E232" s="113"/>
      <c r="F232" s="125"/>
      <c r="G232" s="126"/>
      <c r="H232" s="136"/>
      <c r="I232" s="128"/>
      <c r="J232" s="85"/>
      <c r="K232" s="159"/>
      <c r="L232" s="73"/>
      <c r="M232" s="77"/>
      <c r="N232" s="78"/>
      <c r="O232" s="79"/>
    </row>
    <row r="233" spans="1:15" ht="12" customHeight="1" outlineLevel="1" x14ac:dyDescent="0.2">
      <c r="A233" s="245"/>
      <c r="B233" s="24"/>
      <c r="C233" s="264" t="s">
        <v>92</v>
      </c>
      <c r="D233" s="201"/>
      <c r="E233" s="253" t="s">
        <v>73</v>
      </c>
      <c r="F233" s="253"/>
      <c r="G233" s="186" t="s">
        <v>10</v>
      </c>
      <c r="H233" s="174"/>
      <c r="I233" s="169"/>
      <c r="J233" s="116"/>
      <c r="K233" s="128"/>
      <c r="L233" s="157"/>
      <c r="M233" s="74">
        <v>4</v>
      </c>
      <c r="N233" s="221">
        <f>'Tarifs horaires'!$B$2</f>
        <v>0</v>
      </c>
      <c r="O233" s="76">
        <f>M233*N233</f>
        <v>0</v>
      </c>
    </row>
    <row r="234" spans="1:15" ht="44.1" customHeight="1" outlineLevel="2" x14ac:dyDescent="0.2">
      <c r="A234" s="245"/>
      <c r="B234" s="24"/>
      <c r="C234" s="264"/>
      <c r="D234" s="201"/>
      <c r="E234" s="113"/>
      <c r="F234" s="113" t="s">
        <v>93</v>
      </c>
      <c r="G234" s="170"/>
      <c r="H234" s="160"/>
      <c r="I234" s="202"/>
      <c r="J234" s="175"/>
      <c r="K234" s="175"/>
      <c r="L234" s="176"/>
      <c r="M234" s="194"/>
      <c r="N234" s="88"/>
      <c r="O234" s="89"/>
    </row>
    <row r="235" spans="1:15" ht="12" customHeight="1" outlineLevel="1" x14ac:dyDescent="0.2">
      <c r="A235" s="245"/>
      <c r="B235" s="24"/>
      <c r="C235" s="264"/>
      <c r="D235" s="201"/>
      <c r="E235" s="253" t="s">
        <v>143</v>
      </c>
      <c r="F235" s="265"/>
      <c r="G235" s="247" t="s">
        <v>200</v>
      </c>
      <c r="H235" s="174"/>
      <c r="I235" s="169"/>
      <c r="J235" s="116"/>
      <c r="K235" s="128"/>
      <c r="L235" s="157"/>
      <c r="M235" s="74">
        <v>3</v>
      </c>
      <c r="N235" s="221">
        <f>'Tarifs horaires'!$B$3</f>
        <v>0</v>
      </c>
      <c r="O235" s="76">
        <f>M235*N235</f>
        <v>0</v>
      </c>
    </row>
    <row r="236" spans="1:15" ht="21.95" customHeight="1" outlineLevel="2" x14ac:dyDescent="0.2">
      <c r="A236" s="245"/>
      <c r="B236" s="24"/>
      <c r="C236" s="264"/>
      <c r="D236" s="201"/>
      <c r="E236" s="113"/>
      <c r="F236" s="208" t="s">
        <v>201</v>
      </c>
      <c r="G236" s="247"/>
      <c r="H236" s="174"/>
      <c r="I236" s="169"/>
      <c r="J236" s="80"/>
      <c r="K236" s="159"/>
      <c r="L236" s="140"/>
      <c r="M236" s="194"/>
      <c r="N236" s="88"/>
      <c r="O236" s="89"/>
    </row>
    <row r="237" spans="1:15" ht="12" customHeight="1" outlineLevel="1" x14ac:dyDescent="0.2">
      <c r="A237" s="245"/>
      <c r="B237" s="24"/>
      <c r="C237" s="264"/>
      <c r="D237" s="201"/>
      <c r="E237" s="253" t="s">
        <v>115</v>
      </c>
      <c r="F237" s="253"/>
      <c r="G237" s="186" t="s">
        <v>10</v>
      </c>
      <c r="H237" s="168" t="s">
        <v>27</v>
      </c>
      <c r="I237" s="202"/>
      <c r="J237" s="116"/>
      <c r="K237" s="128"/>
      <c r="L237" s="157"/>
      <c r="M237" s="74">
        <v>1</v>
      </c>
      <c r="N237" s="221">
        <f>'Tarifs horaires'!$B$2</f>
        <v>0</v>
      </c>
      <c r="O237" s="76">
        <f>M237*N237</f>
        <v>0</v>
      </c>
    </row>
    <row r="238" spans="1:15" ht="21.95" customHeight="1" outlineLevel="2" x14ac:dyDescent="0.2">
      <c r="A238" s="245"/>
      <c r="B238" s="24"/>
      <c r="C238" s="264"/>
      <c r="D238" s="201"/>
      <c r="E238" s="142"/>
      <c r="F238" s="113" t="s">
        <v>202</v>
      </c>
      <c r="G238" s="77"/>
      <c r="H238" s="170"/>
      <c r="I238" s="175"/>
      <c r="J238" s="175"/>
      <c r="K238" s="175"/>
      <c r="L238" s="176"/>
      <c r="M238" s="77"/>
      <c r="N238" s="77"/>
      <c r="O238" s="158"/>
    </row>
    <row r="239" spans="1:15" ht="6.95" customHeight="1" x14ac:dyDescent="0.2">
      <c r="A239" s="91"/>
      <c r="B239" s="25"/>
      <c r="C239" s="183"/>
      <c r="D239" s="183"/>
      <c r="E239" s="113"/>
      <c r="F239" s="125"/>
      <c r="G239" s="126"/>
      <c r="H239" s="136"/>
      <c r="I239" s="128"/>
      <c r="J239" s="85"/>
      <c r="K239" s="159"/>
      <c r="L239" s="73"/>
      <c r="M239" s="77"/>
      <c r="N239" s="78"/>
      <c r="O239" s="79"/>
    </row>
    <row r="240" spans="1:15" ht="15" customHeight="1" x14ac:dyDescent="0.2">
      <c r="A240" s="245" t="s">
        <v>158</v>
      </c>
      <c r="B240" s="31"/>
      <c r="C240" s="132" t="s">
        <v>150</v>
      </c>
      <c r="D240" s="189"/>
      <c r="E240" s="190"/>
      <c r="F240" s="191"/>
      <c r="G240" s="192"/>
      <c r="H240" s="193"/>
      <c r="I240" s="95"/>
      <c r="J240" s="96"/>
      <c r="K240" s="97"/>
      <c r="L240" s="98"/>
      <c r="M240" s="96">
        <f>SUM(M242:M245)</f>
        <v>1</v>
      </c>
      <c r="N240" s="97"/>
      <c r="O240" s="98">
        <f>SUM(O242:O245)</f>
        <v>0</v>
      </c>
    </row>
    <row r="241" spans="1:15" s="2" customFormat="1" ht="15" customHeight="1" x14ac:dyDescent="0.2">
      <c r="A241" s="245"/>
      <c r="B241" s="1"/>
      <c r="C241" s="255" t="s">
        <v>225</v>
      </c>
      <c r="D241" s="255"/>
      <c r="E241" s="255"/>
      <c r="F241" s="255"/>
      <c r="G241" s="255"/>
      <c r="H241" s="255"/>
      <c r="I241" s="102"/>
      <c r="J241" s="103"/>
      <c r="K241" s="104"/>
      <c r="L241" s="105"/>
      <c r="M241" s="106"/>
      <c r="N241" s="107"/>
      <c r="O241" s="108"/>
    </row>
    <row r="242" spans="1:15" ht="6.95" customHeight="1" x14ac:dyDescent="0.2">
      <c r="A242" s="245"/>
      <c r="B242" s="31"/>
      <c r="C242" s="111"/>
      <c r="D242" s="111"/>
      <c r="E242" s="112"/>
      <c r="F242" s="113"/>
      <c r="G242" s="114"/>
      <c r="H242" s="115"/>
      <c r="I242" s="116"/>
      <c r="J242" s="85"/>
      <c r="K242" s="86"/>
      <c r="L242" s="73"/>
      <c r="M242" s="85"/>
      <c r="N242" s="86"/>
      <c r="O242" s="73"/>
    </row>
    <row r="243" spans="1:15" ht="12" customHeight="1" outlineLevel="1" x14ac:dyDescent="0.2">
      <c r="A243" s="245"/>
      <c r="B243" s="31"/>
      <c r="C243" s="168"/>
      <c r="D243" s="168"/>
      <c r="E243" s="253" t="s">
        <v>146</v>
      </c>
      <c r="F243" s="253"/>
      <c r="G243" s="246" t="s">
        <v>19</v>
      </c>
      <c r="H243" s="209"/>
      <c r="I243" s="210"/>
      <c r="J243" s="77"/>
      <c r="K243" s="77"/>
      <c r="L243" s="158"/>
      <c r="M243" s="80">
        <v>1</v>
      </c>
      <c r="N243" s="221">
        <f>'Tarifs horaires'!$B$3</f>
        <v>0</v>
      </c>
      <c r="O243" s="140">
        <f>M243*N243</f>
        <v>0</v>
      </c>
    </row>
    <row r="244" spans="1:15" ht="33" customHeight="1" outlineLevel="2" x14ac:dyDescent="0.2">
      <c r="A244" s="245"/>
      <c r="B244" s="31"/>
      <c r="C244" s="168"/>
      <c r="D244" s="168"/>
      <c r="E244" s="113"/>
      <c r="F244" s="113" t="s">
        <v>172</v>
      </c>
      <c r="G244" s="246"/>
      <c r="H244" s="160"/>
      <c r="I244" s="182"/>
      <c r="J244" s="116"/>
      <c r="K244" s="128"/>
      <c r="L244" s="157"/>
      <c r="M244" s="87"/>
      <c r="N244" s="88"/>
      <c r="O244" s="89"/>
    </row>
    <row r="245" spans="1:15" ht="6.95" customHeight="1" x14ac:dyDescent="0.2">
      <c r="A245" s="94"/>
      <c r="B245" s="25"/>
      <c r="C245" s="183"/>
      <c r="D245" s="183"/>
      <c r="E245" s="113"/>
      <c r="F245" s="125"/>
      <c r="G245" s="126"/>
      <c r="H245" s="136"/>
      <c r="I245" s="128"/>
      <c r="J245" s="85"/>
      <c r="K245" s="159"/>
      <c r="L245" s="73"/>
      <c r="M245" s="77"/>
      <c r="N245" s="78"/>
      <c r="O245" s="79"/>
    </row>
    <row r="246" spans="1:15" ht="15" customHeight="1" x14ac:dyDescent="0.2">
      <c r="A246" s="245" t="s">
        <v>158</v>
      </c>
      <c r="B246" s="31"/>
      <c r="C246" s="132" t="s">
        <v>35</v>
      </c>
      <c r="D246" s="189"/>
      <c r="E246" s="190"/>
      <c r="F246" s="191"/>
      <c r="G246" s="192"/>
      <c r="H246" s="193"/>
      <c r="I246" s="95"/>
      <c r="J246" s="96">
        <f>SUM(J248:J268)</f>
        <v>24</v>
      </c>
      <c r="K246" s="97"/>
      <c r="L246" s="98">
        <f>SUM(L248:L268)</f>
        <v>0</v>
      </c>
      <c r="M246" s="96"/>
      <c r="N246" s="97"/>
      <c r="O246" s="98"/>
    </row>
    <row r="247" spans="1:15" s="2" customFormat="1" ht="15" customHeight="1" x14ac:dyDescent="0.2">
      <c r="A247" s="245"/>
      <c r="B247" s="1"/>
      <c r="C247" s="255" t="s">
        <v>226</v>
      </c>
      <c r="D247" s="255"/>
      <c r="E247" s="255"/>
      <c r="F247" s="255"/>
      <c r="G247" s="255"/>
      <c r="H247" s="255"/>
      <c r="I247" s="102"/>
      <c r="J247" s="103"/>
      <c r="K247" s="104"/>
      <c r="L247" s="105"/>
      <c r="M247" s="106"/>
      <c r="N247" s="107"/>
      <c r="O247" s="108"/>
    </row>
    <row r="248" spans="1:15" ht="6.95" customHeight="1" x14ac:dyDescent="0.2">
      <c r="A248" s="245"/>
      <c r="B248" s="31"/>
      <c r="C248" s="168"/>
      <c r="D248" s="168"/>
      <c r="E248" s="253"/>
      <c r="F248" s="253"/>
      <c r="G248" s="145"/>
      <c r="H248" s="209"/>
      <c r="I248" s="210"/>
      <c r="J248" s="80"/>
      <c r="K248" s="159"/>
      <c r="L248" s="140"/>
      <c r="M248" s="87"/>
      <c r="N248" s="88"/>
      <c r="O248" s="89"/>
    </row>
    <row r="249" spans="1:15" ht="12" customHeight="1" outlineLevel="1" x14ac:dyDescent="0.2">
      <c r="A249" s="245"/>
      <c r="B249" s="31"/>
      <c r="C249" s="251" t="s">
        <v>95</v>
      </c>
      <c r="D249" s="87"/>
      <c r="E249" s="272" t="s">
        <v>116</v>
      </c>
      <c r="F249" s="272"/>
      <c r="G249" s="75" t="s">
        <v>10</v>
      </c>
      <c r="H249" s="148"/>
      <c r="I249" s="149"/>
      <c r="J249" s="80">
        <v>1</v>
      </c>
      <c r="K249" s="221">
        <f>'Tarifs horaires'!$B$2</f>
        <v>0</v>
      </c>
      <c r="L249" s="140">
        <f>J249*K249</f>
        <v>0</v>
      </c>
      <c r="M249" s="77"/>
      <c r="N249" s="78"/>
      <c r="O249" s="79"/>
    </row>
    <row r="250" spans="1:15" ht="21.95" customHeight="1" outlineLevel="2" x14ac:dyDescent="0.2">
      <c r="A250" s="245"/>
      <c r="B250" s="31"/>
      <c r="C250" s="251"/>
      <c r="D250" s="87"/>
      <c r="E250" s="135"/>
      <c r="F250" s="113" t="s">
        <v>42</v>
      </c>
      <c r="G250" s="75"/>
      <c r="H250" s="148"/>
      <c r="I250" s="149"/>
      <c r="J250" s="149"/>
      <c r="K250" s="149"/>
      <c r="L250" s="150"/>
      <c r="M250" s="77"/>
      <c r="N250" s="78"/>
      <c r="O250" s="79"/>
    </row>
    <row r="251" spans="1:15" ht="12" customHeight="1" outlineLevel="1" x14ac:dyDescent="0.2">
      <c r="A251" s="245"/>
      <c r="B251" s="31"/>
      <c r="C251" s="251"/>
      <c r="D251" s="87"/>
      <c r="E251" s="253" t="s">
        <v>100</v>
      </c>
      <c r="F251" s="253"/>
      <c r="G251" s="145" t="s">
        <v>16</v>
      </c>
      <c r="H251" s="174"/>
      <c r="I251" s="169"/>
      <c r="J251" s="80">
        <v>4</v>
      </c>
      <c r="K251" s="221">
        <f>'Tarifs horaires'!$B$3</f>
        <v>0</v>
      </c>
      <c r="L251" s="140">
        <f>J251*K251</f>
        <v>0</v>
      </c>
      <c r="M251" s="77"/>
      <c r="N251" s="78"/>
      <c r="O251" s="79"/>
    </row>
    <row r="252" spans="1:15" ht="33" customHeight="1" outlineLevel="2" x14ac:dyDescent="0.2">
      <c r="A252" s="245"/>
      <c r="B252" s="31"/>
      <c r="C252" s="251"/>
      <c r="D252" s="87"/>
      <c r="E252" s="81"/>
      <c r="F252" s="113" t="s">
        <v>156</v>
      </c>
      <c r="G252" s="77"/>
      <c r="H252" s="170"/>
      <c r="I252" s="175"/>
      <c r="J252" s="175"/>
      <c r="K252" s="175"/>
      <c r="L252" s="176"/>
      <c r="M252" s="77"/>
      <c r="N252" s="78"/>
      <c r="O252" s="79"/>
    </row>
    <row r="253" spans="1:15" ht="12" customHeight="1" outlineLevel="1" x14ac:dyDescent="0.2">
      <c r="A253" s="245"/>
      <c r="B253" s="31"/>
      <c r="C253" s="251"/>
      <c r="D253" s="87"/>
      <c r="E253" s="253" t="s">
        <v>101</v>
      </c>
      <c r="F253" s="253"/>
      <c r="G253" s="145" t="s">
        <v>10</v>
      </c>
      <c r="H253" s="74" t="s">
        <v>31</v>
      </c>
      <c r="I253" s="116"/>
      <c r="J253" s="80">
        <v>1</v>
      </c>
      <c r="K253" s="221">
        <f>'Tarifs horaires'!$B$2</f>
        <v>0</v>
      </c>
      <c r="L253" s="140">
        <f>J253*K253</f>
        <v>0</v>
      </c>
      <c r="M253" s="77"/>
      <c r="N253" s="78"/>
      <c r="O253" s="79"/>
    </row>
    <row r="254" spans="1:15" ht="12" customHeight="1" outlineLevel="2" x14ac:dyDescent="0.2">
      <c r="A254" s="245"/>
      <c r="B254" s="31"/>
      <c r="C254" s="251"/>
      <c r="D254" s="87"/>
      <c r="E254" s="146"/>
      <c r="F254" s="112" t="s">
        <v>40</v>
      </c>
      <c r="G254" s="147"/>
      <c r="H254" s="148"/>
      <c r="I254" s="116"/>
      <c r="J254" s="149"/>
      <c r="K254" s="149"/>
      <c r="L254" s="150"/>
      <c r="M254" s="77"/>
      <c r="N254" s="78"/>
      <c r="O254" s="79"/>
    </row>
    <row r="255" spans="1:15" ht="6.95" customHeight="1" outlineLevel="1" x14ac:dyDescent="0.2">
      <c r="A255" s="245"/>
      <c r="B255" s="31"/>
      <c r="C255" s="183"/>
      <c r="D255" s="183"/>
      <c r="E255" s="113"/>
      <c r="F255" s="125"/>
      <c r="G255" s="126"/>
      <c r="H255" s="136"/>
      <c r="I255" s="128"/>
      <c r="J255" s="85"/>
      <c r="K255" s="159"/>
      <c r="L255" s="73"/>
      <c r="M255" s="77"/>
      <c r="N255" s="78"/>
      <c r="O255" s="79"/>
    </row>
    <row r="256" spans="1:15" ht="12" customHeight="1" outlineLevel="1" x14ac:dyDescent="0.2">
      <c r="A256" s="245"/>
      <c r="B256" s="31"/>
      <c r="C256" s="251" t="s">
        <v>80</v>
      </c>
      <c r="D256" s="87"/>
      <c r="E256" s="253" t="s">
        <v>74</v>
      </c>
      <c r="F256" s="265"/>
      <c r="G256" s="145" t="s">
        <v>97</v>
      </c>
      <c r="H256" s="115"/>
      <c r="I256" s="169"/>
      <c r="J256" s="80">
        <v>8</v>
      </c>
      <c r="K256" s="221">
        <f>'Tarifs horaires'!$B$2</f>
        <v>0</v>
      </c>
      <c r="L256" s="140">
        <f>J256*K256</f>
        <v>0</v>
      </c>
      <c r="M256" s="77"/>
      <c r="N256" s="78"/>
      <c r="O256" s="79"/>
    </row>
    <row r="257" spans="1:15" ht="21.95" customHeight="1" outlineLevel="2" x14ac:dyDescent="0.2">
      <c r="A257" s="245"/>
      <c r="B257" s="31"/>
      <c r="C257" s="251"/>
      <c r="D257" s="87"/>
      <c r="E257" s="112"/>
      <c r="F257" s="154" t="s">
        <v>154</v>
      </c>
      <c r="G257" s="147"/>
      <c r="H257" s="115"/>
      <c r="I257" s="169"/>
      <c r="J257" s="116"/>
      <c r="K257" s="128"/>
      <c r="L257" s="157"/>
      <c r="M257" s="77"/>
      <c r="N257" s="78"/>
      <c r="O257" s="79"/>
    </row>
    <row r="258" spans="1:15" ht="12" customHeight="1" outlineLevel="1" x14ac:dyDescent="0.2">
      <c r="A258" s="245"/>
      <c r="B258" s="31"/>
      <c r="C258" s="251"/>
      <c r="D258" s="87"/>
      <c r="E258" s="253" t="s">
        <v>144</v>
      </c>
      <c r="F258" s="265"/>
      <c r="G258" s="247" t="s">
        <v>198</v>
      </c>
      <c r="H258" s="174"/>
      <c r="I258" s="169"/>
      <c r="J258" s="80">
        <v>4</v>
      </c>
      <c r="K258" s="221">
        <f>'Tarifs horaires'!$B$3</f>
        <v>0</v>
      </c>
      <c r="L258" s="140">
        <f t="shared" ref="L258" si="2">J258*K258</f>
        <v>0</v>
      </c>
      <c r="M258" s="77"/>
      <c r="N258" s="78"/>
      <c r="O258" s="79"/>
    </row>
    <row r="259" spans="1:15" ht="33" customHeight="1" outlineLevel="2" x14ac:dyDescent="0.2">
      <c r="A259" s="245"/>
      <c r="B259" s="31"/>
      <c r="C259" s="251"/>
      <c r="D259" s="87"/>
      <c r="E259" s="125"/>
      <c r="F259" s="208" t="s">
        <v>75</v>
      </c>
      <c r="G259" s="247"/>
      <c r="H259" s="170"/>
      <c r="I259" s="175"/>
      <c r="J259" s="175"/>
      <c r="K259" s="175"/>
      <c r="L259" s="176"/>
      <c r="M259" s="77"/>
      <c r="N259" s="78"/>
      <c r="O259" s="79"/>
    </row>
    <row r="260" spans="1:15" ht="12" customHeight="1" outlineLevel="1" x14ac:dyDescent="0.2">
      <c r="A260" s="245"/>
      <c r="B260" s="31"/>
      <c r="C260" s="251"/>
      <c r="D260" s="87"/>
      <c r="E260" s="253" t="s">
        <v>76</v>
      </c>
      <c r="F260" s="253"/>
      <c r="G260" s="118" t="s">
        <v>10</v>
      </c>
      <c r="H260" s="247" t="s">
        <v>23</v>
      </c>
      <c r="I260" s="116"/>
      <c r="J260" s="80"/>
      <c r="K260" s="159"/>
      <c r="L260" s="140"/>
      <c r="M260" s="77"/>
      <c r="N260" s="78"/>
      <c r="O260" s="79"/>
    </row>
    <row r="261" spans="1:15" ht="12" customHeight="1" outlineLevel="2" x14ac:dyDescent="0.2">
      <c r="A261" s="245"/>
      <c r="B261" s="31"/>
      <c r="C261" s="251"/>
      <c r="D261" s="87"/>
      <c r="E261" s="188"/>
      <c r="F261" s="113" t="s">
        <v>52</v>
      </c>
      <c r="H261" s="247"/>
      <c r="I261" s="180"/>
      <c r="J261" s="80">
        <v>2</v>
      </c>
      <c r="K261" s="221">
        <f>'Tarifs horaires'!$B$2</f>
        <v>0</v>
      </c>
      <c r="L261" s="140">
        <f>J261*K261</f>
        <v>0</v>
      </c>
      <c r="M261" s="77"/>
      <c r="N261" s="78"/>
      <c r="O261" s="79"/>
    </row>
    <row r="262" spans="1:15" ht="6.95" customHeight="1" outlineLevel="1" x14ac:dyDescent="0.2">
      <c r="A262" s="245"/>
      <c r="B262" s="31"/>
      <c r="C262" s="183"/>
      <c r="D262" s="183"/>
      <c r="E262" s="113"/>
      <c r="F262" s="125"/>
      <c r="G262" s="126"/>
      <c r="H262" s="136"/>
      <c r="I262" s="128"/>
      <c r="J262" s="85"/>
      <c r="K262" s="159"/>
      <c r="L262" s="73"/>
      <c r="M262" s="77"/>
      <c r="N262" s="78"/>
      <c r="O262" s="79"/>
    </row>
    <row r="263" spans="1:15" ht="12" customHeight="1" outlineLevel="1" x14ac:dyDescent="0.2">
      <c r="A263" s="245"/>
      <c r="B263" s="31"/>
      <c r="C263" s="251" t="s">
        <v>96</v>
      </c>
      <c r="D263" s="87"/>
      <c r="E263" s="253" t="s">
        <v>117</v>
      </c>
      <c r="F263" s="253"/>
      <c r="G263" s="75" t="s">
        <v>10</v>
      </c>
      <c r="H263" s="148"/>
      <c r="I263" s="116"/>
      <c r="J263" s="80">
        <v>1</v>
      </c>
      <c r="K263" s="221">
        <f>'Tarifs horaires'!$B$2</f>
        <v>0</v>
      </c>
      <c r="L263" s="140">
        <f>J263*K263</f>
        <v>0</v>
      </c>
      <c r="M263" s="77"/>
      <c r="N263" s="77"/>
      <c r="O263" s="158"/>
    </row>
    <row r="264" spans="1:15" ht="21.95" customHeight="1" outlineLevel="2" x14ac:dyDescent="0.2">
      <c r="A264" s="245"/>
      <c r="B264" s="31"/>
      <c r="C264" s="251"/>
      <c r="D264" s="87"/>
      <c r="E264" s="135"/>
      <c r="F264" s="113" t="s">
        <v>42</v>
      </c>
      <c r="G264" s="75"/>
      <c r="H264" s="148"/>
      <c r="I264" s="116"/>
      <c r="J264" s="211"/>
      <c r="K264" s="212"/>
      <c r="L264" s="213"/>
      <c r="M264" s="77"/>
      <c r="N264" s="77"/>
      <c r="O264" s="158"/>
    </row>
    <row r="265" spans="1:15" ht="12" customHeight="1" outlineLevel="1" x14ac:dyDescent="0.2">
      <c r="A265" s="245"/>
      <c r="B265" s="31"/>
      <c r="C265" s="251"/>
      <c r="D265" s="87"/>
      <c r="E265" s="253" t="s">
        <v>106</v>
      </c>
      <c r="F265" s="253"/>
      <c r="G265" s="118" t="s">
        <v>21</v>
      </c>
      <c r="H265" s="74"/>
      <c r="I265" s="116"/>
      <c r="J265" s="80">
        <v>2</v>
      </c>
      <c r="K265" s="221">
        <f>'Tarifs horaires'!$B$3</f>
        <v>0</v>
      </c>
      <c r="L265" s="140">
        <f>J265*K265</f>
        <v>0</v>
      </c>
      <c r="M265" s="77"/>
      <c r="N265" s="77"/>
      <c r="O265" s="158"/>
    </row>
    <row r="266" spans="1:15" ht="44.1" customHeight="1" outlineLevel="2" x14ac:dyDescent="0.2">
      <c r="A266" s="245"/>
      <c r="B266" s="31"/>
      <c r="C266" s="251"/>
      <c r="D266" s="87"/>
      <c r="E266" s="81"/>
      <c r="F266" s="113" t="s">
        <v>188</v>
      </c>
      <c r="G266" s="77"/>
      <c r="H266" s="170"/>
      <c r="I266" s="116"/>
      <c r="J266" s="80"/>
      <c r="K266" s="80"/>
      <c r="L266" s="140"/>
      <c r="M266" s="77"/>
      <c r="N266" s="77"/>
      <c r="O266" s="158"/>
    </row>
    <row r="267" spans="1:15" ht="12" customHeight="1" outlineLevel="1" x14ac:dyDescent="0.2">
      <c r="A267" s="245"/>
      <c r="B267" s="31"/>
      <c r="C267" s="251"/>
      <c r="D267" s="87"/>
      <c r="E267" s="253" t="s">
        <v>107</v>
      </c>
      <c r="F267" s="253"/>
      <c r="G267" s="145" t="s">
        <v>10</v>
      </c>
      <c r="H267" s="74" t="s">
        <v>37</v>
      </c>
      <c r="I267" s="116"/>
      <c r="J267" s="80">
        <v>1</v>
      </c>
      <c r="K267" s="221">
        <f>'Tarifs horaires'!$B$2</f>
        <v>0</v>
      </c>
      <c r="L267" s="140">
        <f>J267*K267</f>
        <v>0</v>
      </c>
      <c r="M267" s="77"/>
      <c r="N267" s="77"/>
      <c r="O267" s="158"/>
    </row>
    <row r="268" spans="1:15" ht="12" customHeight="1" outlineLevel="2" x14ac:dyDescent="0.2">
      <c r="A268" s="245"/>
      <c r="B268" s="31"/>
      <c r="C268" s="251"/>
      <c r="D268" s="87"/>
      <c r="E268" s="146"/>
      <c r="F268" s="112" t="s">
        <v>40</v>
      </c>
      <c r="G268" s="147"/>
      <c r="H268" s="148"/>
      <c r="I268" s="116"/>
      <c r="J268" s="116"/>
      <c r="K268" s="128"/>
      <c r="L268" s="157"/>
      <c r="M268" s="74"/>
      <c r="N268" s="75"/>
      <c r="O268" s="76"/>
    </row>
    <row r="269" spans="1:15" ht="6.95" customHeight="1" x14ac:dyDescent="0.2">
      <c r="A269" s="94"/>
      <c r="B269" s="31"/>
      <c r="C269" s="77"/>
      <c r="D269" s="77"/>
      <c r="E269" s="77"/>
      <c r="F269" s="77"/>
      <c r="G269" s="77"/>
      <c r="H269" s="77"/>
      <c r="I269" s="77"/>
      <c r="J269" s="77"/>
      <c r="K269" s="77"/>
      <c r="L269" s="158"/>
      <c r="M269" s="77"/>
      <c r="N269" s="77"/>
      <c r="O269" s="158"/>
    </row>
    <row r="270" spans="1:15" ht="15" customHeight="1" x14ac:dyDescent="0.2">
      <c r="A270" s="245" t="s">
        <v>158</v>
      </c>
      <c r="B270" s="31"/>
      <c r="C270" s="132" t="s">
        <v>151</v>
      </c>
      <c r="D270" s="189"/>
      <c r="E270" s="190"/>
      <c r="F270" s="191"/>
      <c r="G270" s="192"/>
      <c r="H270" s="193"/>
      <c r="I270" s="95"/>
      <c r="J270" s="96">
        <f>SUM(J272:J278)</f>
        <v>11</v>
      </c>
      <c r="K270" s="97"/>
      <c r="L270" s="98">
        <f>SUM(L272:L278)</f>
        <v>0</v>
      </c>
      <c r="M270" s="96"/>
      <c r="N270" s="97"/>
      <c r="O270" s="98"/>
    </row>
    <row r="271" spans="1:15" s="2" customFormat="1" ht="15" customHeight="1" x14ac:dyDescent="0.2">
      <c r="A271" s="245"/>
      <c r="B271" s="1"/>
      <c r="C271" s="255" t="s">
        <v>227</v>
      </c>
      <c r="D271" s="255"/>
      <c r="E271" s="255"/>
      <c r="F271" s="255"/>
      <c r="G271" s="255"/>
      <c r="H271" s="255"/>
      <c r="I271" s="102"/>
      <c r="J271" s="103"/>
      <c r="K271" s="104"/>
      <c r="L271" s="105"/>
      <c r="M271" s="106"/>
      <c r="N271" s="107"/>
      <c r="O271" s="108"/>
    </row>
    <row r="272" spans="1:15" ht="6.95" customHeight="1" x14ac:dyDescent="0.2">
      <c r="A272" s="245"/>
      <c r="B272" s="31"/>
      <c r="C272" s="37"/>
      <c r="D272" s="37"/>
      <c r="E272" s="64"/>
      <c r="F272" s="10"/>
      <c r="G272" s="21"/>
      <c r="H272" s="22"/>
      <c r="I272" s="11"/>
      <c r="J272" s="5"/>
      <c r="K272" s="28"/>
      <c r="L272" s="48"/>
      <c r="O272" s="54"/>
    </row>
    <row r="273" spans="1:15" ht="12" customHeight="1" outlineLevel="1" x14ac:dyDescent="0.2">
      <c r="A273" s="245"/>
      <c r="B273" s="31"/>
      <c r="C273" s="270"/>
      <c r="D273" s="67"/>
      <c r="E273" s="271" t="s">
        <v>118</v>
      </c>
      <c r="F273" s="271"/>
      <c r="G273" s="66" t="s">
        <v>10</v>
      </c>
      <c r="H273" s="258" t="s">
        <v>189</v>
      </c>
      <c r="I273" s="4"/>
      <c r="J273" s="19">
        <v>8</v>
      </c>
      <c r="K273" s="221">
        <f>'Tarifs horaires'!$B$2</f>
        <v>0</v>
      </c>
      <c r="L273" s="49">
        <f>J273*K273</f>
        <v>0</v>
      </c>
      <c r="O273" s="54"/>
    </row>
    <row r="274" spans="1:15" ht="66" customHeight="1" outlineLevel="2" x14ac:dyDescent="0.2">
      <c r="A274" s="245"/>
      <c r="B274" s="31"/>
      <c r="C274" s="270"/>
      <c r="D274" s="67"/>
      <c r="E274" s="20"/>
      <c r="F274" s="64" t="s">
        <v>145</v>
      </c>
      <c r="G274" s="66"/>
      <c r="H274" s="258"/>
      <c r="I274" s="4"/>
      <c r="J274" s="40"/>
      <c r="K274" s="41"/>
      <c r="L274" s="51"/>
      <c r="O274" s="54"/>
    </row>
    <row r="275" spans="1:15" s="38" customFormat="1" ht="12" customHeight="1" outlineLevel="1" x14ac:dyDescent="0.25">
      <c r="A275" s="245"/>
      <c r="B275" s="57"/>
      <c r="C275" s="270"/>
      <c r="D275" s="58"/>
      <c r="E275" s="271" t="s">
        <v>98</v>
      </c>
      <c r="F275" s="271"/>
      <c r="G275" s="70" t="s">
        <v>21</v>
      </c>
      <c r="H275" s="65"/>
      <c r="I275" s="59"/>
      <c r="J275" s="60">
        <v>2</v>
      </c>
      <c r="K275" s="221">
        <f>'Tarifs horaires'!$B$3</f>
        <v>0</v>
      </c>
      <c r="L275" s="61">
        <f>J275*K275</f>
        <v>0</v>
      </c>
      <c r="N275" s="56"/>
      <c r="O275" s="62"/>
    </row>
    <row r="276" spans="1:15" ht="33" customHeight="1" outlineLevel="2" x14ac:dyDescent="0.2">
      <c r="A276" s="245"/>
      <c r="B276" s="31"/>
      <c r="C276" s="270"/>
      <c r="D276" s="67"/>
      <c r="E276" s="30"/>
      <c r="F276" s="64" t="s">
        <v>119</v>
      </c>
      <c r="G276" s="9"/>
      <c r="H276" s="32"/>
      <c r="I276" s="4"/>
      <c r="J276" s="19"/>
      <c r="K276" s="19"/>
      <c r="L276" s="49"/>
      <c r="O276" s="54"/>
    </row>
    <row r="277" spans="1:15" s="38" customFormat="1" ht="12" customHeight="1" outlineLevel="1" x14ac:dyDescent="0.25">
      <c r="A277" s="245"/>
      <c r="B277" s="57"/>
      <c r="C277" s="270"/>
      <c r="D277" s="58"/>
      <c r="E277" s="271" t="s">
        <v>99</v>
      </c>
      <c r="F277" s="271"/>
      <c r="G277" s="68" t="s">
        <v>10</v>
      </c>
      <c r="H277" s="65" t="s">
        <v>37</v>
      </c>
      <c r="I277" s="59"/>
      <c r="J277" s="60">
        <v>1</v>
      </c>
      <c r="K277" s="221">
        <f>'Tarifs horaires'!$B$2</f>
        <v>0</v>
      </c>
      <c r="L277" s="61">
        <f>J277*K277</f>
        <v>0</v>
      </c>
      <c r="N277" s="56"/>
      <c r="O277" s="62"/>
    </row>
    <row r="278" spans="1:15" s="38" customFormat="1" ht="12" customHeight="1" outlineLevel="2" x14ac:dyDescent="0.25">
      <c r="A278" s="245"/>
      <c r="B278" s="57"/>
      <c r="C278" s="270"/>
      <c r="D278" s="58"/>
      <c r="E278" s="23"/>
      <c r="F278" s="3" t="s">
        <v>40</v>
      </c>
      <c r="G278" s="63"/>
      <c r="H278" s="56"/>
      <c r="I278" s="59"/>
      <c r="J278" s="26"/>
      <c r="K278" s="39"/>
      <c r="L278" s="61"/>
      <c r="N278" s="56"/>
      <c r="O278" s="62"/>
    </row>
    <row r="279" spans="1:15" ht="6.95" customHeight="1" x14ac:dyDescent="0.2">
      <c r="A279" s="91"/>
      <c r="B279" s="31"/>
      <c r="C279" s="37"/>
      <c r="D279" s="37"/>
      <c r="E279" s="64"/>
      <c r="F279" s="10"/>
      <c r="G279" s="21"/>
      <c r="H279" s="22"/>
      <c r="I279" s="11"/>
      <c r="J279" s="5"/>
      <c r="K279" s="28"/>
      <c r="L279" s="48"/>
      <c r="O279" s="54"/>
    </row>
    <row r="280" spans="1:15" ht="15" customHeight="1" x14ac:dyDescent="0.2">
      <c r="A280" s="93"/>
      <c r="B280" s="82"/>
      <c r="C280" s="261" t="s">
        <v>228</v>
      </c>
      <c r="D280" s="262"/>
      <c r="E280" s="262"/>
      <c r="F280" s="262"/>
      <c r="G280" s="262"/>
      <c r="H280" s="214"/>
      <c r="I280" s="215"/>
      <c r="J280" s="216">
        <f>J5+J11+J21+J45+J69+J97+J106+J130+J147+J164+J177+J194+J206+J223+J240+J246+J270</f>
        <v>247</v>
      </c>
      <c r="K280" s="217"/>
      <c r="L280" s="218">
        <f>L5+L11+L21+L45+L69+L97+L106+L130+L147+L164+L177+L194+L206+L223+L240+L246+L270</f>
        <v>0</v>
      </c>
      <c r="M280" s="216">
        <f>M5+M11+M21+M45+M69+M97+M106+M130+M147+M164+M177+M194+M206+M223+M240+M246+M270</f>
        <v>122</v>
      </c>
      <c r="N280" s="217"/>
      <c r="O280" s="218">
        <f>O5+O11+O21+O45+O69+O97+O106+O130+O147+O164+O177+O194+O206+O223+O240+O246+O270</f>
        <v>0</v>
      </c>
    </row>
    <row r="281" spans="1:15" ht="15" customHeight="1" x14ac:dyDescent="0.2">
      <c r="A281" s="93"/>
      <c r="B281" s="82"/>
      <c r="C281" s="261" t="s">
        <v>78</v>
      </c>
      <c r="D281" s="262"/>
      <c r="E281" s="262"/>
      <c r="F281" s="262"/>
      <c r="G281" s="262"/>
      <c r="H281" s="263"/>
      <c r="I281" s="276">
        <f>L280+O280</f>
        <v>0</v>
      </c>
      <c r="J281" s="276"/>
      <c r="K281" s="276"/>
      <c r="L281" s="276"/>
      <c r="M281" s="276"/>
      <c r="N281" s="276"/>
      <c r="O281" s="277"/>
    </row>
    <row r="282" spans="1:15" x14ac:dyDescent="0.2">
      <c r="J282" s="19"/>
      <c r="K282" s="28"/>
      <c r="N282" s="44"/>
    </row>
    <row r="283" spans="1:15" x14ac:dyDescent="0.2">
      <c r="J283" s="19"/>
      <c r="K283" s="28"/>
    </row>
    <row r="284" spans="1:15" x14ac:dyDescent="0.2">
      <c r="J284" s="19"/>
      <c r="K284" s="28"/>
    </row>
    <row r="285" spans="1:15" x14ac:dyDescent="0.2">
      <c r="J285" s="19"/>
      <c r="K285" s="28"/>
    </row>
    <row r="286" spans="1:15" x14ac:dyDescent="0.2">
      <c r="J286" s="19"/>
      <c r="K286" s="28"/>
    </row>
    <row r="287" spans="1:15" x14ac:dyDescent="0.2">
      <c r="J287" s="19"/>
      <c r="K287" s="28"/>
    </row>
    <row r="288" spans="1:15" s="45" customFormat="1" x14ac:dyDescent="0.2">
      <c r="A288" s="92"/>
      <c r="B288" s="33"/>
      <c r="C288" s="42"/>
      <c r="D288" s="42"/>
      <c r="E288" s="43"/>
      <c r="F288" s="64"/>
      <c r="G288" s="35"/>
      <c r="H288" s="29"/>
      <c r="I288" s="36"/>
      <c r="J288" s="19"/>
      <c r="K288" s="28"/>
      <c r="L288" s="50"/>
      <c r="M288" s="9"/>
      <c r="N288" s="6"/>
      <c r="O288" s="55"/>
    </row>
    <row r="289" spans="1:15" s="45" customFormat="1" x14ac:dyDescent="0.2">
      <c r="A289" s="92"/>
      <c r="B289" s="33"/>
      <c r="C289" s="42"/>
      <c r="D289" s="42"/>
      <c r="E289" s="43"/>
      <c r="F289" s="64"/>
      <c r="G289" s="35"/>
      <c r="H289" s="29"/>
      <c r="I289" s="36"/>
      <c r="J289" s="19"/>
      <c r="K289" s="28"/>
      <c r="L289" s="50"/>
      <c r="M289" s="9"/>
      <c r="N289" s="6"/>
      <c r="O289" s="55"/>
    </row>
    <row r="290" spans="1:15" s="45" customFormat="1" x14ac:dyDescent="0.2">
      <c r="A290" s="92"/>
      <c r="B290" s="33"/>
      <c r="C290" s="42"/>
      <c r="D290" s="42"/>
      <c r="E290" s="43"/>
      <c r="F290" s="64"/>
      <c r="G290" s="35"/>
      <c r="H290" s="29"/>
      <c r="I290" s="36"/>
      <c r="J290" s="19"/>
      <c r="K290" s="28"/>
      <c r="L290" s="50"/>
      <c r="M290" s="9"/>
      <c r="N290" s="6"/>
      <c r="O290" s="55"/>
    </row>
    <row r="291" spans="1:15" s="45" customFormat="1" x14ac:dyDescent="0.2">
      <c r="A291" s="92"/>
      <c r="B291" s="33"/>
      <c r="C291" s="42"/>
      <c r="D291" s="42"/>
      <c r="E291" s="43"/>
      <c r="F291" s="64"/>
      <c r="G291" s="35"/>
      <c r="H291" s="29"/>
      <c r="I291" s="36"/>
      <c r="J291" s="19"/>
      <c r="K291" s="28"/>
      <c r="L291" s="50"/>
      <c r="M291" s="9"/>
      <c r="N291" s="6"/>
      <c r="O291" s="55"/>
    </row>
    <row r="292" spans="1:15" s="45" customFormat="1" x14ac:dyDescent="0.2">
      <c r="A292" s="92"/>
      <c r="B292" s="33"/>
      <c r="C292" s="42"/>
      <c r="D292" s="42"/>
      <c r="E292" s="43"/>
      <c r="F292" s="64"/>
      <c r="G292" s="35"/>
      <c r="H292" s="29"/>
      <c r="I292" s="36"/>
      <c r="J292" s="19"/>
      <c r="K292" s="28"/>
      <c r="L292" s="50"/>
      <c r="M292" s="9"/>
      <c r="N292" s="6"/>
      <c r="O292" s="55"/>
    </row>
    <row r="293" spans="1:15" s="45" customFormat="1" x14ac:dyDescent="0.2">
      <c r="A293" s="92"/>
      <c r="B293" s="33"/>
      <c r="C293" s="42"/>
      <c r="D293" s="42"/>
      <c r="E293" s="43"/>
      <c r="F293" s="64"/>
      <c r="G293" s="35"/>
      <c r="H293" s="29"/>
      <c r="I293" s="36"/>
      <c r="J293" s="19"/>
      <c r="K293" s="28"/>
      <c r="L293" s="50"/>
      <c r="M293" s="9"/>
      <c r="N293" s="6"/>
      <c r="O293" s="55"/>
    </row>
    <row r="294" spans="1:15" s="45" customFormat="1" x14ac:dyDescent="0.2">
      <c r="A294" s="92"/>
      <c r="B294" s="33"/>
      <c r="C294" s="42"/>
      <c r="D294" s="42"/>
      <c r="E294" s="43"/>
      <c r="F294" s="64"/>
      <c r="G294" s="35"/>
      <c r="H294" s="29"/>
      <c r="I294" s="36"/>
      <c r="J294" s="19"/>
      <c r="K294" s="28"/>
      <c r="L294" s="50"/>
      <c r="M294" s="9"/>
      <c r="N294" s="6"/>
      <c r="O294" s="55"/>
    </row>
    <row r="295" spans="1:15" s="45" customFormat="1" x14ac:dyDescent="0.2">
      <c r="A295" s="92"/>
      <c r="B295" s="33"/>
      <c r="C295" s="42"/>
      <c r="D295" s="42"/>
      <c r="E295" s="43"/>
      <c r="F295" s="64"/>
      <c r="G295" s="35"/>
      <c r="H295" s="29"/>
      <c r="I295" s="36"/>
      <c r="J295" s="19"/>
      <c r="K295" s="28"/>
      <c r="L295" s="50"/>
      <c r="M295" s="9"/>
      <c r="N295" s="6"/>
      <c r="O295" s="55"/>
    </row>
    <row r="296" spans="1:15" s="45" customFormat="1" x14ac:dyDescent="0.2">
      <c r="A296" s="92"/>
      <c r="B296" s="33"/>
      <c r="C296" s="42"/>
      <c r="D296" s="42"/>
      <c r="E296" s="43"/>
      <c r="F296" s="64"/>
      <c r="G296" s="35"/>
      <c r="H296" s="29"/>
      <c r="I296" s="36"/>
      <c r="J296" s="19"/>
      <c r="K296" s="28"/>
      <c r="L296" s="50"/>
      <c r="M296" s="9"/>
      <c r="N296" s="6"/>
      <c r="O296" s="55"/>
    </row>
    <row r="297" spans="1:15" s="45" customFormat="1" x14ac:dyDescent="0.2">
      <c r="A297" s="92"/>
      <c r="B297" s="33"/>
      <c r="C297" s="42"/>
      <c r="D297" s="42"/>
      <c r="E297" s="43"/>
      <c r="F297" s="64"/>
      <c r="G297" s="35"/>
      <c r="H297" s="29"/>
      <c r="I297" s="36"/>
      <c r="J297" s="19"/>
      <c r="K297" s="28"/>
      <c r="L297" s="50"/>
      <c r="M297" s="9"/>
      <c r="N297" s="6"/>
      <c r="O297" s="55"/>
    </row>
    <row r="298" spans="1:15" s="45" customFormat="1" x14ac:dyDescent="0.2">
      <c r="A298" s="92"/>
      <c r="B298" s="33"/>
      <c r="C298" s="42"/>
      <c r="D298" s="42"/>
      <c r="E298" s="43"/>
      <c r="F298" s="64"/>
      <c r="G298" s="35"/>
      <c r="H298" s="29"/>
      <c r="I298" s="36"/>
      <c r="J298" s="19"/>
      <c r="K298" s="28"/>
      <c r="L298" s="50"/>
      <c r="M298" s="9"/>
      <c r="N298" s="6"/>
      <c r="O298" s="55"/>
    </row>
    <row r="299" spans="1:15" s="45" customFormat="1" x14ac:dyDescent="0.2">
      <c r="A299" s="92"/>
      <c r="B299" s="33"/>
      <c r="C299" s="42"/>
      <c r="D299" s="42"/>
      <c r="E299" s="43"/>
      <c r="F299" s="64"/>
      <c r="G299" s="35"/>
      <c r="H299" s="29"/>
      <c r="I299" s="36"/>
      <c r="J299" s="19"/>
      <c r="K299" s="28"/>
      <c r="L299" s="50"/>
      <c r="M299" s="9"/>
      <c r="N299" s="6"/>
      <c r="O299" s="55"/>
    </row>
    <row r="300" spans="1:15" s="45" customFormat="1" x14ac:dyDescent="0.2">
      <c r="A300" s="92"/>
      <c r="B300" s="33"/>
      <c r="C300" s="42"/>
      <c r="D300" s="42"/>
      <c r="E300" s="43"/>
      <c r="F300" s="64"/>
      <c r="G300" s="35"/>
      <c r="H300" s="29"/>
      <c r="I300" s="36"/>
      <c r="J300" s="19"/>
      <c r="K300" s="28"/>
      <c r="L300" s="50"/>
      <c r="M300" s="9"/>
      <c r="N300" s="6"/>
      <c r="O300" s="55"/>
    </row>
    <row r="301" spans="1:15" s="45" customFormat="1" x14ac:dyDescent="0.2">
      <c r="A301" s="92"/>
      <c r="B301" s="33"/>
      <c r="C301" s="42"/>
      <c r="D301" s="42"/>
      <c r="E301" s="43"/>
      <c r="F301" s="64"/>
      <c r="G301" s="35"/>
      <c r="H301" s="29"/>
      <c r="I301" s="36"/>
      <c r="J301" s="19"/>
      <c r="K301" s="28"/>
      <c r="L301" s="50"/>
      <c r="M301" s="9"/>
      <c r="N301" s="6"/>
      <c r="O301" s="55"/>
    </row>
    <row r="302" spans="1:15" s="45" customFormat="1" x14ac:dyDescent="0.2">
      <c r="A302" s="92"/>
      <c r="B302" s="33"/>
      <c r="C302" s="42"/>
      <c r="D302" s="42"/>
      <c r="E302" s="43"/>
      <c r="F302" s="64"/>
      <c r="G302" s="35"/>
      <c r="H302" s="29"/>
      <c r="I302" s="36"/>
      <c r="J302" s="19"/>
      <c r="K302" s="28"/>
      <c r="L302" s="50"/>
      <c r="M302" s="9"/>
      <c r="N302" s="6"/>
      <c r="O302" s="55"/>
    </row>
    <row r="303" spans="1:15" s="45" customFormat="1" x14ac:dyDescent="0.2">
      <c r="A303" s="92"/>
      <c r="B303" s="33"/>
      <c r="C303" s="42"/>
      <c r="D303" s="42"/>
      <c r="E303" s="43"/>
      <c r="F303" s="64"/>
      <c r="G303" s="35"/>
      <c r="H303" s="29"/>
      <c r="I303" s="36"/>
      <c r="J303" s="19"/>
      <c r="K303" s="28"/>
      <c r="L303" s="50"/>
      <c r="M303" s="9"/>
      <c r="N303" s="6"/>
      <c r="O303" s="55"/>
    </row>
    <row r="304" spans="1:15" s="45" customFormat="1" x14ac:dyDescent="0.2">
      <c r="A304" s="92"/>
      <c r="B304" s="33"/>
      <c r="C304" s="42"/>
      <c r="D304" s="42"/>
      <c r="E304" s="43"/>
      <c r="F304" s="64"/>
      <c r="G304" s="35"/>
      <c r="H304" s="29"/>
      <c r="I304" s="36"/>
      <c r="J304" s="19"/>
      <c r="K304" s="28"/>
      <c r="L304" s="50"/>
      <c r="M304" s="9"/>
      <c r="N304" s="6"/>
      <c r="O304" s="55"/>
    </row>
    <row r="305" spans="1:15" s="45" customFormat="1" x14ac:dyDescent="0.2">
      <c r="A305" s="92"/>
      <c r="B305" s="33"/>
      <c r="C305" s="42"/>
      <c r="D305" s="42"/>
      <c r="E305" s="43"/>
      <c r="F305" s="64"/>
      <c r="G305" s="35"/>
      <c r="H305" s="29"/>
      <c r="I305" s="36"/>
      <c r="J305" s="19"/>
      <c r="K305" s="28"/>
      <c r="L305" s="50"/>
      <c r="M305" s="9"/>
      <c r="N305" s="6"/>
      <c r="O305" s="55"/>
    </row>
    <row r="306" spans="1:15" s="45" customFormat="1" x14ac:dyDescent="0.2">
      <c r="A306" s="92"/>
      <c r="B306" s="33"/>
      <c r="C306" s="42"/>
      <c r="D306" s="42"/>
      <c r="E306" s="43"/>
      <c r="F306" s="64"/>
      <c r="G306" s="35"/>
      <c r="H306" s="29"/>
      <c r="I306" s="36"/>
      <c r="J306" s="19"/>
      <c r="K306" s="28"/>
      <c r="L306" s="50"/>
      <c r="M306" s="9"/>
      <c r="N306" s="6"/>
      <c r="O306" s="55"/>
    </row>
    <row r="307" spans="1:15" s="45" customFormat="1" x14ac:dyDescent="0.2">
      <c r="A307" s="92"/>
      <c r="B307" s="33"/>
      <c r="C307" s="42"/>
      <c r="D307" s="42"/>
      <c r="E307" s="43"/>
      <c r="F307" s="64"/>
      <c r="G307" s="35"/>
      <c r="H307" s="29"/>
      <c r="I307" s="36"/>
      <c r="J307" s="19"/>
      <c r="K307" s="28"/>
      <c r="L307" s="50"/>
      <c r="M307" s="9"/>
      <c r="N307" s="6"/>
      <c r="O307" s="55"/>
    </row>
    <row r="308" spans="1:15" s="45" customFormat="1" x14ac:dyDescent="0.2">
      <c r="A308" s="92"/>
      <c r="B308" s="33"/>
      <c r="C308" s="42"/>
      <c r="D308" s="42"/>
      <c r="E308" s="43"/>
      <c r="F308" s="64"/>
      <c r="G308" s="35"/>
      <c r="H308" s="29"/>
      <c r="I308" s="36"/>
      <c r="J308" s="19"/>
      <c r="K308" s="28"/>
      <c r="L308" s="50"/>
      <c r="M308" s="9"/>
      <c r="N308" s="6"/>
      <c r="O308" s="55"/>
    </row>
    <row r="309" spans="1:15" s="45" customFormat="1" x14ac:dyDescent="0.2">
      <c r="A309" s="92"/>
      <c r="B309" s="33"/>
      <c r="C309" s="42"/>
      <c r="D309" s="42"/>
      <c r="E309" s="43"/>
      <c r="F309" s="64"/>
      <c r="G309" s="35"/>
      <c r="H309" s="29"/>
      <c r="I309" s="36"/>
      <c r="J309" s="19"/>
      <c r="K309" s="28"/>
      <c r="L309" s="50"/>
      <c r="M309" s="9"/>
      <c r="N309" s="6"/>
      <c r="O309" s="55"/>
    </row>
    <row r="310" spans="1:15" s="45" customFormat="1" x14ac:dyDescent="0.2">
      <c r="A310" s="92"/>
      <c r="B310" s="33"/>
      <c r="C310" s="42"/>
      <c r="D310" s="42"/>
      <c r="E310" s="43"/>
      <c r="F310" s="64"/>
      <c r="G310" s="35"/>
      <c r="H310" s="29"/>
      <c r="I310" s="36"/>
      <c r="J310" s="19"/>
      <c r="K310" s="28"/>
      <c r="L310" s="50"/>
      <c r="M310" s="9"/>
      <c r="N310" s="6"/>
      <c r="O310" s="55"/>
    </row>
    <row r="311" spans="1:15" s="45" customFormat="1" x14ac:dyDescent="0.2">
      <c r="A311" s="92"/>
      <c r="B311" s="33"/>
      <c r="C311" s="42"/>
      <c r="D311" s="42"/>
      <c r="E311" s="43"/>
      <c r="F311" s="64"/>
      <c r="G311" s="35"/>
      <c r="H311" s="29"/>
      <c r="I311" s="36"/>
      <c r="J311" s="19"/>
      <c r="K311" s="28"/>
      <c r="L311" s="50"/>
      <c r="M311" s="9"/>
      <c r="N311" s="6"/>
      <c r="O311" s="55"/>
    </row>
    <row r="312" spans="1:15" s="45" customFormat="1" x14ac:dyDescent="0.2">
      <c r="A312" s="92"/>
      <c r="B312" s="33"/>
      <c r="C312" s="42"/>
      <c r="D312" s="42"/>
      <c r="E312" s="43"/>
      <c r="F312" s="64"/>
      <c r="G312" s="35"/>
      <c r="H312" s="29"/>
      <c r="I312" s="36"/>
      <c r="J312" s="19"/>
      <c r="K312" s="28"/>
      <c r="L312" s="50"/>
      <c r="M312" s="9"/>
      <c r="N312" s="6"/>
      <c r="O312" s="55"/>
    </row>
    <row r="313" spans="1:15" s="45" customFormat="1" x14ac:dyDescent="0.2">
      <c r="A313" s="92"/>
      <c r="B313" s="33"/>
      <c r="C313" s="42"/>
      <c r="D313" s="42"/>
      <c r="E313" s="43"/>
      <c r="F313" s="64"/>
      <c r="G313" s="35"/>
      <c r="H313" s="29"/>
      <c r="I313" s="36"/>
      <c r="J313" s="19"/>
      <c r="K313" s="28"/>
      <c r="L313" s="50"/>
      <c r="M313" s="9"/>
      <c r="N313" s="6"/>
      <c r="O313" s="55"/>
    </row>
    <row r="314" spans="1:15" s="45" customFormat="1" x14ac:dyDescent="0.2">
      <c r="A314" s="92"/>
      <c r="B314" s="33"/>
      <c r="C314" s="42"/>
      <c r="D314" s="42"/>
      <c r="E314" s="43"/>
      <c r="F314" s="64"/>
      <c r="G314" s="35"/>
      <c r="H314" s="29"/>
      <c r="I314" s="36"/>
      <c r="J314" s="19"/>
      <c r="K314" s="28"/>
      <c r="L314" s="50"/>
      <c r="M314" s="9"/>
      <c r="N314" s="6"/>
      <c r="O314" s="55"/>
    </row>
    <row r="315" spans="1:15" s="45" customFormat="1" x14ac:dyDescent="0.2">
      <c r="A315" s="92"/>
      <c r="B315" s="33"/>
      <c r="C315" s="42"/>
      <c r="D315" s="42"/>
      <c r="E315" s="43"/>
      <c r="F315" s="64"/>
      <c r="G315" s="35"/>
      <c r="H315" s="29"/>
      <c r="I315" s="36"/>
      <c r="J315" s="19"/>
      <c r="K315" s="28"/>
      <c r="L315" s="50"/>
      <c r="M315" s="9"/>
      <c r="N315" s="6"/>
      <c r="O315" s="55"/>
    </row>
    <row r="316" spans="1:15" s="45" customFormat="1" x14ac:dyDescent="0.2">
      <c r="A316" s="92"/>
      <c r="B316" s="33"/>
      <c r="C316" s="42"/>
      <c r="D316" s="42"/>
      <c r="E316" s="43"/>
      <c r="F316" s="64"/>
      <c r="G316" s="35"/>
      <c r="H316" s="29"/>
      <c r="I316" s="36"/>
      <c r="J316" s="19"/>
      <c r="K316" s="28"/>
      <c r="L316" s="50"/>
      <c r="M316" s="9"/>
      <c r="N316" s="6"/>
      <c r="O316" s="55"/>
    </row>
    <row r="317" spans="1:15" s="45" customFormat="1" x14ac:dyDescent="0.2">
      <c r="A317" s="92"/>
      <c r="B317" s="33"/>
      <c r="C317" s="42"/>
      <c r="D317" s="42"/>
      <c r="E317" s="43"/>
      <c r="F317" s="64"/>
      <c r="G317" s="35"/>
      <c r="H317" s="29"/>
      <c r="I317" s="36"/>
      <c r="J317" s="19"/>
      <c r="K317" s="28"/>
      <c r="L317" s="50"/>
      <c r="M317" s="9"/>
      <c r="N317" s="6"/>
      <c r="O317" s="55"/>
    </row>
    <row r="318" spans="1:15" s="45" customFormat="1" x14ac:dyDescent="0.2">
      <c r="A318" s="92"/>
      <c r="B318" s="33"/>
      <c r="C318" s="42"/>
      <c r="D318" s="42"/>
      <c r="E318" s="43"/>
      <c r="F318" s="64"/>
      <c r="G318" s="35"/>
      <c r="H318" s="29"/>
      <c r="I318" s="36"/>
      <c r="J318" s="19"/>
      <c r="K318" s="28"/>
      <c r="L318" s="50"/>
      <c r="M318" s="9"/>
      <c r="N318" s="6"/>
      <c r="O318" s="55"/>
    </row>
    <row r="319" spans="1:15" s="45" customFormat="1" x14ac:dyDescent="0.2">
      <c r="A319" s="92"/>
      <c r="B319" s="33"/>
      <c r="C319" s="42"/>
      <c r="D319" s="42"/>
      <c r="E319" s="43"/>
      <c r="F319" s="64"/>
      <c r="G319" s="35"/>
      <c r="H319" s="29"/>
      <c r="I319" s="36"/>
      <c r="J319" s="19"/>
      <c r="K319" s="28"/>
      <c r="L319" s="50"/>
      <c r="M319" s="9"/>
      <c r="N319" s="6"/>
      <c r="O319" s="55"/>
    </row>
    <row r="320" spans="1:15" s="45" customFormat="1" x14ac:dyDescent="0.2">
      <c r="A320" s="92"/>
      <c r="B320" s="33"/>
      <c r="C320" s="42"/>
      <c r="D320" s="42"/>
      <c r="E320" s="43"/>
      <c r="F320" s="64"/>
      <c r="G320" s="35"/>
      <c r="H320" s="29"/>
      <c r="I320" s="36"/>
      <c r="J320" s="19"/>
      <c r="K320" s="28"/>
      <c r="L320" s="50"/>
      <c r="M320" s="9"/>
      <c r="N320" s="6"/>
      <c r="O320" s="55"/>
    </row>
    <row r="321" spans="1:15" s="45" customFormat="1" x14ac:dyDescent="0.2">
      <c r="A321" s="92"/>
      <c r="B321" s="33"/>
      <c r="C321" s="42"/>
      <c r="D321" s="42"/>
      <c r="E321" s="43"/>
      <c r="F321" s="64"/>
      <c r="G321" s="35"/>
      <c r="H321" s="29"/>
      <c r="I321" s="36"/>
      <c r="J321" s="19"/>
      <c r="K321" s="28"/>
      <c r="L321" s="50"/>
      <c r="M321" s="9"/>
      <c r="N321" s="6"/>
      <c r="O321" s="55"/>
    </row>
    <row r="322" spans="1:15" s="45" customFormat="1" x14ac:dyDescent="0.2">
      <c r="A322" s="92"/>
      <c r="B322" s="33"/>
      <c r="C322" s="42"/>
      <c r="D322" s="42"/>
      <c r="E322" s="43"/>
      <c r="F322" s="64"/>
      <c r="G322" s="35"/>
      <c r="H322" s="29"/>
      <c r="I322" s="36"/>
      <c r="J322" s="19"/>
      <c r="K322" s="28"/>
      <c r="L322" s="50"/>
      <c r="M322" s="9"/>
      <c r="N322" s="6"/>
      <c r="O322" s="55"/>
    </row>
    <row r="323" spans="1:15" s="45" customFormat="1" x14ac:dyDescent="0.2">
      <c r="A323" s="92"/>
      <c r="B323" s="33"/>
      <c r="C323" s="42"/>
      <c r="D323" s="42"/>
      <c r="E323" s="43"/>
      <c r="F323" s="64"/>
      <c r="G323" s="35"/>
      <c r="H323" s="29"/>
      <c r="I323" s="36"/>
      <c r="J323" s="19"/>
      <c r="K323" s="28"/>
      <c r="L323" s="50"/>
      <c r="M323" s="9"/>
      <c r="N323" s="6"/>
      <c r="O323" s="55"/>
    </row>
    <row r="324" spans="1:15" s="45" customFormat="1" x14ac:dyDescent="0.2">
      <c r="A324" s="92"/>
      <c r="B324" s="33"/>
      <c r="C324" s="42"/>
      <c r="D324" s="42"/>
      <c r="E324" s="43"/>
      <c r="F324" s="64"/>
      <c r="G324" s="35"/>
      <c r="H324" s="29"/>
      <c r="I324" s="36"/>
      <c r="J324" s="19"/>
      <c r="K324" s="28"/>
      <c r="L324" s="50"/>
      <c r="M324" s="9"/>
      <c r="N324" s="6"/>
      <c r="O324" s="55"/>
    </row>
    <row r="325" spans="1:15" s="45" customFormat="1" x14ac:dyDescent="0.2">
      <c r="A325" s="92"/>
      <c r="B325" s="33"/>
      <c r="C325" s="42"/>
      <c r="D325" s="42"/>
      <c r="E325" s="43"/>
      <c r="F325" s="64"/>
      <c r="G325" s="35"/>
      <c r="H325" s="29"/>
      <c r="I325" s="36"/>
      <c r="J325" s="19"/>
      <c r="K325" s="28"/>
      <c r="L325" s="50"/>
      <c r="M325" s="9"/>
      <c r="N325" s="6"/>
      <c r="O325" s="55"/>
    </row>
    <row r="326" spans="1:15" s="45" customFormat="1" x14ac:dyDescent="0.2">
      <c r="A326" s="92"/>
      <c r="B326" s="33"/>
      <c r="C326" s="42"/>
      <c r="D326" s="42"/>
      <c r="E326" s="43"/>
      <c r="F326" s="64"/>
      <c r="G326" s="35"/>
      <c r="H326" s="29"/>
      <c r="I326" s="36"/>
      <c r="J326" s="19"/>
      <c r="K326" s="28"/>
      <c r="L326" s="50"/>
      <c r="M326" s="9"/>
      <c r="N326" s="6"/>
      <c r="O326" s="55"/>
    </row>
    <row r="327" spans="1:15" s="45" customFormat="1" x14ac:dyDescent="0.2">
      <c r="A327" s="92"/>
      <c r="B327" s="33"/>
      <c r="C327" s="42"/>
      <c r="D327" s="42"/>
      <c r="E327" s="43"/>
      <c r="F327" s="64"/>
      <c r="G327" s="35"/>
      <c r="H327" s="29"/>
      <c r="I327" s="36"/>
      <c r="J327" s="19"/>
      <c r="K327" s="28"/>
      <c r="L327" s="50"/>
      <c r="M327" s="9"/>
      <c r="N327" s="6"/>
      <c r="O327" s="55"/>
    </row>
    <row r="328" spans="1:15" s="45" customFormat="1" x14ac:dyDescent="0.2">
      <c r="A328" s="92"/>
      <c r="B328" s="33"/>
      <c r="C328" s="42"/>
      <c r="D328" s="42"/>
      <c r="E328" s="43"/>
      <c r="F328" s="64"/>
      <c r="G328" s="35"/>
      <c r="H328" s="29"/>
      <c r="I328" s="36"/>
      <c r="J328" s="19"/>
      <c r="K328" s="28"/>
      <c r="L328" s="50"/>
      <c r="M328" s="9"/>
      <c r="N328" s="6"/>
      <c r="O328" s="55"/>
    </row>
    <row r="329" spans="1:15" s="45" customFormat="1" x14ac:dyDescent="0.2">
      <c r="A329" s="92"/>
      <c r="B329" s="33"/>
      <c r="C329" s="42"/>
      <c r="D329" s="42"/>
      <c r="E329" s="43"/>
      <c r="F329" s="64"/>
      <c r="G329" s="35"/>
      <c r="H329" s="29"/>
      <c r="I329" s="36"/>
      <c r="J329" s="19"/>
      <c r="K329" s="28"/>
      <c r="L329" s="50"/>
      <c r="M329" s="9"/>
      <c r="N329" s="6"/>
      <c r="O329" s="55"/>
    </row>
    <row r="330" spans="1:15" s="45" customFormat="1" x14ac:dyDescent="0.2">
      <c r="A330" s="92"/>
      <c r="B330" s="33"/>
      <c r="C330" s="42"/>
      <c r="D330" s="42"/>
      <c r="E330" s="43"/>
      <c r="F330" s="64"/>
      <c r="G330" s="35"/>
      <c r="H330" s="29"/>
      <c r="I330" s="36"/>
      <c r="J330" s="19"/>
      <c r="K330" s="28"/>
      <c r="L330" s="50"/>
      <c r="M330" s="9"/>
      <c r="N330" s="6"/>
      <c r="O330" s="55"/>
    </row>
    <row r="331" spans="1:15" s="45" customFormat="1" x14ac:dyDescent="0.2">
      <c r="A331" s="92"/>
      <c r="B331" s="33"/>
      <c r="C331" s="42"/>
      <c r="D331" s="42"/>
      <c r="E331" s="43"/>
      <c r="F331" s="64"/>
      <c r="G331" s="35"/>
      <c r="H331" s="29"/>
      <c r="I331" s="36"/>
      <c r="J331" s="19"/>
      <c r="K331" s="28"/>
      <c r="L331" s="50"/>
      <c r="M331" s="9"/>
      <c r="N331" s="6"/>
      <c r="O331" s="55"/>
    </row>
    <row r="332" spans="1:15" s="45" customFormat="1" x14ac:dyDescent="0.2">
      <c r="A332" s="92"/>
      <c r="B332" s="33"/>
      <c r="C332" s="42"/>
      <c r="D332" s="42"/>
      <c r="E332" s="43"/>
      <c r="F332" s="64"/>
      <c r="G332" s="35"/>
      <c r="H332" s="29"/>
      <c r="I332" s="36"/>
      <c r="J332" s="19"/>
      <c r="K332" s="28"/>
      <c r="L332" s="50"/>
      <c r="M332" s="9"/>
      <c r="N332" s="6"/>
      <c r="O332" s="55"/>
    </row>
    <row r="333" spans="1:15" s="45" customFormat="1" x14ac:dyDescent="0.2">
      <c r="A333" s="92"/>
      <c r="B333" s="33"/>
      <c r="C333" s="42"/>
      <c r="D333" s="42"/>
      <c r="E333" s="43"/>
      <c r="F333" s="64"/>
      <c r="G333" s="35"/>
      <c r="H333" s="29"/>
      <c r="I333" s="36"/>
      <c r="J333" s="19"/>
      <c r="K333" s="28"/>
      <c r="L333" s="50"/>
      <c r="M333" s="9"/>
      <c r="N333" s="6"/>
      <c r="O333" s="55"/>
    </row>
    <row r="334" spans="1:15" s="45" customFormat="1" x14ac:dyDescent="0.2">
      <c r="A334" s="92"/>
      <c r="B334" s="33"/>
      <c r="C334" s="42"/>
      <c r="D334" s="42"/>
      <c r="E334" s="43"/>
      <c r="F334" s="64"/>
      <c r="G334" s="35"/>
      <c r="H334" s="29"/>
      <c r="I334" s="36"/>
      <c r="J334" s="19"/>
      <c r="K334" s="28"/>
      <c r="L334" s="50"/>
      <c r="M334" s="9"/>
      <c r="N334" s="6"/>
      <c r="O334" s="55"/>
    </row>
    <row r="335" spans="1:15" s="45" customFormat="1" x14ac:dyDescent="0.2">
      <c r="A335" s="92"/>
      <c r="B335" s="33"/>
      <c r="C335" s="42"/>
      <c r="D335" s="42"/>
      <c r="E335" s="43"/>
      <c r="F335" s="64"/>
      <c r="G335" s="35"/>
      <c r="H335" s="29"/>
      <c r="I335" s="36"/>
      <c r="J335" s="19"/>
      <c r="K335" s="28"/>
      <c r="L335" s="50"/>
      <c r="M335" s="9"/>
      <c r="N335" s="6"/>
      <c r="O335" s="55"/>
    </row>
    <row r="336" spans="1:15" s="45" customFormat="1" x14ac:dyDescent="0.2">
      <c r="A336" s="92"/>
      <c r="B336" s="33"/>
      <c r="C336" s="42"/>
      <c r="D336" s="42"/>
      <c r="E336" s="43"/>
      <c r="F336" s="64"/>
      <c r="G336" s="35"/>
      <c r="H336" s="29"/>
      <c r="I336" s="36"/>
      <c r="J336" s="19"/>
      <c r="K336" s="28"/>
      <c r="L336" s="50"/>
      <c r="M336" s="9"/>
      <c r="N336" s="6"/>
      <c r="O336" s="55"/>
    </row>
    <row r="337" spans="1:15" s="45" customFormat="1" x14ac:dyDescent="0.2">
      <c r="A337" s="92"/>
      <c r="B337" s="33"/>
      <c r="C337" s="42"/>
      <c r="D337" s="42"/>
      <c r="E337" s="43"/>
      <c r="F337" s="64"/>
      <c r="G337" s="35"/>
      <c r="H337" s="29"/>
      <c r="I337" s="36"/>
      <c r="J337" s="19"/>
      <c r="K337" s="28"/>
      <c r="L337" s="50"/>
      <c r="M337" s="9"/>
      <c r="N337" s="6"/>
      <c r="O337" s="55"/>
    </row>
    <row r="338" spans="1:15" s="45" customFormat="1" x14ac:dyDescent="0.2">
      <c r="A338" s="92"/>
      <c r="B338" s="33"/>
      <c r="C338" s="42"/>
      <c r="D338" s="42"/>
      <c r="E338" s="43"/>
      <c r="F338" s="64"/>
      <c r="G338" s="35"/>
      <c r="H338" s="29"/>
      <c r="I338" s="36"/>
      <c r="J338" s="19"/>
      <c r="K338" s="28"/>
      <c r="L338" s="50"/>
      <c r="M338" s="9"/>
      <c r="N338" s="6"/>
      <c r="O338" s="55"/>
    </row>
    <row r="339" spans="1:15" s="45" customFormat="1" x14ac:dyDescent="0.2">
      <c r="A339" s="92"/>
      <c r="B339" s="33"/>
      <c r="C339" s="42"/>
      <c r="D339" s="42"/>
      <c r="E339" s="43"/>
      <c r="F339" s="64"/>
      <c r="G339" s="35"/>
      <c r="H339" s="29"/>
      <c r="I339" s="36"/>
      <c r="J339" s="19"/>
      <c r="K339" s="28"/>
      <c r="L339" s="50"/>
      <c r="M339" s="9"/>
      <c r="N339" s="6"/>
      <c r="O339" s="55"/>
    </row>
    <row r="340" spans="1:15" s="45" customFormat="1" x14ac:dyDescent="0.2">
      <c r="A340" s="92"/>
      <c r="B340" s="33"/>
      <c r="C340" s="42"/>
      <c r="D340" s="42"/>
      <c r="E340" s="43"/>
      <c r="F340" s="64"/>
      <c r="G340" s="35"/>
      <c r="H340" s="29"/>
      <c r="I340" s="36"/>
      <c r="J340" s="19"/>
      <c r="K340" s="28"/>
      <c r="L340" s="50"/>
      <c r="M340" s="9"/>
      <c r="N340" s="6"/>
      <c r="O340" s="55"/>
    </row>
    <row r="341" spans="1:15" s="45" customFormat="1" x14ac:dyDescent="0.2">
      <c r="A341" s="92"/>
      <c r="B341" s="33"/>
      <c r="C341" s="42"/>
      <c r="D341" s="42"/>
      <c r="E341" s="43"/>
      <c r="F341" s="64"/>
      <c r="G341" s="35"/>
      <c r="H341" s="29"/>
      <c r="I341" s="36"/>
      <c r="J341" s="19"/>
      <c r="K341" s="28"/>
      <c r="L341" s="50"/>
      <c r="M341" s="9"/>
      <c r="N341" s="6"/>
      <c r="O341" s="55"/>
    </row>
    <row r="342" spans="1:15" s="45" customFormat="1" x14ac:dyDescent="0.2">
      <c r="A342" s="92"/>
      <c r="B342" s="33"/>
      <c r="C342" s="42"/>
      <c r="D342" s="42"/>
      <c r="E342" s="43"/>
      <c r="F342" s="64"/>
      <c r="G342" s="35"/>
      <c r="H342" s="29"/>
      <c r="I342" s="36"/>
      <c r="J342" s="19"/>
      <c r="K342" s="28"/>
      <c r="L342" s="50"/>
      <c r="M342" s="9"/>
      <c r="N342" s="6"/>
      <c r="O342" s="55"/>
    </row>
    <row r="343" spans="1:15" s="45" customFormat="1" x14ac:dyDescent="0.2">
      <c r="A343" s="92"/>
      <c r="B343" s="33"/>
      <c r="C343" s="42"/>
      <c r="D343" s="42"/>
      <c r="E343" s="43"/>
      <c r="F343" s="64"/>
      <c r="G343" s="35"/>
      <c r="H343" s="29"/>
      <c r="I343" s="36"/>
      <c r="J343" s="19"/>
      <c r="K343" s="28"/>
      <c r="L343" s="50"/>
      <c r="M343" s="9"/>
      <c r="N343" s="6"/>
      <c r="O343" s="55"/>
    </row>
    <row r="344" spans="1:15" s="45" customFormat="1" x14ac:dyDescent="0.2">
      <c r="A344" s="92"/>
      <c r="B344" s="33"/>
      <c r="C344" s="42"/>
      <c r="D344" s="42"/>
      <c r="E344" s="43"/>
      <c r="F344" s="64"/>
      <c r="G344" s="35"/>
      <c r="H344" s="29"/>
      <c r="I344" s="36"/>
      <c r="J344" s="19"/>
      <c r="K344" s="28"/>
      <c r="L344" s="50"/>
      <c r="M344" s="9"/>
      <c r="N344" s="6"/>
      <c r="O344" s="55"/>
    </row>
    <row r="345" spans="1:15" s="45" customFormat="1" x14ac:dyDescent="0.2">
      <c r="A345" s="92"/>
      <c r="B345" s="33"/>
      <c r="C345" s="42"/>
      <c r="D345" s="42"/>
      <c r="E345" s="43"/>
      <c r="F345" s="64"/>
      <c r="G345" s="35"/>
      <c r="H345" s="29"/>
      <c r="I345" s="36"/>
      <c r="J345" s="19"/>
      <c r="K345" s="28"/>
      <c r="L345" s="50"/>
      <c r="M345" s="9"/>
      <c r="N345" s="6"/>
      <c r="O345" s="55"/>
    </row>
    <row r="346" spans="1:15" s="45" customFormat="1" x14ac:dyDescent="0.2">
      <c r="A346" s="92"/>
      <c r="B346" s="33"/>
      <c r="C346" s="42"/>
      <c r="D346" s="42"/>
      <c r="E346" s="43"/>
      <c r="F346" s="64"/>
      <c r="G346" s="35"/>
      <c r="H346" s="29"/>
      <c r="I346" s="36"/>
      <c r="J346" s="19"/>
      <c r="K346" s="28"/>
      <c r="L346" s="50"/>
      <c r="M346" s="9"/>
      <c r="N346" s="6"/>
      <c r="O346" s="55"/>
    </row>
    <row r="347" spans="1:15" s="45" customFormat="1" x14ac:dyDescent="0.2">
      <c r="A347" s="92"/>
      <c r="B347" s="33"/>
      <c r="C347" s="42"/>
      <c r="D347" s="42"/>
      <c r="E347" s="43"/>
      <c r="F347" s="64"/>
      <c r="G347" s="35"/>
      <c r="H347" s="29"/>
      <c r="I347" s="36"/>
      <c r="J347" s="19"/>
      <c r="K347" s="28"/>
      <c r="L347" s="50"/>
      <c r="M347" s="9"/>
      <c r="N347" s="6"/>
      <c r="O347" s="55"/>
    </row>
    <row r="348" spans="1:15" s="45" customFormat="1" x14ac:dyDescent="0.2">
      <c r="A348" s="92"/>
      <c r="B348" s="33"/>
      <c r="C348" s="42"/>
      <c r="D348" s="42"/>
      <c r="E348" s="43"/>
      <c r="F348" s="64"/>
      <c r="G348" s="35"/>
      <c r="H348" s="29"/>
      <c r="I348" s="36"/>
      <c r="J348" s="19"/>
      <c r="K348" s="28"/>
      <c r="L348" s="50"/>
      <c r="M348" s="9"/>
      <c r="N348" s="6"/>
      <c r="O348" s="55"/>
    </row>
    <row r="349" spans="1:15" s="45" customFormat="1" x14ac:dyDescent="0.2">
      <c r="A349" s="92"/>
      <c r="B349" s="33"/>
      <c r="C349" s="42"/>
      <c r="D349" s="42"/>
      <c r="E349" s="43"/>
      <c r="F349" s="64"/>
      <c r="G349" s="35"/>
      <c r="H349" s="29"/>
      <c r="I349" s="36"/>
      <c r="J349" s="19"/>
      <c r="K349" s="28"/>
      <c r="L349" s="50"/>
      <c r="M349" s="9"/>
      <c r="N349" s="6"/>
      <c r="O349" s="55"/>
    </row>
    <row r="350" spans="1:15" s="45" customFormat="1" x14ac:dyDescent="0.2">
      <c r="A350" s="92"/>
      <c r="B350" s="33"/>
      <c r="C350" s="42"/>
      <c r="D350" s="42"/>
      <c r="E350" s="43"/>
      <c r="F350" s="64"/>
      <c r="G350" s="35"/>
      <c r="H350" s="29"/>
      <c r="I350" s="36"/>
      <c r="J350" s="19"/>
      <c r="K350" s="28"/>
      <c r="L350" s="50"/>
      <c r="M350" s="9"/>
      <c r="N350" s="6"/>
      <c r="O350" s="55"/>
    </row>
    <row r="351" spans="1:15" s="45" customFormat="1" x14ac:dyDescent="0.2">
      <c r="A351" s="92"/>
      <c r="B351" s="33"/>
      <c r="C351" s="42"/>
      <c r="D351" s="42"/>
      <c r="E351" s="43"/>
      <c r="F351" s="64"/>
      <c r="G351" s="35"/>
      <c r="H351" s="29"/>
      <c r="I351" s="36"/>
      <c r="J351" s="19"/>
      <c r="K351" s="28"/>
      <c r="L351" s="50"/>
      <c r="M351" s="9"/>
      <c r="N351" s="6"/>
      <c r="O351" s="55"/>
    </row>
    <row r="352" spans="1:15" s="45" customFormat="1" x14ac:dyDescent="0.2">
      <c r="A352" s="92"/>
      <c r="B352" s="33"/>
      <c r="C352" s="42"/>
      <c r="D352" s="42"/>
      <c r="E352" s="43"/>
      <c r="F352" s="64"/>
      <c r="G352" s="35"/>
      <c r="H352" s="29"/>
      <c r="I352" s="36"/>
      <c r="J352" s="19"/>
      <c r="K352" s="28"/>
      <c r="L352" s="50"/>
      <c r="M352" s="9"/>
      <c r="N352" s="6"/>
      <c r="O352" s="55"/>
    </row>
    <row r="353" spans="1:15" s="45" customFormat="1" x14ac:dyDescent="0.2">
      <c r="A353" s="92"/>
      <c r="B353" s="33"/>
      <c r="C353" s="42"/>
      <c r="D353" s="42"/>
      <c r="E353" s="43"/>
      <c r="F353" s="64"/>
      <c r="G353" s="35"/>
      <c r="H353" s="29"/>
      <c r="I353" s="36"/>
      <c r="J353" s="19"/>
      <c r="K353" s="28"/>
      <c r="L353" s="50"/>
      <c r="M353" s="9"/>
      <c r="N353" s="6"/>
      <c r="O353" s="55"/>
    </row>
    <row r="354" spans="1:15" s="45" customFormat="1" x14ac:dyDescent="0.2">
      <c r="A354" s="92"/>
      <c r="B354" s="33"/>
      <c r="C354" s="42"/>
      <c r="D354" s="42"/>
      <c r="E354" s="43"/>
      <c r="F354" s="64"/>
      <c r="G354" s="35"/>
      <c r="H354" s="29"/>
      <c r="I354" s="36"/>
      <c r="J354" s="19"/>
      <c r="K354" s="28"/>
      <c r="L354" s="50"/>
      <c r="M354" s="9"/>
      <c r="N354" s="6"/>
      <c r="O354" s="55"/>
    </row>
    <row r="355" spans="1:15" s="45" customFormat="1" x14ac:dyDescent="0.2">
      <c r="A355" s="92"/>
      <c r="B355" s="33"/>
      <c r="C355" s="42"/>
      <c r="D355" s="42"/>
      <c r="E355" s="43"/>
      <c r="F355" s="64"/>
      <c r="G355" s="35"/>
      <c r="H355" s="29"/>
      <c r="I355" s="36"/>
      <c r="J355" s="19"/>
      <c r="K355" s="28"/>
      <c r="L355" s="50"/>
      <c r="M355" s="9"/>
      <c r="N355" s="6"/>
      <c r="O355" s="55"/>
    </row>
    <row r="356" spans="1:15" s="45" customFormat="1" x14ac:dyDescent="0.2">
      <c r="A356" s="92"/>
      <c r="B356" s="33"/>
      <c r="C356" s="42"/>
      <c r="D356" s="42"/>
      <c r="E356" s="43"/>
      <c r="F356" s="64"/>
      <c r="G356" s="35"/>
      <c r="H356" s="29"/>
      <c r="I356" s="36"/>
      <c r="J356" s="19"/>
      <c r="K356" s="28"/>
      <c r="L356" s="50"/>
      <c r="M356" s="9"/>
      <c r="N356" s="6"/>
      <c r="O356" s="55"/>
    </row>
    <row r="357" spans="1:15" s="45" customFormat="1" x14ac:dyDescent="0.2">
      <c r="A357" s="92"/>
      <c r="B357" s="33"/>
      <c r="C357" s="42"/>
      <c r="D357" s="42"/>
      <c r="E357" s="43"/>
      <c r="F357" s="64"/>
      <c r="G357" s="35"/>
      <c r="H357" s="29"/>
      <c r="I357" s="36"/>
      <c r="J357" s="19"/>
      <c r="K357" s="28"/>
      <c r="L357" s="50"/>
      <c r="M357" s="9"/>
      <c r="N357" s="6"/>
      <c r="O357" s="55"/>
    </row>
    <row r="358" spans="1:15" s="45" customFormat="1" x14ac:dyDescent="0.2">
      <c r="A358" s="92"/>
      <c r="B358" s="33"/>
      <c r="C358" s="42"/>
      <c r="D358" s="42"/>
      <c r="E358" s="43"/>
      <c r="F358" s="64"/>
      <c r="G358" s="35"/>
      <c r="H358" s="29"/>
      <c r="I358" s="36"/>
      <c r="J358" s="19"/>
      <c r="K358" s="28"/>
      <c r="L358" s="50"/>
      <c r="M358" s="9"/>
      <c r="N358" s="6"/>
      <c r="O358" s="55"/>
    </row>
    <row r="359" spans="1:15" s="45" customFormat="1" x14ac:dyDescent="0.2">
      <c r="A359" s="92"/>
      <c r="B359" s="33"/>
      <c r="C359" s="42"/>
      <c r="D359" s="42"/>
      <c r="E359" s="43"/>
      <c r="F359" s="64"/>
      <c r="G359" s="35"/>
      <c r="H359" s="29"/>
      <c r="I359" s="36"/>
      <c r="J359" s="19"/>
      <c r="K359" s="28"/>
      <c r="L359" s="50"/>
      <c r="M359" s="9"/>
      <c r="N359" s="6"/>
      <c r="O359" s="55"/>
    </row>
    <row r="360" spans="1:15" s="45" customFormat="1" x14ac:dyDescent="0.2">
      <c r="A360" s="92"/>
      <c r="B360" s="33"/>
      <c r="C360" s="42"/>
      <c r="D360" s="42"/>
      <c r="E360" s="43"/>
      <c r="F360" s="64"/>
      <c r="G360" s="35"/>
      <c r="H360" s="29"/>
      <c r="I360" s="36"/>
      <c r="J360" s="19"/>
      <c r="K360" s="28"/>
      <c r="L360" s="50"/>
      <c r="M360" s="9"/>
      <c r="N360" s="6"/>
      <c r="O360" s="55"/>
    </row>
    <row r="361" spans="1:15" s="45" customFormat="1" x14ac:dyDescent="0.2">
      <c r="A361" s="92"/>
      <c r="B361" s="33"/>
      <c r="C361" s="42"/>
      <c r="D361" s="42"/>
      <c r="E361" s="43"/>
      <c r="F361" s="64"/>
      <c r="G361" s="35"/>
      <c r="H361" s="29"/>
      <c r="I361" s="36"/>
      <c r="J361" s="19"/>
      <c r="K361" s="28"/>
      <c r="L361" s="50"/>
      <c r="M361" s="9"/>
      <c r="N361" s="6"/>
      <c r="O361" s="55"/>
    </row>
    <row r="362" spans="1:15" s="45" customFormat="1" x14ac:dyDescent="0.2">
      <c r="A362" s="92"/>
      <c r="B362" s="33"/>
      <c r="C362" s="42"/>
      <c r="D362" s="42"/>
      <c r="E362" s="43"/>
      <c r="F362" s="64"/>
      <c r="G362" s="35"/>
      <c r="H362" s="29"/>
      <c r="I362" s="36"/>
      <c r="J362" s="19"/>
      <c r="K362" s="28"/>
      <c r="L362" s="50"/>
      <c r="M362" s="9"/>
      <c r="N362" s="6"/>
      <c r="O362" s="55"/>
    </row>
    <row r="363" spans="1:15" s="45" customFormat="1" x14ac:dyDescent="0.2">
      <c r="A363" s="92"/>
      <c r="B363" s="33"/>
      <c r="C363" s="42"/>
      <c r="D363" s="42"/>
      <c r="E363" s="43"/>
      <c r="F363" s="64"/>
      <c r="G363" s="35"/>
      <c r="H363" s="29"/>
      <c r="I363" s="36"/>
      <c r="J363" s="19"/>
      <c r="K363" s="28"/>
      <c r="L363" s="50"/>
      <c r="M363" s="9"/>
      <c r="N363" s="6"/>
      <c r="O363" s="55"/>
    </row>
    <row r="364" spans="1:15" s="45" customFormat="1" x14ac:dyDescent="0.2">
      <c r="A364" s="92"/>
      <c r="B364" s="33"/>
      <c r="C364" s="42"/>
      <c r="D364" s="42"/>
      <c r="E364" s="43"/>
      <c r="F364" s="64"/>
      <c r="G364" s="35"/>
      <c r="H364" s="29"/>
      <c r="I364" s="36"/>
      <c r="J364" s="19"/>
      <c r="K364" s="28"/>
      <c r="L364" s="50"/>
      <c r="M364" s="9"/>
      <c r="N364" s="6"/>
      <c r="O364" s="55"/>
    </row>
    <row r="365" spans="1:15" s="45" customFormat="1" x14ac:dyDescent="0.2">
      <c r="A365" s="92"/>
      <c r="B365" s="33"/>
      <c r="C365" s="42"/>
      <c r="D365" s="42"/>
      <c r="E365" s="43"/>
      <c r="F365" s="64"/>
      <c r="G365" s="35"/>
      <c r="H365" s="29"/>
      <c r="I365" s="36"/>
      <c r="J365" s="19"/>
      <c r="K365" s="28"/>
      <c r="L365" s="50"/>
      <c r="M365" s="9"/>
      <c r="N365" s="6"/>
      <c r="O365" s="55"/>
    </row>
    <row r="366" spans="1:15" s="45" customFormat="1" x14ac:dyDescent="0.2">
      <c r="A366" s="92"/>
      <c r="B366" s="33"/>
      <c r="C366" s="42"/>
      <c r="D366" s="42"/>
      <c r="E366" s="43"/>
      <c r="F366" s="64"/>
      <c r="G366" s="35"/>
      <c r="H366" s="29"/>
      <c r="I366" s="36"/>
      <c r="J366" s="19"/>
      <c r="K366" s="28"/>
      <c r="L366" s="50"/>
      <c r="M366" s="9"/>
      <c r="N366" s="6"/>
      <c r="O366" s="55"/>
    </row>
    <row r="367" spans="1:15" s="45" customFormat="1" x14ac:dyDescent="0.2">
      <c r="A367" s="92"/>
      <c r="B367" s="33"/>
      <c r="C367" s="42"/>
      <c r="D367" s="42"/>
      <c r="E367" s="43"/>
      <c r="F367" s="64"/>
      <c r="G367" s="35"/>
      <c r="H367" s="29"/>
      <c r="I367" s="36"/>
      <c r="J367" s="19"/>
      <c r="K367" s="28"/>
      <c r="L367" s="50"/>
      <c r="M367" s="9"/>
      <c r="N367" s="6"/>
      <c r="O367" s="55"/>
    </row>
    <row r="368" spans="1:15" s="45" customFormat="1" x14ac:dyDescent="0.2">
      <c r="A368" s="92"/>
      <c r="B368" s="33"/>
      <c r="C368" s="42"/>
      <c r="D368" s="42"/>
      <c r="E368" s="43"/>
      <c r="F368" s="64"/>
      <c r="G368" s="35"/>
      <c r="H368" s="29"/>
      <c r="I368" s="36"/>
      <c r="J368" s="19"/>
      <c r="K368" s="28"/>
      <c r="L368" s="50"/>
      <c r="M368" s="9"/>
      <c r="N368" s="6"/>
      <c r="O368" s="55"/>
    </row>
    <row r="369" spans="1:15" s="45" customFormat="1" x14ac:dyDescent="0.2">
      <c r="A369" s="92"/>
      <c r="B369" s="33"/>
      <c r="C369" s="42"/>
      <c r="D369" s="42"/>
      <c r="E369" s="43"/>
      <c r="F369" s="64"/>
      <c r="G369" s="35"/>
      <c r="H369" s="29"/>
      <c r="I369" s="36"/>
      <c r="J369" s="19"/>
      <c r="K369" s="28"/>
      <c r="L369" s="50"/>
      <c r="M369" s="9"/>
      <c r="N369" s="6"/>
      <c r="O369" s="55"/>
    </row>
    <row r="370" spans="1:15" s="45" customFormat="1" x14ac:dyDescent="0.2">
      <c r="A370" s="92"/>
      <c r="B370" s="33"/>
      <c r="C370" s="42"/>
      <c r="D370" s="42"/>
      <c r="E370" s="43"/>
      <c r="F370" s="64"/>
      <c r="G370" s="35"/>
      <c r="H370" s="29"/>
      <c r="I370" s="36"/>
      <c r="J370" s="19"/>
      <c r="K370" s="28"/>
      <c r="L370" s="50"/>
      <c r="M370" s="9"/>
      <c r="N370" s="6"/>
      <c r="O370" s="55"/>
    </row>
    <row r="371" spans="1:15" s="45" customFormat="1" x14ac:dyDescent="0.2">
      <c r="A371" s="92"/>
      <c r="B371" s="33"/>
      <c r="C371" s="42"/>
      <c r="D371" s="42"/>
      <c r="E371" s="43"/>
      <c r="F371" s="64"/>
      <c r="G371" s="35"/>
      <c r="H371" s="29"/>
      <c r="I371" s="36"/>
      <c r="J371" s="19"/>
      <c r="K371" s="28"/>
      <c r="L371" s="50"/>
      <c r="M371" s="9"/>
      <c r="N371" s="6"/>
      <c r="O371" s="55"/>
    </row>
    <row r="372" spans="1:15" s="45" customFormat="1" x14ac:dyDescent="0.2">
      <c r="A372" s="92"/>
      <c r="B372" s="33"/>
      <c r="C372" s="42"/>
      <c r="D372" s="42"/>
      <c r="E372" s="43"/>
      <c r="F372" s="64"/>
      <c r="G372" s="35"/>
      <c r="H372" s="29"/>
      <c r="I372" s="36"/>
      <c r="J372" s="19"/>
      <c r="K372" s="28"/>
      <c r="L372" s="50"/>
      <c r="M372" s="9"/>
      <c r="N372" s="6"/>
      <c r="O372" s="55"/>
    </row>
    <row r="373" spans="1:15" s="45" customFormat="1" x14ac:dyDescent="0.2">
      <c r="A373" s="92"/>
      <c r="B373" s="33"/>
      <c r="C373" s="42"/>
      <c r="D373" s="42"/>
      <c r="E373" s="43"/>
      <c r="F373" s="64"/>
      <c r="G373" s="35"/>
      <c r="H373" s="29"/>
      <c r="I373" s="36"/>
      <c r="J373" s="19"/>
      <c r="K373" s="28"/>
      <c r="L373" s="50"/>
      <c r="M373" s="9"/>
      <c r="N373" s="6"/>
      <c r="O373" s="55"/>
    </row>
    <row r="374" spans="1:15" s="45" customFormat="1" x14ac:dyDescent="0.2">
      <c r="A374" s="92"/>
      <c r="B374" s="33"/>
      <c r="C374" s="42"/>
      <c r="D374" s="42"/>
      <c r="E374" s="43"/>
      <c r="F374" s="64"/>
      <c r="G374" s="35"/>
      <c r="H374" s="29"/>
      <c r="I374" s="36"/>
      <c r="J374" s="19"/>
      <c r="K374" s="28"/>
      <c r="L374" s="50"/>
      <c r="M374" s="9"/>
      <c r="N374" s="6"/>
      <c r="O374" s="55"/>
    </row>
    <row r="375" spans="1:15" s="45" customFormat="1" x14ac:dyDescent="0.2">
      <c r="A375" s="92"/>
      <c r="B375" s="33"/>
      <c r="C375" s="42"/>
      <c r="D375" s="42"/>
      <c r="E375" s="43"/>
      <c r="F375" s="64"/>
      <c r="G375" s="35"/>
      <c r="H375" s="29"/>
      <c r="I375" s="36"/>
      <c r="J375" s="19"/>
      <c r="K375" s="28"/>
      <c r="L375" s="50"/>
      <c r="M375" s="9"/>
      <c r="N375" s="6"/>
      <c r="O375" s="55"/>
    </row>
    <row r="376" spans="1:15" s="45" customFormat="1" x14ac:dyDescent="0.2">
      <c r="A376" s="92"/>
      <c r="B376" s="33"/>
      <c r="C376" s="42"/>
      <c r="D376" s="42"/>
      <c r="E376" s="43"/>
      <c r="F376" s="64"/>
      <c r="G376" s="35"/>
      <c r="H376" s="29"/>
      <c r="I376" s="36"/>
      <c r="J376" s="19"/>
      <c r="K376" s="28"/>
      <c r="L376" s="50"/>
      <c r="M376" s="9"/>
      <c r="N376" s="6"/>
      <c r="O376" s="55"/>
    </row>
    <row r="377" spans="1:15" s="45" customFormat="1" x14ac:dyDescent="0.2">
      <c r="A377" s="92"/>
      <c r="B377" s="33"/>
      <c r="C377" s="42"/>
      <c r="D377" s="42"/>
      <c r="E377" s="43"/>
      <c r="F377" s="64"/>
      <c r="G377" s="35"/>
      <c r="H377" s="29"/>
      <c r="I377" s="36"/>
      <c r="J377" s="19"/>
      <c r="K377" s="28"/>
      <c r="L377" s="50"/>
      <c r="M377" s="9"/>
      <c r="N377" s="6"/>
      <c r="O377" s="55"/>
    </row>
    <row r="378" spans="1:15" s="45" customFormat="1" x14ac:dyDescent="0.2">
      <c r="A378" s="92"/>
      <c r="B378" s="33"/>
      <c r="C378" s="42"/>
      <c r="D378" s="42"/>
      <c r="E378" s="43"/>
      <c r="F378" s="64"/>
      <c r="G378" s="35"/>
      <c r="H378" s="29"/>
      <c r="I378" s="36"/>
      <c r="J378" s="19"/>
      <c r="K378" s="28"/>
      <c r="L378" s="50"/>
      <c r="M378" s="9"/>
      <c r="N378" s="6"/>
      <c r="O378" s="55"/>
    </row>
    <row r="379" spans="1:15" s="45" customFormat="1" x14ac:dyDescent="0.2">
      <c r="A379" s="92"/>
      <c r="B379" s="33"/>
      <c r="C379" s="42"/>
      <c r="D379" s="42"/>
      <c r="E379" s="43"/>
      <c r="F379" s="64"/>
      <c r="G379" s="35"/>
      <c r="H379" s="29"/>
      <c r="I379" s="36"/>
      <c r="J379" s="19"/>
      <c r="K379" s="28"/>
      <c r="L379" s="50"/>
      <c r="M379" s="9"/>
      <c r="N379" s="6"/>
      <c r="O379" s="55"/>
    </row>
    <row r="380" spans="1:15" s="45" customFormat="1" x14ac:dyDescent="0.2">
      <c r="A380" s="92"/>
      <c r="B380" s="33"/>
      <c r="C380" s="42"/>
      <c r="D380" s="42"/>
      <c r="E380" s="43"/>
      <c r="F380" s="64"/>
      <c r="G380" s="35"/>
      <c r="H380" s="29"/>
      <c r="I380" s="36"/>
      <c r="J380" s="19"/>
      <c r="K380" s="28"/>
      <c r="L380" s="50"/>
      <c r="M380" s="9"/>
      <c r="N380" s="6"/>
      <c r="O380" s="55"/>
    </row>
    <row r="381" spans="1:15" s="45" customFormat="1" x14ac:dyDescent="0.2">
      <c r="A381" s="92"/>
      <c r="B381" s="33"/>
      <c r="C381" s="42"/>
      <c r="D381" s="42"/>
      <c r="E381" s="43"/>
      <c r="F381" s="64"/>
      <c r="G381" s="35"/>
      <c r="H381" s="29"/>
      <c r="I381" s="36"/>
      <c r="J381" s="19"/>
      <c r="K381" s="28"/>
      <c r="L381" s="50"/>
      <c r="M381" s="9"/>
      <c r="N381" s="6"/>
      <c r="O381" s="55"/>
    </row>
    <row r="382" spans="1:15" s="45" customFormat="1" x14ac:dyDescent="0.2">
      <c r="A382" s="92"/>
      <c r="B382" s="33"/>
      <c r="C382" s="42"/>
      <c r="D382" s="42"/>
      <c r="E382" s="43"/>
      <c r="F382" s="64"/>
      <c r="G382" s="35"/>
      <c r="H382" s="29"/>
      <c r="I382" s="36"/>
      <c r="J382" s="19"/>
      <c r="K382" s="28"/>
      <c r="L382" s="50"/>
      <c r="M382" s="9"/>
      <c r="N382" s="6"/>
      <c r="O382" s="55"/>
    </row>
    <row r="383" spans="1:15" s="45" customFormat="1" x14ac:dyDescent="0.2">
      <c r="A383" s="92"/>
      <c r="B383" s="33"/>
      <c r="C383" s="42"/>
      <c r="D383" s="42"/>
      <c r="E383" s="43"/>
      <c r="F383" s="64"/>
      <c r="G383" s="35"/>
      <c r="H383" s="29"/>
      <c r="I383" s="36"/>
      <c r="J383" s="19"/>
      <c r="K383" s="28"/>
      <c r="L383" s="50"/>
      <c r="M383" s="9"/>
      <c r="N383" s="6"/>
      <c r="O383" s="55"/>
    </row>
    <row r="384" spans="1:15" s="45" customFormat="1" x14ac:dyDescent="0.2">
      <c r="A384" s="92"/>
      <c r="B384" s="33"/>
      <c r="C384" s="42"/>
      <c r="D384" s="42"/>
      <c r="E384" s="43"/>
      <c r="F384" s="64"/>
      <c r="G384" s="35"/>
      <c r="H384" s="29"/>
      <c r="I384" s="36"/>
      <c r="J384" s="19"/>
      <c r="K384" s="28"/>
      <c r="L384" s="50"/>
      <c r="M384" s="9"/>
      <c r="N384" s="6"/>
      <c r="O384" s="55"/>
    </row>
    <row r="385" spans="1:15" s="45" customFormat="1" x14ac:dyDescent="0.2">
      <c r="A385" s="92"/>
      <c r="B385" s="33"/>
      <c r="C385" s="42"/>
      <c r="D385" s="42"/>
      <c r="E385" s="43"/>
      <c r="F385" s="64"/>
      <c r="G385" s="35"/>
      <c r="H385" s="29"/>
      <c r="I385" s="36"/>
      <c r="J385" s="19"/>
      <c r="K385" s="28"/>
      <c r="L385" s="50"/>
      <c r="M385" s="9"/>
      <c r="N385" s="6"/>
      <c r="O385" s="55"/>
    </row>
    <row r="386" spans="1:15" s="45" customFormat="1" x14ac:dyDescent="0.2">
      <c r="A386" s="92"/>
      <c r="B386" s="33"/>
      <c r="C386" s="42"/>
      <c r="D386" s="42"/>
      <c r="E386" s="43"/>
      <c r="F386" s="64"/>
      <c r="G386" s="35"/>
      <c r="H386" s="29"/>
      <c r="I386" s="36"/>
      <c r="J386" s="19"/>
      <c r="K386" s="28"/>
      <c r="L386" s="50"/>
      <c r="M386" s="9"/>
      <c r="N386" s="6"/>
      <c r="O386" s="55"/>
    </row>
    <row r="387" spans="1:15" s="45" customFormat="1" x14ac:dyDescent="0.2">
      <c r="A387" s="92"/>
      <c r="B387" s="33"/>
      <c r="C387" s="42"/>
      <c r="D387" s="42"/>
      <c r="E387" s="43"/>
      <c r="F387" s="64"/>
      <c r="G387" s="35"/>
      <c r="H387" s="29"/>
      <c r="I387" s="36"/>
      <c r="J387" s="19"/>
      <c r="K387" s="28"/>
      <c r="L387" s="50"/>
      <c r="M387" s="9"/>
      <c r="N387" s="6"/>
      <c r="O387" s="55"/>
    </row>
    <row r="388" spans="1:15" s="45" customFormat="1" x14ac:dyDescent="0.2">
      <c r="A388" s="92"/>
      <c r="B388" s="33"/>
      <c r="C388" s="42"/>
      <c r="D388" s="42"/>
      <c r="E388" s="43"/>
      <c r="F388" s="64"/>
      <c r="G388" s="35"/>
      <c r="H388" s="29"/>
      <c r="I388" s="36"/>
      <c r="J388" s="19"/>
      <c r="K388" s="28"/>
      <c r="L388" s="50"/>
      <c r="M388" s="9"/>
      <c r="N388" s="6"/>
      <c r="O388" s="55"/>
    </row>
    <row r="389" spans="1:15" s="45" customFormat="1" x14ac:dyDescent="0.2">
      <c r="A389" s="92"/>
      <c r="B389" s="33"/>
      <c r="C389" s="42"/>
      <c r="D389" s="42"/>
      <c r="E389" s="43"/>
      <c r="F389" s="64"/>
      <c r="G389" s="35"/>
      <c r="H389" s="29"/>
      <c r="I389" s="36"/>
      <c r="J389" s="19"/>
      <c r="K389" s="28"/>
      <c r="L389" s="50"/>
      <c r="M389" s="9"/>
      <c r="N389" s="6"/>
      <c r="O389" s="55"/>
    </row>
    <row r="390" spans="1:15" s="45" customFormat="1" x14ac:dyDescent="0.2">
      <c r="A390" s="92"/>
      <c r="B390" s="33"/>
      <c r="C390" s="42"/>
      <c r="D390" s="42"/>
      <c r="E390" s="43"/>
      <c r="F390" s="64"/>
      <c r="G390" s="35"/>
      <c r="H390" s="29"/>
      <c r="I390" s="36"/>
      <c r="J390" s="19"/>
      <c r="K390" s="28"/>
      <c r="L390" s="50"/>
      <c r="M390" s="9"/>
      <c r="N390" s="6"/>
      <c r="O390" s="55"/>
    </row>
    <row r="391" spans="1:15" s="45" customFormat="1" x14ac:dyDescent="0.2">
      <c r="A391" s="92"/>
      <c r="B391" s="33"/>
      <c r="C391" s="42"/>
      <c r="D391" s="42"/>
      <c r="E391" s="43"/>
      <c r="F391" s="64"/>
      <c r="G391" s="35"/>
      <c r="H391" s="29"/>
      <c r="I391" s="36"/>
      <c r="J391" s="19"/>
      <c r="K391" s="28"/>
      <c r="L391" s="50"/>
      <c r="M391" s="9"/>
      <c r="N391" s="6"/>
      <c r="O391" s="55"/>
    </row>
    <row r="392" spans="1:15" s="45" customFormat="1" x14ac:dyDescent="0.2">
      <c r="A392" s="92"/>
      <c r="B392" s="33"/>
      <c r="C392" s="42"/>
      <c r="D392" s="42"/>
      <c r="E392" s="43"/>
      <c r="F392" s="64"/>
      <c r="G392" s="35"/>
      <c r="H392" s="29"/>
      <c r="I392" s="36"/>
      <c r="J392" s="19"/>
      <c r="K392" s="28"/>
      <c r="L392" s="50"/>
      <c r="M392" s="9"/>
      <c r="N392" s="6"/>
      <c r="O392" s="55"/>
    </row>
    <row r="393" spans="1:15" s="45" customFormat="1" x14ac:dyDescent="0.2">
      <c r="A393" s="92"/>
      <c r="B393" s="33"/>
      <c r="C393" s="42"/>
      <c r="D393" s="42"/>
      <c r="E393" s="43"/>
      <c r="F393" s="64"/>
      <c r="G393" s="35"/>
      <c r="H393" s="29"/>
      <c r="I393" s="36"/>
      <c r="J393" s="19"/>
      <c r="K393" s="28"/>
      <c r="L393" s="50"/>
      <c r="M393" s="9"/>
      <c r="N393" s="6"/>
      <c r="O393" s="55"/>
    </row>
    <row r="394" spans="1:15" s="45" customFormat="1" x14ac:dyDescent="0.2">
      <c r="A394" s="92"/>
      <c r="B394" s="33"/>
      <c r="C394" s="42"/>
      <c r="D394" s="42"/>
      <c r="E394" s="43"/>
      <c r="F394" s="64"/>
      <c r="G394" s="35"/>
      <c r="H394" s="29"/>
      <c r="I394" s="36"/>
      <c r="J394" s="19"/>
      <c r="K394" s="28"/>
      <c r="L394" s="50"/>
      <c r="M394" s="9"/>
      <c r="N394" s="6"/>
      <c r="O394" s="55"/>
    </row>
    <row r="395" spans="1:15" s="45" customFormat="1" x14ac:dyDescent="0.2">
      <c r="A395" s="92"/>
      <c r="B395" s="33"/>
      <c r="C395" s="42"/>
      <c r="D395" s="42"/>
      <c r="E395" s="43"/>
      <c r="F395" s="64"/>
      <c r="G395" s="35"/>
      <c r="H395" s="29"/>
      <c r="I395" s="36"/>
      <c r="J395" s="19"/>
      <c r="K395" s="28"/>
      <c r="L395" s="50"/>
      <c r="M395" s="9"/>
      <c r="N395" s="6"/>
      <c r="O395" s="55"/>
    </row>
    <row r="396" spans="1:15" s="45" customFormat="1" x14ac:dyDescent="0.2">
      <c r="A396" s="92"/>
      <c r="B396" s="33"/>
      <c r="C396" s="42"/>
      <c r="D396" s="42"/>
      <c r="E396" s="43"/>
      <c r="F396" s="64"/>
      <c r="G396" s="35"/>
      <c r="H396" s="29"/>
      <c r="I396" s="36"/>
      <c r="J396" s="19"/>
      <c r="K396" s="28"/>
      <c r="L396" s="50"/>
      <c r="M396" s="9"/>
      <c r="N396" s="6"/>
      <c r="O396" s="55"/>
    </row>
    <row r="397" spans="1:15" s="45" customFormat="1" x14ac:dyDescent="0.2">
      <c r="A397" s="92"/>
      <c r="B397" s="33"/>
      <c r="C397" s="42"/>
      <c r="D397" s="42"/>
      <c r="E397" s="43"/>
      <c r="F397" s="64"/>
      <c r="G397" s="35"/>
      <c r="H397" s="29"/>
      <c r="I397" s="36"/>
      <c r="J397" s="19"/>
      <c r="K397" s="28"/>
      <c r="L397" s="50"/>
      <c r="M397" s="9"/>
      <c r="N397" s="6"/>
      <c r="O397" s="55"/>
    </row>
    <row r="398" spans="1:15" s="45" customFormat="1" x14ac:dyDescent="0.2">
      <c r="A398" s="92"/>
      <c r="B398" s="33"/>
      <c r="C398" s="42"/>
      <c r="D398" s="42"/>
      <c r="E398" s="43"/>
      <c r="F398" s="64"/>
      <c r="G398" s="35"/>
      <c r="H398" s="29"/>
      <c r="I398" s="36"/>
      <c r="J398" s="19"/>
      <c r="K398" s="28"/>
      <c r="L398" s="50"/>
      <c r="M398" s="9"/>
      <c r="N398" s="6"/>
      <c r="O398" s="55"/>
    </row>
    <row r="399" spans="1:15" s="45" customFormat="1" x14ac:dyDescent="0.2">
      <c r="A399" s="92"/>
      <c r="B399" s="33"/>
      <c r="C399" s="42"/>
      <c r="D399" s="42"/>
      <c r="E399" s="43"/>
      <c r="F399" s="64"/>
      <c r="G399" s="35"/>
      <c r="H399" s="29"/>
      <c r="I399" s="36"/>
      <c r="J399" s="19"/>
      <c r="K399" s="28"/>
      <c r="L399" s="50"/>
      <c r="M399" s="9"/>
      <c r="N399" s="6"/>
      <c r="O399" s="55"/>
    </row>
    <row r="400" spans="1:15" s="45" customFormat="1" x14ac:dyDescent="0.2">
      <c r="A400" s="92"/>
      <c r="B400" s="33"/>
      <c r="C400" s="42"/>
      <c r="D400" s="42"/>
      <c r="E400" s="43"/>
      <c r="F400" s="64"/>
      <c r="G400" s="35"/>
      <c r="H400" s="29"/>
      <c r="I400" s="36"/>
      <c r="J400" s="19"/>
      <c r="K400" s="28"/>
      <c r="L400" s="50"/>
      <c r="M400" s="9"/>
      <c r="N400" s="6"/>
      <c r="O400" s="55"/>
    </row>
    <row r="401" spans="1:15" s="45" customFormat="1" x14ac:dyDescent="0.2">
      <c r="A401" s="92"/>
      <c r="B401" s="33"/>
      <c r="C401" s="42"/>
      <c r="D401" s="42"/>
      <c r="E401" s="43"/>
      <c r="F401" s="64"/>
      <c r="G401" s="35"/>
      <c r="H401" s="29"/>
      <c r="I401" s="36"/>
      <c r="J401" s="19"/>
      <c r="K401" s="28"/>
      <c r="L401" s="50"/>
      <c r="M401" s="9"/>
      <c r="N401" s="6"/>
      <c r="O401" s="55"/>
    </row>
    <row r="402" spans="1:15" s="45" customFormat="1" x14ac:dyDescent="0.2">
      <c r="A402" s="92"/>
      <c r="B402" s="33"/>
      <c r="C402" s="42"/>
      <c r="D402" s="42"/>
      <c r="E402" s="43"/>
      <c r="F402" s="64"/>
      <c r="G402" s="35"/>
      <c r="H402" s="29"/>
      <c r="I402" s="36"/>
      <c r="J402" s="19"/>
      <c r="K402" s="28"/>
      <c r="L402" s="50"/>
      <c r="M402" s="9"/>
      <c r="N402" s="6"/>
      <c r="O402" s="55"/>
    </row>
    <row r="403" spans="1:15" s="45" customFormat="1" x14ac:dyDescent="0.2">
      <c r="A403" s="92"/>
      <c r="B403" s="33"/>
      <c r="C403" s="42"/>
      <c r="D403" s="42"/>
      <c r="E403" s="43"/>
      <c r="F403" s="64"/>
      <c r="G403" s="35"/>
      <c r="H403" s="29"/>
      <c r="I403" s="36"/>
      <c r="J403" s="19"/>
      <c r="K403" s="28"/>
      <c r="L403" s="50"/>
      <c r="M403" s="9"/>
      <c r="N403" s="6"/>
      <c r="O403" s="55"/>
    </row>
    <row r="404" spans="1:15" s="45" customFormat="1" x14ac:dyDescent="0.2">
      <c r="A404" s="92"/>
      <c r="B404" s="33"/>
      <c r="C404" s="42"/>
      <c r="D404" s="42"/>
      <c r="E404" s="43"/>
      <c r="F404" s="64"/>
      <c r="G404" s="35"/>
      <c r="H404" s="29"/>
      <c r="I404" s="36"/>
      <c r="J404" s="19"/>
      <c r="K404" s="28"/>
      <c r="L404" s="50"/>
      <c r="M404" s="9"/>
      <c r="N404" s="6"/>
      <c r="O404" s="55"/>
    </row>
    <row r="405" spans="1:15" s="45" customFormat="1" x14ac:dyDescent="0.2">
      <c r="A405" s="92"/>
      <c r="B405" s="33"/>
      <c r="C405" s="42"/>
      <c r="D405" s="42"/>
      <c r="E405" s="43"/>
      <c r="F405" s="64"/>
      <c r="G405" s="35"/>
      <c r="H405" s="29"/>
      <c r="I405" s="36"/>
      <c r="J405" s="19"/>
      <c r="K405" s="28"/>
      <c r="L405" s="50"/>
      <c r="M405" s="9"/>
      <c r="N405" s="6"/>
      <c r="O405" s="55"/>
    </row>
    <row r="406" spans="1:15" s="45" customFormat="1" x14ac:dyDescent="0.2">
      <c r="A406" s="92"/>
      <c r="B406" s="33"/>
      <c r="C406" s="42"/>
      <c r="D406" s="42"/>
      <c r="E406" s="43"/>
      <c r="F406" s="64"/>
      <c r="G406" s="35"/>
      <c r="H406" s="29"/>
      <c r="I406" s="36"/>
      <c r="J406" s="19"/>
      <c r="K406" s="28"/>
      <c r="L406" s="50"/>
      <c r="M406" s="9"/>
      <c r="N406" s="6"/>
      <c r="O406" s="55"/>
    </row>
    <row r="407" spans="1:15" s="45" customFormat="1" x14ac:dyDescent="0.2">
      <c r="A407" s="92"/>
      <c r="B407" s="33"/>
      <c r="C407" s="42"/>
      <c r="D407" s="42"/>
      <c r="E407" s="43"/>
      <c r="F407" s="64"/>
      <c r="G407" s="35"/>
      <c r="H407" s="29"/>
      <c r="I407" s="36"/>
      <c r="J407" s="19"/>
      <c r="K407" s="28"/>
      <c r="L407" s="50"/>
      <c r="M407" s="9"/>
      <c r="N407" s="6"/>
      <c r="O407" s="55"/>
    </row>
    <row r="408" spans="1:15" s="45" customFormat="1" x14ac:dyDescent="0.2">
      <c r="A408" s="92"/>
      <c r="B408" s="33"/>
      <c r="C408" s="42"/>
      <c r="D408" s="42"/>
      <c r="E408" s="43"/>
      <c r="F408" s="64"/>
      <c r="G408" s="35"/>
      <c r="H408" s="29"/>
      <c r="I408" s="36"/>
      <c r="J408" s="19"/>
      <c r="K408" s="28"/>
      <c r="L408" s="50"/>
      <c r="M408" s="9"/>
      <c r="N408" s="6"/>
      <c r="O408" s="55"/>
    </row>
    <row r="409" spans="1:15" s="45" customFormat="1" x14ac:dyDescent="0.2">
      <c r="A409" s="92"/>
      <c r="B409" s="33"/>
      <c r="C409" s="42"/>
      <c r="D409" s="42"/>
      <c r="E409" s="43"/>
      <c r="F409" s="64"/>
      <c r="G409" s="35"/>
      <c r="H409" s="29"/>
      <c r="I409" s="36"/>
      <c r="J409" s="19"/>
      <c r="K409" s="28"/>
      <c r="L409" s="50"/>
      <c r="M409" s="9"/>
      <c r="N409" s="6"/>
      <c r="O409" s="55"/>
    </row>
    <row r="410" spans="1:15" s="45" customFormat="1" x14ac:dyDescent="0.2">
      <c r="A410" s="92"/>
      <c r="B410" s="33"/>
      <c r="C410" s="42"/>
      <c r="D410" s="42"/>
      <c r="E410" s="43"/>
      <c r="F410" s="64"/>
      <c r="G410" s="35"/>
      <c r="H410" s="29"/>
      <c r="I410" s="36"/>
      <c r="J410" s="19"/>
      <c r="K410" s="28"/>
      <c r="L410" s="50"/>
      <c r="M410" s="9"/>
      <c r="N410" s="6"/>
      <c r="O410" s="55"/>
    </row>
    <row r="411" spans="1:15" s="45" customFormat="1" x14ac:dyDescent="0.2">
      <c r="A411" s="92"/>
      <c r="B411" s="33"/>
      <c r="C411" s="42"/>
      <c r="D411" s="42"/>
      <c r="E411" s="43"/>
      <c r="F411" s="64"/>
      <c r="G411" s="35"/>
      <c r="H411" s="29"/>
      <c r="I411" s="36"/>
      <c r="J411" s="19"/>
      <c r="K411" s="28"/>
      <c r="L411" s="50"/>
      <c r="M411" s="9"/>
      <c r="N411" s="6"/>
      <c r="O411" s="55"/>
    </row>
    <row r="412" spans="1:15" s="45" customFormat="1" x14ac:dyDescent="0.2">
      <c r="A412" s="92"/>
      <c r="B412" s="33"/>
      <c r="C412" s="42"/>
      <c r="D412" s="42"/>
      <c r="E412" s="43"/>
      <c r="F412" s="64"/>
      <c r="G412" s="35"/>
      <c r="H412" s="29"/>
      <c r="I412" s="36"/>
      <c r="J412" s="19"/>
      <c r="K412" s="28"/>
      <c r="L412" s="50"/>
      <c r="M412" s="9"/>
      <c r="N412" s="6"/>
      <c r="O412" s="55"/>
    </row>
    <row r="413" spans="1:15" s="45" customFormat="1" x14ac:dyDescent="0.2">
      <c r="A413" s="92"/>
      <c r="B413" s="33"/>
      <c r="C413" s="42"/>
      <c r="D413" s="42"/>
      <c r="E413" s="43"/>
      <c r="F413" s="64"/>
      <c r="G413" s="35"/>
      <c r="H413" s="29"/>
      <c r="I413" s="36"/>
      <c r="J413" s="19"/>
      <c r="K413" s="28"/>
      <c r="L413" s="50"/>
      <c r="M413" s="9"/>
      <c r="N413" s="6"/>
      <c r="O413" s="55"/>
    </row>
    <row r="414" spans="1:15" s="45" customFormat="1" x14ac:dyDescent="0.2">
      <c r="A414" s="92"/>
      <c r="B414" s="33"/>
      <c r="C414" s="42"/>
      <c r="D414" s="42"/>
      <c r="E414" s="43"/>
      <c r="F414" s="64"/>
      <c r="G414" s="35"/>
      <c r="H414" s="29"/>
      <c r="I414" s="36"/>
      <c r="J414" s="19"/>
      <c r="K414" s="28"/>
      <c r="L414" s="50"/>
      <c r="M414" s="9"/>
      <c r="N414" s="6"/>
      <c r="O414" s="55"/>
    </row>
    <row r="415" spans="1:15" s="45" customFormat="1" x14ac:dyDescent="0.2">
      <c r="A415" s="92"/>
      <c r="B415" s="33"/>
      <c r="C415" s="42"/>
      <c r="D415" s="42"/>
      <c r="E415" s="43"/>
      <c r="F415" s="64"/>
      <c r="G415" s="35"/>
      <c r="H415" s="29"/>
      <c r="I415" s="36"/>
      <c r="J415" s="19"/>
      <c r="K415" s="28"/>
      <c r="L415" s="50"/>
      <c r="M415" s="9"/>
      <c r="N415" s="6"/>
      <c r="O415" s="55"/>
    </row>
    <row r="416" spans="1:15" s="45" customFormat="1" x14ac:dyDescent="0.2">
      <c r="A416" s="92"/>
      <c r="B416" s="33"/>
      <c r="C416" s="42"/>
      <c r="D416" s="42"/>
      <c r="E416" s="43"/>
      <c r="F416" s="64"/>
      <c r="G416" s="35"/>
      <c r="H416" s="29"/>
      <c r="I416" s="36"/>
      <c r="J416" s="19"/>
      <c r="K416" s="28"/>
      <c r="L416" s="50"/>
      <c r="M416" s="9"/>
      <c r="N416" s="6"/>
      <c r="O416" s="55"/>
    </row>
    <row r="417" spans="1:15" s="45" customFormat="1" x14ac:dyDescent="0.2">
      <c r="A417" s="92"/>
      <c r="B417" s="33"/>
      <c r="C417" s="42"/>
      <c r="D417" s="42"/>
      <c r="E417" s="43"/>
      <c r="F417" s="64"/>
      <c r="G417" s="35"/>
      <c r="H417" s="29"/>
      <c r="I417" s="36"/>
      <c r="J417" s="19"/>
      <c r="K417" s="28"/>
      <c r="L417" s="50"/>
      <c r="M417" s="9"/>
      <c r="N417" s="6"/>
      <c r="O417" s="55"/>
    </row>
    <row r="418" spans="1:15" s="45" customFormat="1" x14ac:dyDescent="0.2">
      <c r="A418" s="92"/>
      <c r="B418" s="33"/>
      <c r="C418" s="42"/>
      <c r="D418" s="42"/>
      <c r="E418" s="43"/>
      <c r="F418" s="64"/>
      <c r="G418" s="35"/>
      <c r="H418" s="29"/>
      <c r="I418" s="36"/>
      <c r="J418" s="19"/>
      <c r="K418" s="28"/>
      <c r="L418" s="50"/>
      <c r="M418" s="9"/>
      <c r="N418" s="6"/>
      <c r="O418" s="55"/>
    </row>
    <row r="419" spans="1:15" s="45" customFormat="1" x14ac:dyDescent="0.2">
      <c r="A419" s="92"/>
      <c r="B419" s="33"/>
      <c r="C419" s="42"/>
      <c r="D419" s="42"/>
      <c r="E419" s="43"/>
      <c r="F419" s="64"/>
      <c r="G419" s="35"/>
      <c r="H419" s="29"/>
      <c r="I419" s="36"/>
      <c r="J419" s="19"/>
      <c r="K419" s="28"/>
      <c r="L419" s="50"/>
      <c r="M419" s="9"/>
      <c r="N419" s="6"/>
      <c r="O419" s="55"/>
    </row>
    <row r="420" spans="1:15" s="45" customFormat="1" x14ac:dyDescent="0.2">
      <c r="A420" s="92"/>
      <c r="B420" s="33"/>
      <c r="C420" s="42"/>
      <c r="D420" s="42"/>
      <c r="E420" s="43"/>
      <c r="F420" s="64"/>
      <c r="G420" s="35"/>
      <c r="H420" s="29"/>
      <c r="I420" s="36"/>
      <c r="J420" s="19"/>
      <c r="K420" s="28"/>
      <c r="L420" s="50"/>
      <c r="M420" s="9"/>
      <c r="N420" s="6"/>
      <c r="O420" s="55"/>
    </row>
    <row r="421" spans="1:15" s="45" customFormat="1" x14ac:dyDescent="0.2">
      <c r="A421" s="92"/>
      <c r="B421" s="33"/>
      <c r="C421" s="42"/>
      <c r="D421" s="42"/>
      <c r="E421" s="43"/>
      <c r="F421" s="64"/>
      <c r="G421" s="35"/>
      <c r="H421" s="29"/>
      <c r="I421" s="36"/>
      <c r="J421" s="19"/>
      <c r="K421" s="28"/>
      <c r="L421" s="50"/>
      <c r="M421" s="9"/>
      <c r="N421" s="6"/>
      <c r="O421" s="55"/>
    </row>
    <row r="422" spans="1:15" s="45" customFormat="1" x14ac:dyDescent="0.2">
      <c r="A422" s="92"/>
      <c r="B422" s="33"/>
      <c r="C422" s="42"/>
      <c r="D422" s="42"/>
      <c r="E422" s="43"/>
      <c r="F422" s="64"/>
      <c r="G422" s="35"/>
      <c r="H422" s="29"/>
      <c r="I422" s="36"/>
      <c r="J422" s="19"/>
      <c r="K422" s="28"/>
      <c r="L422" s="50"/>
      <c r="M422" s="9"/>
      <c r="N422" s="6"/>
      <c r="O422" s="55"/>
    </row>
    <row r="423" spans="1:15" s="45" customFormat="1" x14ac:dyDescent="0.2">
      <c r="A423" s="92"/>
      <c r="B423" s="33"/>
      <c r="C423" s="42"/>
      <c r="D423" s="42"/>
      <c r="E423" s="43"/>
      <c r="F423" s="64"/>
      <c r="G423" s="35"/>
      <c r="H423" s="29"/>
      <c r="I423" s="36"/>
      <c r="J423" s="19"/>
      <c r="K423" s="28"/>
      <c r="L423" s="50"/>
      <c r="M423" s="9"/>
      <c r="N423" s="6"/>
      <c r="O423" s="55"/>
    </row>
    <row r="424" spans="1:15" s="45" customFormat="1" x14ac:dyDescent="0.2">
      <c r="A424" s="92"/>
      <c r="B424" s="33"/>
      <c r="C424" s="42"/>
      <c r="D424" s="42"/>
      <c r="E424" s="43"/>
      <c r="F424" s="64"/>
      <c r="G424" s="35"/>
      <c r="H424" s="29"/>
      <c r="I424" s="36"/>
      <c r="J424" s="19"/>
      <c r="K424" s="28"/>
      <c r="L424" s="50"/>
      <c r="M424" s="9"/>
      <c r="N424" s="6"/>
      <c r="O424" s="55"/>
    </row>
    <row r="425" spans="1:15" s="45" customFormat="1" x14ac:dyDescent="0.2">
      <c r="A425" s="92"/>
      <c r="B425" s="33"/>
      <c r="C425" s="42"/>
      <c r="D425" s="42"/>
      <c r="E425" s="43"/>
      <c r="F425" s="64"/>
      <c r="G425" s="35"/>
      <c r="H425" s="29"/>
      <c r="I425" s="36"/>
      <c r="J425" s="19"/>
      <c r="K425" s="28"/>
      <c r="L425" s="50"/>
      <c r="M425" s="9"/>
      <c r="N425" s="6"/>
      <c r="O425" s="55"/>
    </row>
    <row r="426" spans="1:15" s="45" customFormat="1" x14ac:dyDescent="0.2">
      <c r="A426" s="92"/>
      <c r="B426" s="33"/>
      <c r="C426" s="42"/>
      <c r="D426" s="42"/>
      <c r="E426" s="43"/>
      <c r="F426" s="64"/>
      <c r="G426" s="35"/>
      <c r="H426" s="29"/>
      <c r="I426" s="36"/>
      <c r="J426" s="19"/>
      <c r="K426" s="28"/>
      <c r="L426" s="50"/>
      <c r="M426" s="9"/>
      <c r="N426" s="6"/>
      <c r="O426" s="55"/>
    </row>
    <row r="427" spans="1:15" s="45" customFormat="1" x14ac:dyDescent="0.2">
      <c r="A427" s="92"/>
      <c r="B427" s="33"/>
      <c r="C427" s="42"/>
      <c r="D427" s="42"/>
      <c r="E427" s="43"/>
      <c r="F427" s="64"/>
      <c r="G427" s="35"/>
      <c r="H427" s="29"/>
      <c r="I427" s="36"/>
      <c r="J427" s="19"/>
      <c r="K427" s="28"/>
      <c r="L427" s="50"/>
      <c r="M427" s="9"/>
      <c r="N427" s="6"/>
      <c r="O427" s="55"/>
    </row>
    <row r="428" spans="1:15" s="45" customFormat="1" x14ac:dyDescent="0.2">
      <c r="A428" s="92"/>
      <c r="B428" s="33"/>
      <c r="C428" s="42"/>
      <c r="D428" s="42"/>
      <c r="E428" s="43"/>
      <c r="F428" s="64"/>
      <c r="G428" s="35"/>
      <c r="H428" s="29"/>
      <c r="I428" s="36"/>
      <c r="J428" s="19"/>
      <c r="K428" s="28"/>
      <c r="L428" s="50"/>
      <c r="M428" s="9"/>
      <c r="N428" s="6"/>
      <c r="O428" s="55"/>
    </row>
    <row r="429" spans="1:15" s="45" customFormat="1" x14ac:dyDescent="0.2">
      <c r="A429" s="92"/>
      <c r="B429" s="33"/>
      <c r="C429" s="42"/>
      <c r="D429" s="42"/>
      <c r="E429" s="43"/>
      <c r="F429" s="64"/>
      <c r="G429" s="35"/>
      <c r="H429" s="29"/>
      <c r="I429" s="36"/>
      <c r="J429" s="19"/>
      <c r="K429" s="28"/>
      <c r="L429" s="50"/>
      <c r="M429" s="9"/>
      <c r="N429" s="6"/>
      <c r="O429" s="55"/>
    </row>
    <row r="430" spans="1:15" s="45" customFormat="1" x14ac:dyDescent="0.2">
      <c r="A430" s="92"/>
      <c r="B430" s="33"/>
      <c r="C430" s="42"/>
      <c r="D430" s="42"/>
      <c r="E430" s="43"/>
      <c r="F430" s="64"/>
      <c r="G430" s="35"/>
      <c r="H430" s="29"/>
      <c r="I430" s="36"/>
      <c r="J430" s="19"/>
      <c r="K430" s="28"/>
      <c r="L430" s="50"/>
      <c r="M430" s="9"/>
      <c r="N430" s="6"/>
      <c r="O430" s="55"/>
    </row>
    <row r="431" spans="1:15" s="45" customFormat="1" x14ac:dyDescent="0.2">
      <c r="A431" s="92"/>
      <c r="B431" s="33"/>
      <c r="C431" s="42"/>
      <c r="D431" s="42"/>
      <c r="E431" s="43"/>
      <c r="F431" s="64"/>
      <c r="G431" s="35"/>
      <c r="H431" s="29"/>
      <c r="I431" s="36"/>
      <c r="J431" s="19"/>
      <c r="K431" s="28"/>
      <c r="L431" s="50"/>
      <c r="M431" s="9"/>
      <c r="N431" s="6"/>
      <c r="O431" s="55"/>
    </row>
    <row r="432" spans="1:15" s="45" customFormat="1" x14ac:dyDescent="0.2">
      <c r="A432" s="92"/>
      <c r="B432" s="33"/>
      <c r="C432" s="42"/>
      <c r="D432" s="42"/>
      <c r="E432" s="43"/>
      <c r="F432" s="64"/>
      <c r="G432" s="35"/>
      <c r="H432" s="29"/>
      <c r="I432" s="36"/>
      <c r="J432" s="19"/>
      <c r="K432" s="28"/>
      <c r="L432" s="50"/>
      <c r="M432" s="9"/>
      <c r="N432" s="6"/>
      <c r="O432" s="55"/>
    </row>
    <row r="433" spans="1:15" s="45" customFormat="1" x14ac:dyDescent="0.2">
      <c r="A433" s="92"/>
      <c r="B433" s="33"/>
      <c r="C433" s="42"/>
      <c r="D433" s="42"/>
      <c r="E433" s="43"/>
      <c r="F433" s="64"/>
      <c r="G433" s="35"/>
      <c r="H433" s="29"/>
      <c r="I433" s="36"/>
      <c r="J433" s="19"/>
      <c r="K433" s="28"/>
      <c r="L433" s="50"/>
      <c r="M433" s="9"/>
      <c r="N433" s="6"/>
      <c r="O433" s="55"/>
    </row>
    <row r="434" spans="1:15" s="45" customFormat="1" x14ac:dyDescent="0.2">
      <c r="A434" s="92"/>
      <c r="B434" s="33"/>
      <c r="C434" s="42"/>
      <c r="D434" s="42"/>
      <c r="E434" s="43"/>
      <c r="F434" s="64"/>
      <c r="G434" s="35"/>
      <c r="H434" s="29"/>
      <c r="I434" s="36"/>
      <c r="J434" s="19"/>
      <c r="K434" s="28"/>
      <c r="L434" s="50"/>
      <c r="M434" s="9"/>
      <c r="N434" s="6"/>
      <c r="O434" s="55"/>
    </row>
    <row r="435" spans="1:15" s="45" customFormat="1" x14ac:dyDescent="0.2">
      <c r="A435" s="92"/>
      <c r="B435" s="33"/>
      <c r="C435" s="42"/>
      <c r="D435" s="42"/>
      <c r="E435" s="43"/>
      <c r="F435" s="64"/>
      <c r="G435" s="35"/>
      <c r="H435" s="29"/>
      <c r="I435" s="36"/>
      <c r="J435" s="19"/>
      <c r="K435" s="28"/>
      <c r="L435" s="50"/>
      <c r="M435" s="9"/>
      <c r="N435" s="6"/>
      <c r="O435" s="55"/>
    </row>
    <row r="436" spans="1:15" s="45" customFormat="1" x14ac:dyDescent="0.2">
      <c r="A436" s="92"/>
      <c r="B436" s="33"/>
      <c r="C436" s="42"/>
      <c r="D436" s="42"/>
      <c r="E436" s="43"/>
      <c r="F436" s="64"/>
      <c r="G436" s="35"/>
      <c r="H436" s="29"/>
      <c r="I436" s="36"/>
      <c r="J436" s="19"/>
      <c r="K436" s="28"/>
      <c r="L436" s="50"/>
      <c r="M436" s="9"/>
      <c r="N436" s="6"/>
      <c r="O436" s="55"/>
    </row>
    <row r="437" spans="1:15" s="45" customFormat="1" x14ac:dyDescent="0.2">
      <c r="A437" s="92"/>
      <c r="B437" s="33"/>
      <c r="C437" s="42"/>
      <c r="D437" s="42"/>
      <c r="E437" s="43"/>
      <c r="F437" s="64"/>
      <c r="G437" s="35"/>
      <c r="H437" s="29"/>
      <c r="I437" s="36"/>
      <c r="J437" s="19"/>
      <c r="K437" s="28"/>
      <c r="L437" s="50"/>
      <c r="M437" s="9"/>
      <c r="N437" s="6"/>
      <c r="O437" s="55"/>
    </row>
    <row r="438" spans="1:15" s="45" customFormat="1" x14ac:dyDescent="0.2">
      <c r="A438" s="92"/>
      <c r="B438" s="33"/>
      <c r="C438" s="42"/>
      <c r="D438" s="42"/>
      <c r="E438" s="43"/>
      <c r="F438" s="64"/>
      <c r="G438" s="35"/>
      <c r="H438" s="29"/>
      <c r="I438" s="36"/>
      <c r="J438" s="19"/>
      <c r="K438" s="28"/>
      <c r="L438" s="50"/>
      <c r="M438" s="9"/>
      <c r="N438" s="6"/>
      <c r="O438" s="55"/>
    </row>
    <row r="439" spans="1:15" s="45" customFormat="1" x14ac:dyDescent="0.2">
      <c r="A439" s="92"/>
      <c r="B439" s="33"/>
      <c r="C439" s="42"/>
      <c r="D439" s="42"/>
      <c r="E439" s="43"/>
      <c r="F439" s="64"/>
      <c r="G439" s="35"/>
      <c r="H439" s="29"/>
      <c r="I439" s="36"/>
      <c r="J439" s="19"/>
      <c r="K439" s="28"/>
      <c r="L439" s="50"/>
      <c r="M439" s="9"/>
      <c r="N439" s="6"/>
      <c r="O439" s="55"/>
    </row>
    <row r="440" spans="1:15" s="45" customFormat="1" x14ac:dyDescent="0.2">
      <c r="A440" s="92"/>
      <c r="B440" s="33"/>
      <c r="C440" s="42"/>
      <c r="D440" s="42"/>
      <c r="E440" s="43"/>
      <c r="F440" s="64"/>
      <c r="G440" s="35"/>
      <c r="H440" s="29"/>
      <c r="I440" s="36"/>
      <c r="J440" s="19"/>
      <c r="K440" s="28"/>
      <c r="L440" s="50"/>
      <c r="M440" s="9"/>
      <c r="N440" s="6"/>
      <c r="O440" s="55"/>
    </row>
    <row r="441" spans="1:15" s="45" customFormat="1" x14ac:dyDescent="0.2">
      <c r="A441" s="92"/>
      <c r="B441" s="33"/>
      <c r="C441" s="42"/>
      <c r="D441" s="42"/>
      <c r="E441" s="43"/>
      <c r="F441" s="64"/>
      <c r="G441" s="35"/>
      <c r="H441" s="29"/>
      <c r="I441" s="36"/>
      <c r="J441" s="19"/>
      <c r="K441" s="28"/>
      <c r="L441" s="50"/>
      <c r="M441" s="9"/>
      <c r="N441" s="6"/>
      <c r="O441" s="55"/>
    </row>
    <row r="442" spans="1:15" s="45" customFormat="1" x14ac:dyDescent="0.2">
      <c r="A442" s="92"/>
      <c r="B442" s="33"/>
      <c r="C442" s="42"/>
      <c r="D442" s="42"/>
      <c r="E442" s="43"/>
      <c r="F442" s="64"/>
      <c r="G442" s="35"/>
      <c r="H442" s="29"/>
      <c r="I442" s="36"/>
      <c r="J442" s="19"/>
      <c r="K442" s="28"/>
      <c r="L442" s="50"/>
      <c r="M442" s="9"/>
      <c r="N442" s="6"/>
      <c r="O442" s="55"/>
    </row>
    <row r="443" spans="1:15" s="45" customFormat="1" x14ac:dyDescent="0.2">
      <c r="A443" s="92"/>
      <c r="B443" s="33"/>
      <c r="C443" s="42"/>
      <c r="D443" s="42"/>
      <c r="E443" s="43"/>
      <c r="F443" s="64"/>
      <c r="G443" s="35"/>
      <c r="H443" s="29"/>
      <c r="I443" s="36"/>
      <c r="J443" s="19"/>
      <c r="K443" s="28"/>
      <c r="L443" s="50"/>
      <c r="M443" s="9"/>
      <c r="N443" s="6"/>
      <c r="O443" s="55"/>
    </row>
    <row r="444" spans="1:15" s="45" customFormat="1" x14ac:dyDescent="0.2">
      <c r="A444" s="92"/>
      <c r="B444" s="33"/>
      <c r="C444" s="42"/>
      <c r="D444" s="42"/>
      <c r="E444" s="43"/>
      <c r="F444" s="64"/>
      <c r="G444" s="35"/>
      <c r="H444" s="29"/>
      <c r="I444" s="36"/>
      <c r="J444" s="19"/>
      <c r="K444" s="28"/>
      <c r="L444" s="50"/>
      <c r="M444" s="9"/>
      <c r="N444" s="6"/>
      <c r="O444" s="55"/>
    </row>
    <row r="445" spans="1:15" s="45" customFormat="1" x14ac:dyDescent="0.2">
      <c r="A445" s="92"/>
      <c r="B445" s="33"/>
      <c r="C445" s="42"/>
      <c r="D445" s="42"/>
      <c r="E445" s="43"/>
      <c r="F445" s="64"/>
      <c r="G445" s="35"/>
      <c r="H445" s="29"/>
      <c r="I445" s="36"/>
      <c r="J445" s="19"/>
      <c r="K445" s="28"/>
      <c r="L445" s="50"/>
      <c r="M445" s="9"/>
      <c r="N445" s="6"/>
      <c r="O445" s="55"/>
    </row>
    <row r="446" spans="1:15" s="45" customFormat="1" x14ac:dyDescent="0.2">
      <c r="A446" s="92"/>
      <c r="B446" s="33"/>
      <c r="C446" s="42"/>
      <c r="D446" s="42"/>
      <c r="E446" s="43"/>
      <c r="F446" s="64"/>
      <c r="G446" s="35"/>
      <c r="H446" s="29"/>
      <c r="I446" s="36"/>
      <c r="J446" s="19"/>
      <c r="K446" s="28"/>
      <c r="L446" s="50"/>
      <c r="M446" s="9"/>
      <c r="N446" s="6"/>
      <c r="O446" s="55"/>
    </row>
    <row r="447" spans="1:15" s="45" customFormat="1" x14ac:dyDescent="0.2">
      <c r="A447" s="92"/>
      <c r="B447" s="33"/>
      <c r="C447" s="42"/>
      <c r="D447" s="42"/>
      <c r="E447" s="43"/>
      <c r="F447" s="64"/>
      <c r="G447" s="35"/>
      <c r="H447" s="29"/>
      <c r="I447" s="36"/>
      <c r="J447" s="19"/>
      <c r="K447" s="28"/>
      <c r="L447" s="50"/>
      <c r="M447" s="9"/>
      <c r="N447" s="6"/>
      <c r="O447" s="55"/>
    </row>
    <row r="448" spans="1:15" s="45" customFormat="1" x14ac:dyDescent="0.2">
      <c r="A448" s="92"/>
      <c r="B448" s="33"/>
      <c r="C448" s="42"/>
      <c r="D448" s="42"/>
      <c r="E448" s="43"/>
      <c r="F448" s="64"/>
      <c r="G448" s="35"/>
      <c r="H448" s="29"/>
      <c r="I448" s="36"/>
      <c r="J448" s="19"/>
      <c r="K448" s="28"/>
      <c r="L448" s="50"/>
      <c r="M448" s="9"/>
      <c r="N448" s="6"/>
      <c r="O448" s="55"/>
    </row>
    <row r="449" spans="1:15" s="45" customFormat="1" x14ac:dyDescent="0.2">
      <c r="A449" s="92"/>
      <c r="B449" s="33"/>
      <c r="C449" s="42"/>
      <c r="D449" s="42"/>
      <c r="E449" s="43"/>
      <c r="F449" s="64"/>
      <c r="G449" s="35"/>
      <c r="H449" s="29"/>
      <c r="I449" s="36"/>
      <c r="J449" s="19"/>
      <c r="K449" s="28"/>
      <c r="L449" s="50"/>
      <c r="M449" s="9"/>
      <c r="N449" s="6"/>
      <c r="O449" s="55"/>
    </row>
    <row r="450" spans="1:15" s="45" customFormat="1" x14ac:dyDescent="0.2">
      <c r="A450" s="92"/>
      <c r="B450" s="33"/>
      <c r="C450" s="42"/>
      <c r="D450" s="42"/>
      <c r="E450" s="43"/>
      <c r="F450" s="64"/>
      <c r="G450" s="35"/>
      <c r="H450" s="29"/>
      <c r="I450" s="36"/>
      <c r="J450" s="19"/>
      <c r="K450" s="28"/>
      <c r="L450" s="50"/>
      <c r="M450" s="9"/>
      <c r="N450" s="6"/>
      <c r="O450" s="55"/>
    </row>
    <row r="451" spans="1:15" s="45" customFormat="1" x14ac:dyDescent="0.2">
      <c r="A451" s="92"/>
      <c r="B451" s="33"/>
      <c r="C451" s="42"/>
      <c r="D451" s="42"/>
      <c r="E451" s="43"/>
      <c r="F451" s="64"/>
      <c r="G451" s="35"/>
      <c r="H451" s="29"/>
      <c r="I451" s="36"/>
      <c r="J451" s="19"/>
      <c r="K451" s="28"/>
      <c r="L451" s="50"/>
      <c r="M451" s="9"/>
      <c r="N451" s="6"/>
      <c r="O451" s="55"/>
    </row>
    <row r="452" spans="1:15" s="45" customFormat="1" x14ac:dyDescent="0.2">
      <c r="A452" s="92"/>
      <c r="B452" s="33"/>
      <c r="C452" s="42"/>
      <c r="D452" s="42"/>
      <c r="E452" s="43"/>
      <c r="F452" s="64"/>
      <c r="G452" s="35"/>
      <c r="H452" s="29"/>
      <c r="I452" s="36"/>
      <c r="J452" s="19"/>
      <c r="K452" s="28"/>
      <c r="L452" s="50"/>
      <c r="M452" s="9"/>
      <c r="N452" s="6"/>
      <c r="O452" s="55"/>
    </row>
    <row r="453" spans="1:15" s="45" customFormat="1" x14ac:dyDescent="0.2">
      <c r="A453" s="92"/>
      <c r="B453" s="33"/>
      <c r="C453" s="42"/>
      <c r="D453" s="42"/>
      <c r="E453" s="43"/>
      <c r="F453" s="64"/>
      <c r="G453" s="35"/>
      <c r="H453" s="29"/>
      <c r="I453" s="36"/>
      <c r="J453" s="19"/>
      <c r="K453" s="28"/>
      <c r="L453" s="50"/>
      <c r="M453" s="9"/>
      <c r="N453" s="6"/>
      <c r="O453" s="55"/>
    </row>
    <row r="454" spans="1:15" s="45" customFormat="1" x14ac:dyDescent="0.2">
      <c r="A454" s="92"/>
      <c r="B454" s="33"/>
      <c r="C454" s="42"/>
      <c r="D454" s="42"/>
      <c r="E454" s="43"/>
      <c r="F454" s="64"/>
      <c r="G454" s="35"/>
      <c r="H454" s="29"/>
      <c r="I454" s="36"/>
      <c r="J454" s="19"/>
      <c r="K454" s="28"/>
      <c r="L454" s="50"/>
      <c r="M454" s="9"/>
      <c r="N454" s="6"/>
      <c r="O454" s="55"/>
    </row>
    <row r="455" spans="1:15" s="45" customFormat="1" x14ac:dyDescent="0.2">
      <c r="A455" s="92"/>
      <c r="B455" s="33"/>
      <c r="C455" s="42"/>
      <c r="D455" s="42"/>
      <c r="E455" s="43"/>
      <c r="F455" s="64"/>
      <c r="G455" s="35"/>
      <c r="H455" s="29"/>
      <c r="I455" s="36"/>
      <c r="J455" s="19"/>
      <c r="K455" s="28"/>
      <c r="L455" s="50"/>
      <c r="M455" s="9"/>
      <c r="N455" s="6"/>
      <c r="O455" s="55"/>
    </row>
    <row r="456" spans="1:15" s="45" customFormat="1" x14ac:dyDescent="0.2">
      <c r="A456" s="92"/>
      <c r="B456" s="33"/>
      <c r="C456" s="42"/>
      <c r="D456" s="42"/>
      <c r="E456" s="43"/>
      <c r="F456" s="64"/>
      <c r="G456" s="35"/>
      <c r="H456" s="29"/>
      <c r="I456" s="36"/>
      <c r="J456" s="19"/>
      <c r="K456" s="28"/>
      <c r="L456" s="50"/>
      <c r="M456" s="9"/>
      <c r="N456" s="6"/>
      <c r="O456" s="55"/>
    </row>
    <row r="457" spans="1:15" s="45" customFormat="1" x14ac:dyDescent="0.2">
      <c r="A457" s="92"/>
      <c r="B457" s="33"/>
      <c r="C457" s="42"/>
      <c r="D457" s="42"/>
      <c r="E457" s="43"/>
      <c r="F457" s="64"/>
      <c r="G457" s="35"/>
      <c r="H457" s="29"/>
      <c r="I457" s="36"/>
      <c r="J457" s="19"/>
      <c r="K457" s="28"/>
      <c r="L457" s="50"/>
      <c r="M457" s="9"/>
      <c r="N457" s="6"/>
      <c r="O457" s="55"/>
    </row>
    <row r="458" spans="1:15" s="45" customFormat="1" x14ac:dyDescent="0.2">
      <c r="A458" s="92"/>
      <c r="B458" s="33"/>
      <c r="C458" s="42"/>
      <c r="D458" s="42"/>
      <c r="E458" s="43"/>
      <c r="F458" s="64"/>
      <c r="G458" s="35"/>
      <c r="H458" s="29"/>
      <c r="I458" s="36"/>
      <c r="J458" s="19"/>
      <c r="K458" s="28"/>
      <c r="L458" s="50"/>
      <c r="M458" s="9"/>
      <c r="N458" s="6"/>
      <c r="O458" s="55"/>
    </row>
    <row r="459" spans="1:15" s="45" customFormat="1" x14ac:dyDescent="0.2">
      <c r="A459" s="92"/>
      <c r="B459" s="33"/>
      <c r="C459" s="42"/>
      <c r="D459" s="42"/>
      <c r="E459" s="43"/>
      <c r="F459" s="64"/>
      <c r="G459" s="35"/>
      <c r="H459" s="29"/>
      <c r="I459" s="36"/>
      <c r="J459" s="19"/>
      <c r="K459" s="28"/>
      <c r="L459" s="50"/>
      <c r="M459" s="9"/>
      <c r="N459" s="6"/>
      <c r="O459" s="55"/>
    </row>
    <row r="460" spans="1:15" s="45" customFormat="1" x14ac:dyDescent="0.2">
      <c r="A460" s="92"/>
      <c r="B460" s="33"/>
      <c r="C460" s="42"/>
      <c r="D460" s="42"/>
      <c r="E460" s="43"/>
      <c r="F460" s="64"/>
      <c r="G460" s="35"/>
      <c r="H460" s="29"/>
      <c r="I460" s="36"/>
      <c r="J460" s="19"/>
      <c r="K460" s="28"/>
      <c r="L460" s="50"/>
      <c r="M460" s="9"/>
      <c r="N460" s="6"/>
      <c r="O460" s="55"/>
    </row>
    <row r="461" spans="1:15" s="45" customFormat="1" x14ac:dyDescent="0.2">
      <c r="A461" s="92"/>
      <c r="B461" s="33"/>
      <c r="C461" s="42"/>
      <c r="D461" s="42"/>
      <c r="E461" s="43"/>
      <c r="F461" s="64"/>
      <c r="G461" s="35"/>
      <c r="H461" s="29"/>
      <c r="I461" s="36"/>
      <c r="J461" s="19"/>
      <c r="K461" s="28"/>
      <c r="L461" s="50"/>
      <c r="M461" s="9"/>
      <c r="N461" s="6"/>
      <c r="O461" s="55"/>
    </row>
    <row r="462" spans="1:15" s="45" customFormat="1" x14ac:dyDescent="0.2">
      <c r="A462" s="92"/>
      <c r="B462" s="33"/>
      <c r="C462" s="42"/>
      <c r="D462" s="42"/>
      <c r="E462" s="43"/>
      <c r="F462" s="64"/>
      <c r="G462" s="35"/>
      <c r="H462" s="29"/>
      <c r="I462" s="36"/>
      <c r="J462" s="19"/>
      <c r="K462" s="28"/>
      <c r="L462" s="50"/>
      <c r="M462" s="9"/>
      <c r="N462" s="6"/>
      <c r="O462" s="55"/>
    </row>
    <row r="463" spans="1:15" s="45" customFormat="1" x14ac:dyDescent="0.2">
      <c r="A463" s="92"/>
      <c r="B463" s="33"/>
      <c r="C463" s="42"/>
      <c r="D463" s="42"/>
      <c r="E463" s="43"/>
      <c r="F463" s="64"/>
      <c r="G463" s="35"/>
      <c r="H463" s="29"/>
      <c r="I463" s="36"/>
      <c r="J463" s="19"/>
      <c r="K463" s="28"/>
      <c r="L463" s="50"/>
      <c r="M463" s="9"/>
      <c r="N463" s="6"/>
      <c r="O463" s="55"/>
    </row>
    <row r="464" spans="1:15" s="45" customFormat="1" x14ac:dyDescent="0.2">
      <c r="A464" s="92"/>
      <c r="B464" s="33"/>
      <c r="C464" s="42"/>
      <c r="D464" s="42"/>
      <c r="E464" s="43"/>
      <c r="F464" s="64"/>
      <c r="G464" s="35"/>
      <c r="H464" s="29"/>
      <c r="I464" s="36"/>
      <c r="J464" s="19"/>
      <c r="K464" s="28"/>
      <c r="L464" s="50"/>
      <c r="M464" s="9"/>
      <c r="N464" s="6"/>
      <c r="O464" s="55"/>
    </row>
    <row r="465" spans="1:15" s="45" customFormat="1" x14ac:dyDescent="0.2">
      <c r="A465" s="92"/>
      <c r="B465" s="33"/>
      <c r="C465" s="42"/>
      <c r="D465" s="42"/>
      <c r="E465" s="43"/>
      <c r="F465" s="64"/>
      <c r="G465" s="35"/>
      <c r="H465" s="29"/>
      <c r="I465" s="36"/>
      <c r="J465" s="19"/>
      <c r="K465" s="28"/>
      <c r="L465" s="50"/>
      <c r="M465" s="9"/>
      <c r="N465" s="6"/>
      <c r="O465" s="55"/>
    </row>
    <row r="466" spans="1:15" s="45" customFormat="1" x14ac:dyDescent="0.2">
      <c r="A466" s="92"/>
      <c r="B466" s="33"/>
      <c r="C466" s="42"/>
      <c r="D466" s="42"/>
      <c r="E466" s="43"/>
      <c r="F466" s="64"/>
      <c r="G466" s="35"/>
      <c r="H466" s="29"/>
      <c r="I466" s="36"/>
      <c r="J466" s="19"/>
      <c r="K466" s="28"/>
      <c r="L466" s="50"/>
      <c r="M466" s="9"/>
      <c r="N466" s="6"/>
      <c r="O466" s="55"/>
    </row>
    <row r="467" spans="1:15" s="45" customFormat="1" x14ac:dyDescent="0.2">
      <c r="A467" s="92"/>
      <c r="B467" s="33"/>
      <c r="C467" s="42"/>
      <c r="D467" s="42"/>
      <c r="E467" s="43"/>
      <c r="F467" s="64"/>
      <c r="G467" s="35"/>
      <c r="H467" s="29"/>
      <c r="I467" s="36"/>
      <c r="J467" s="19"/>
      <c r="K467" s="28"/>
      <c r="L467" s="50"/>
      <c r="M467" s="9"/>
      <c r="N467" s="6"/>
      <c r="O467" s="55"/>
    </row>
    <row r="468" spans="1:15" s="45" customFormat="1" x14ac:dyDescent="0.2">
      <c r="A468" s="92"/>
      <c r="B468" s="33"/>
      <c r="C468" s="42"/>
      <c r="D468" s="42"/>
      <c r="E468" s="43"/>
      <c r="F468" s="64"/>
      <c r="G468" s="35"/>
      <c r="H468" s="29"/>
      <c r="I468" s="36"/>
      <c r="J468" s="19"/>
      <c r="K468" s="28"/>
      <c r="L468" s="50"/>
      <c r="M468" s="9"/>
      <c r="N468" s="6"/>
      <c r="O468" s="55"/>
    </row>
    <row r="469" spans="1:15" s="45" customFormat="1" x14ac:dyDescent="0.2">
      <c r="A469" s="92"/>
      <c r="B469" s="33"/>
      <c r="C469" s="42"/>
      <c r="D469" s="42"/>
      <c r="E469" s="43"/>
      <c r="F469" s="64"/>
      <c r="G469" s="35"/>
      <c r="H469" s="29"/>
      <c r="I469" s="36"/>
      <c r="J469" s="19"/>
      <c r="K469" s="28"/>
      <c r="L469" s="50"/>
      <c r="M469" s="9"/>
      <c r="N469" s="6"/>
      <c r="O469" s="55"/>
    </row>
    <row r="470" spans="1:15" s="45" customFormat="1" x14ac:dyDescent="0.2">
      <c r="A470" s="92"/>
      <c r="B470" s="33"/>
      <c r="C470" s="42"/>
      <c r="D470" s="42"/>
      <c r="E470" s="43"/>
      <c r="F470" s="64"/>
      <c r="G470" s="35"/>
      <c r="H470" s="29"/>
      <c r="I470" s="36"/>
      <c r="J470" s="19"/>
      <c r="K470" s="28"/>
      <c r="L470" s="50"/>
      <c r="M470" s="9"/>
      <c r="N470" s="6"/>
      <c r="O470" s="55"/>
    </row>
    <row r="471" spans="1:15" s="45" customFormat="1" x14ac:dyDescent="0.2">
      <c r="A471" s="92"/>
      <c r="B471" s="33"/>
      <c r="C471" s="42"/>
      <c r="D471" s="42"/>
      <c r="E471" s="43"/>
      <c r="F471" s="64"/>
      <c r="G471" s="35"/>
      <c r="H471" s="29"/>
      <c r="I471" s="36"/>
      <c r="J471" s="19"/>
      <c r="K471" s="28"/>
      <c r="L471" s="50"/>
      <c r="M471" s="9"/>
      <c r="N471" s="6"/>
      <c r="O471" s="55"/>
    </row>
    <row r="472" spans="1:15" s="45" customFormat="1" x14ac:dyDescent="0.2">
      <c r="A472" s="92"/>
      <c r="B472" s="33"/>
      <c r="C472" s="42"/>
      <c r="D472" s="42"/>
      <c r="E472" s="43"/>
      <c r="F472" s="64"/>
      <c r="G472" s="35"/>
      <c r="H472" s="29"/>
      <c r="I472" s="36"/>
      <c r="J472" s="19"/>
      <c r="K472" s="28"/>
      <c r="L472" s="50"/>
      <c r="M472" s="9"/>
      <c r="N472" s="6"/>
      <c r="O472" s="55"/>
    </row>
    <row r="473" spans="1:15" s="45" customFormat="1" x14ac:dyDescent="0.2">
      <c r="A473" s="92"/>
      <c r="B473" s="33"/>
      <c r="C473" s="42"/>
      <c r="D473" s="42"/>
      <c r="E473" s="43"/>
      <c r="F473" s="64"/>
      <c r="G473" s="35"/>
      <c r="H473" s="29"/>
      <c r="I473" s="36"/>
      <c r="J473" s="19"/>
      <c r="K473" s="28"/>
      <c r="L473" s="50"/>
      <c r="M473" s="9"/>
      <c r="N473" s="6"/>
      <c r="O473" s="55"/>
    </row>
    <row r="474" spans="1:15" s="45" customFormat="1" x14ac:dyDescent="0.2">
      <c r="A474" s="92"/>
      <c r="B474" s="33"/>
      <c r="C474" s="42"/>
      <c r="D474" s="42"/>
      <c r="E474" s="43"/>
      <c r="F474" s="64"/>
      <c r="G474" s="35"/>
      <c r="H474" s="29"/>
      <c r="I474" s="36"/>
      <c r="J474" s="19"/>
      <c r="K474" s="28"/>
      <c r="L474" s="50"/>
      <c r="M474" s="9"/>
      <c r="N474" s="6"/>
      <c r="O474" s="55"/>
    </row>
    <row r="475" spans="1:15" s="45" customFormat="1" x14ac:dyDescent="0.2">
      <c r="A475" s="92"/>
      <c r="B475" s="33"/>
      <c r="C475" s="42"/>
      <c r="D475" s="42"/>
      <c r="E475" s="43"/>
      <c r="F475" s="64"/>
      <c r="G475" s="35"/>
      <c r="H475" s="29"/>
      <c r="I475" s="36"/>
      <c r="J475" s="19"/>
      <c r="K475" s="28"/>
      <c r="L475" s="50"/>
      <c r="M475" s="9"/>
      <c r="N475" s="6"/>
      <c r="O475" s="55"/>
    </row>
    <row r="476" spans="1:15" s="45" customFormat="1" x14ac:dyDescent="0.2">
      <c r="A476" s="92"/>
      <c r="B476" s="33"/>
      <c r="C476" s="42"/>
      <c r="D476" s="42"/>
      <c r="E476" s="43"/>
      <c r="F476" s="64"/>
      <c r="G476" s="35"/>
      <c r="H476" s="29"/>
      <c r="I476" s="36"/>
      <c r="J476" s="19"/>
      <c r="K476" s="28"/>
      <c r="L476" s="50"/>
      <c r="M476" s="9"/>
      <c r="N476" s="6"/>
      <c r="O476" s="55"/>
    </row>
    <row r="477" spans="1:15" s="45" customFormat="1" x14ac:dyDescent="0.2">
      <c r="A477" s="92"/>
      <c r="B477" s="33"/>
      <c r="C477" s="42"/>
      <c r="D477" s="42"/>
      <c r="E477" s="43"/>
      <c r="F477" s="64"/>
      <c r="G477" s="35"/>
      <c r="H477" s="29"/>
      <c r="I477" s="36"/>
      <c r="J477" s="19"/>
      <c r="K477" s="28"/>
      <c r="L477" s="50"/>
      <c r="M477" s="9"/>
      <c r="N477" s="6"/>
      <c r="O477" s="55"/>
    </row>
    <row r="478" spans="1:15" s="45" customFormat="1" x14ac:dyDescent="0.2">
      <c r="A478" s="92"/>
      <c r="B478" s="33"/>
      <c r="C478" s="42"/>
      <c r="D478" s="42"/>
      <c r="E478" s="43"/>
      <c r="F478" s="64"/>
      <c r="G478" s="35"/>
      <c r="H478" s="29"/>
      <c r="I478" s="36"/>
      <c r="J478" s="19"/>
      <c r="K478" s="28"/>
      <c r="L478" s="50"/>
      <c r="M478" s="9"/>
      <c r="N478" s="6"/>
      <c r="O478" s="55"/>
    </row>
    <row r="479" spans="1:15" s="45" customFormat="1" x14ac:dyDescent="0.2">
      <c r="A479" s="92"/>
      <c r="B479" s="33"/>
      <c r="C479" s="42"/>
      <c r="D479" s="42"/>
      <c r="E479" s="43"/>
      <c r="F479" s="64"/>
      <c r="G479" s="35"/>
      <c r="H479" s="29"/>
      <c r="I479" s="36"/>
      <c r="J479" s="19"/>
      <c r="K479" s="28"/>
      <c r="L479" s="50"/>
      <c r="M479" s="9"/>
      <c r="N479" s="6"/>
      <c r="O479" s="55"/>
    </row>
    <row r="480" spans="1:15" s="45" customFormat="1" x14ac:dyDescent="0.2">
      <c r="A480" s="92"/>
      <c r="B480" s="33"/>
      <c r="C480" s="42"/>
      <c r="D480" s="42"/>
      <c r="E480" s="43"/>
      <c r="F480" s="64"/>
      <c r="G480" s="35"/>
      <c r="H480" s="29"/>
      <c r="I480" s="36"/>
      <c r="J480" s="19"/>
      <c r="K480" s="28"/>
      <c r="L480" s="50"/>
      <c r="M480" s="9"/>
      <c r="N480" s="6"/>
      <c r="O480" s="55"/>
    </row>
    <row r="481" spans="1:15" s="45" customFormat="1" x14ac:dyDescent="0.2">
      <c r="A481" s="92"/>
      <c r="B481" s="33"/>
      <c r="C481" s="42"/>
      <c r="D481" s="42"/>
      <c r="E481" s="43"/>
      <c r="F481" s="64"/>
      <c r="G481" s="35"/>
      <c r="H481" s="29"/>
      <c r="I481" s="36"/>
      <c r="J481" s="19"/>
      <c r="K481" s="28"/>
      <c r="L481" s="50"/>
      <c r="M481" s="9"/>
      <c r="N481" s="6"/>
      <c r="O481" s="55"/>
    </row>
    <row r="482" spans="1:15" s="45" customFormat="1" x14ac:dyDescent="0.2">
      <c r="A482" s="92"/>
      <c r="B482" s="33"/>
      <c r="C482" s="42"/>
      <c r="D482" s="42"/>
      <c r="E482" s="43"/>
      <c r="F482" s="64"/>
      <c r="G482" s="35"/>
      <c r="H482" s="29"/>
      <c r="I482" s="36"/>
      <c r="J482" s="19"/>
      <c r="K482" s="28"/>
      <c r="L482" s="50"/>
      <c r="M482" s="9"/>
      <c r="N482" s="6"/>
      <c r="O482" s="55"/>
    </row>
    <row r="483" spans="1:15" s="45" customFormat="1" x14ac:dyDescent="0.2">
      <c r="A483" s="92"/>
      <c r="B483" s="33"/>
      <c r="C483" s="42"/>
      <c r="D483" s="42"/>
      <c r="E483" s="43"/>
      <c r="F483" s="64"/>
      <c r="G483" s="35"/>
      <c r="H483" s="29"/>
      <c r="I483" s="36"/>
      <c r="J483" s="19"/>
      <c r="K483" s="28"/>
      <c r="L483" s="50"/>
      <c r="M483" s="9"/>
      <c r="N483" s="6"/>
      <c r="O483" s="55"/>
    </row>
    <row r="484" spans="1:15" s="45" customFormat="1" x14ac:dyDescent="0.2">
      <c r="A484" s="92"/>
      <c r="B484" s="33"/>
      <c r="C484" s="42"/>
      <c r="D484" s="42"/>
      <c r="E484" s="43"/>
      <c r="F484" s="64"/>
      <c r="G484" s="35"/>
      <c r="H484" s="29"/>
      <c r="I484" s="36"/>
      <c r="J484" s="19"/>
      <c r="K484" s="28"/>
      <c r="L484" s="50"/>
      <c r="M484" s="9"/>
      <c r="N484" s="6"/>
      <c r="O484" s="55"/>
    </row>
    <row r="485" spans="1:15" s="45" customFormat="1" x14ac:dyDescent="0.2">
      <c r="A485" s="92"/>
      <c r="B485" s="33"/>
      <c r="C485" s="42"/>
      <c r="D485" s="42"/>
      <c r="E485" s="43"/>
      <c r="F485" s="64"/>
      <c r="G485" s="35"/>
      <c r="H485" s="29"/>
      <c r="I485" s="36"/>
      <c r="J485" s="19"/>
      <c r="K485" s="28"/>
      <c r="L485" s="50"/>
      <c r="M485" s="9"/>
      <c r="N485" s="6"/>
      <c r="O485" s="55"/>
    </row>
    <row r="486" spans="1:15" s="45" customFormat="1" x14ac:dyDescent="0.2">
      <c r="A486" s="92"/>
      <c r="B486" s="33"/>
      <c r="C486" s="42"/>
      <c r="D486" s="42"/>
      <c r="E486" s="43"/>
      <c r="F486" s="64"/>
      <c r="G486" s="35"/>
      <c r="H486" s="29"/>
      <c r="I486" s="36"/>
      <c r="J486" s="19"/>
      <c r="K486" s="27"/>
      <c r="L486" s="50"/>
      <c r="M486" s="9"/>
      <c r="N486" s="6"/>
      <c r="O486" s="55"/>
    </row>
    <row r="487" spans="1:15" s="45" customFormat="1" x14ac:dyDescent="0.2">
      <c r="A487" s="92"/>
      <c r="B487" s="33"/>
      <c r="C487" s="42"/>
      <c r="D487" s="42"/>
      <c r="E487" s="43"/>
      <c r="F487" s="64"/>
      <c r="G487" s="35"/>
      <c r="H487" s="29"/>
      <c r="I487" s="36"/>
      <c r="J487" s="19"/>
      <c r="K487" s="27"/>
      <c r="L487" s="50"/>
      <c r="M487" s="9"/>
      <c r="N487" s="6"/>
      <c r="O487" s="55"/>
    </row>
    <row r="488" spans="1:15" s="45" customFormat="1" x14ac:dyDescent="0.2">
      <c r="A488" s="92"/>
      <c r="B488" s="33"/>
      <c r="C488" s="42"/>
      <c r="D488" s="42"/>
      <c r="E488" s="43"/>
      <c r="F488" s="64"/>
      <c r="G488" s="35"/>
      <c r="H488" s="29"/>
      <c r="I488" s="36"/>
      <c r="J488" s="19"/>
      <c r="K488" s="27"/>
      <c r="L488" s="50"/>
      <c r="M488" s="9"/>
      <c r="N488" s="6"/>
      <c r="O488" s="55"/>
    </row>
    <row r="489" spans="1:15" s="45" customFormat="1" x14ac:dyDescent="0.2">
      <c r="A489" s="92"/>
      <c r="B489" s="33"/>
      <c r="C489" s="42"/>
      <c r="D489" s="42"/>
      <c r="E489" s="43"/>
      <c r="F489" s="64"/>
      <c r="G489" s="35"/>
      <c r="H489" s="29"/>
      <c r="I489" s="36"/>
      <c r="J489" s="19"/>
      <c r="K489" s="27"/>
      <c r="L489" s="50"/>
      <c r="M489" s="9"/>
      <c r="N489" s="6"/>
      <c r="O489" s="55"/>
    </row>
    <row r="490" spans="1:15" s="45" customFormat="1" x14ac:dyDescent="0.2">
      <c r="A490" s="92"/>
      <c r="B490" s="33"/>
      <c r="C490" s="42"/>
      <c r="D490" s="42"/>
      <c r="E490" s="43"/>
      <c r="F490" s="64"/>
      <c r="G490" s="35"/>
      <c r="H490" s="29"/>
      <c r="I490" s="36"/>
      <c r="J490" s="19"/>
      <c r="K490" s="27"/>
      <c r="L490" s="50"/>
      <c r="M490" s="9"/>
      <c r="N490" s="6"/>
      <c r="O490" s="55"/>
    </row>
  </sheetData>
  <mergeCells count="215">
    <mergeCell ref="A270:A278"/>
    <mergeCell ref="A106:A128"/>
    <mergeCell ref="C241:H241"/>
    <mergeCell ref="C247:H247"/>
    <mergeCell ref="A130:A145"/>
    <mergeCell ref="A164:A175"/>
    <mergeCell ref="A177:A192"/>
    <mergeCell ref="A194:A204"/>
    <mergeCell ref="A206:A221"/>
    <mergeCell ref="A223:A238"/>
    <mergeCell ref="A240:A244"/>
    <mergeCell ref="A246:A268"/>
    <mergeCell ref="E101:F101"/>
    <mergeCell ref="E103:F103"/>
    <mergeCell ref="A5:A19"/>
    <mergeCell ref="A1:O1"/>
    <mergeCell ref="A97:A104"/>
    <mergeCell ref="A147:A162"/>
    <mergeCell ref="C271:H271"/>
    <mergeCell ref="E79:F79"/>
    <mergeCell ref="E81:F81"/>
    <mergeCell ref="E26:F26"/>
    <mergeCell ref="E251:F251"/>
    <mergeCell ref="E253:F253"/>
    <mergeCell ref="C256:C261"/>
    <mergeCell ref="C263:C268"/>
    <mergeCell ref="E263:F263"/>
    <mergeCell ref="E267:F267"/>
    <mergeCell ref="E248:F248"/>
    <mergeCell ref="E265:F265"/>
    <mergeCell ref="C12:H12"/>
    <mergeCell ref="C21:H21"/>
    <mergeCell ref="C22:H22"/>
    <mergeCell ref="C45:H45"/>
    <mergeCell ref="A21:A44"/>
    <mergeCell ref="A45:A67"/>
    <mergeCell ref="E199:F199"/>
    <mergeCell ref="E201:F201"/>
    <mergeCell ref="C223:H223"/>
    <mergeCell ref="A2:A3"/>
    <mergeCell ref="E8:F8"/>
    <mergeCell ref="E16:F16"/>
    <mergeCell ref="I85:I88"/>
    <mergeCell ref="C5:H5"/>
    <mergeCell ref="C6:H6"/>
    <mergeCell ref="I101:I104"/>
    <mergeCell ref="C72:C77"/>
    <mergeCell ref="E72:F72"/>
    <mergeCell ref="E74:F74"/>
    <mergeCell ref="E76:F76"/>
    <mergeCell ref="C79:C82"/>
    <mergeCell ref="E92:F92"/>
    <mergeCell ref="C90:C95"/>
    <mergeCell ref="E24:F24"/>
    <mergeCell ref="E55:F55"/>
    <mergeCell ref="E57:F57"/>
    <mergeCell ref="E14:F14"/>
    <mergeCell ref="E18:F18"/>
    <mergeCell ref="E90:F90"/>
    <mergeCell ref="E94:F94"/>
    <mergeCell ref="E216:F216"/>
    <mergeCell ref="G218:G219"/>
    <mergeCell ref="H220:H221"/>
    <mergeCell ref="I281:O281"/>
    <mergeCell ref="E2:F3"/>
    <mergeCell ref="C2:C3"/>
    <mergeCell ref="D2:D3"/>
    <mergeCell ref="G2:G3"/>
    <mergeCell ref="H2:H3"/>
    <mergeCell ref="I2:L2"/>
    <mergeCell ref="M2:O2"/>
    <mergeCell ref="E237:F237"/>
    <mergeCell ref="E258:F258"/>
    <mergeCell ref="E260:F260"/>
    <mergeCell ref="E168:F168"/>
    <mergeCell ref="E174:F174"/>
    <mergeCell ref="E189:F189"/>
    <mergeCell ref="E191:F191"/>
    <mergeCell ref="E203:F203"/>
    <mergeCell ref="E142:F142"/>
    <mergeCell ref="I168:I175"/>
    <mergeCell ref="E218:F218"/>
    <mergeCell ref="E220:F220"/>
    <mergeCell ref="E233:F233"/>
    <mergeCell ref="C273:C278"/>
    <mergeCell ref="E273:F273"/>
    <mergeCell ref="E275:F275"/>
    <mergeCell ref="E277:F277"/>
    <mergeCell ref="C226:C231"/>
    <mergeCell ref="E226:F226"/>
    <mergeCell ref="E228:F228"/>
    <mergeCell ref="E230:F230"/>
    <mergeCell ref="C187:C192"/>
    <mergeCell ref="C197:C202"/>
    <mergeCell ref="E213:F213"/>
    <mergeCell ref="C207:H207"/>
    <mergeCell ref="E243:F243"/>
    <mergeCell ref="E256:F256"/>
    <mergeCell ref="C249:C254"/>
    <mergeCell ref="E249:F249"/>
    <mergeCell ref="C195:H195"/>
    <mergeCell ref="C206:H206"/>
    <mergeCell ref="C224:H224"/>
    <mergeCell ref="E235:F235"/>
    <mergeCell ref="E187:F187"/>
    <mergeCell ref="E197:F197"/>
    <mergeCell ref="C216:C221"/>
    <mergeCell ref="E209:F209"/>
    <mergeCell ref="C140:C145"/>
    <mergeCell ref="C150:C155"/>
    <mergeCell ref="E150:F150"/>
    <mergeCell ref="E152:F152"/>
    <mergeCell ref="E154:F154"/>
    <mergeCell ref="E140:F140"/>
    <mergeCell ref="C180:C185"/>
    <mergeCell ref="E182:F182"/>
    <mergeCell ref="E144:F144"/>
    <mergeCell ref="C148:H148"/>
    <mergeCell ref="C164:H164"/>
    <mergeCell ref="E184:F184"/>
    <mergeCell ref="E172:F172"/>
    <mergeCell ref="E180:F180"/>
    <mergeCell ref="E28:F28"/>
    <mergeCell ref="C24:C29"/>
    <mergeCell ref="C31:C36"/>
    <mergeCell ref="E38:F38"/>
    <mergeCell ref="E40:F40"/>
    <mergeCell ref="E31:F31"/>
    <mergeCell ref="E33:F33"/>
    <mergeCell ref="C55:C60"/>
    <mergeCell ref="C62:C67"/>
    <mergeCell ref="C46:H46"/>
    <mergeCell ref="H35:H36"/>
    <mergeCell ref="G40:G41"/>
    <mergeCell ref="G50:G51"/>
    <mergeCell ref="G57:G58"/>
    <mergeCell ref="H59:H60"/>
    <mergeCell ref="G33:G34"/>
    <mergeCell ref="E59:F59"/>
    <mergeCell ref="E62:F62"/>
    <mergeCell ref="E64:F64"/>
    <mergeCell ref="E66:F66"/>
    <mergeCell ref="E35:F35"/>
    <mergeCell ref="C280:G280"/>
    <mergeCell ref="C281:H281"/>
    <mergeCell ref="C233:C238"/>
    <mergeCell ref="E42:F42"/>
    <mergeCell ref="C38:C43"/>
    <mergeCell ref="C48:C53"/>
    <mergeCell ref="E48:F48"/>
    <mergeCell ref="E50:F50"/>
    <mergeCell ref="E52:F52"/>
    <mergeCell ref="C157:C162"/>
    <mergeCell ref="E157:F157"/>
    <mergeCell ref="E159:F159"/>
    <mergeCell ref="E161:F161"/>
    <mergeCell ref="C116:C121"/>
    <mergeCell ref="E116:F116"/>
    <mergeCell ref="E118:F118"/>
    <mergeCell ref="E120:F120"/>
    <mergeCell ref="C123:C128"/>
    <mergeCell ref="E123:F123"/>
    <mergeCell ref="E125:F125"/>
    <mergeCell ref="C209:C214"/>
    <mergeCell ref="C109:C114"/>
    <mergeCell ref="E109:F109"/>
    <mergeCell ref="E111:F111"/>
    <mergeCell ref="G16:G17"/>
    <mergeCell ref="H16:H17"/>
    <mergeCell ref="E127:F127"/>
    <mergeCell ref="G228:G229"/>
    <mergeCell ref="G235:G236"/>
    <mergeCell ref="G243:G244"/>
    <mergeCell ref="G258:G259"/>
    <mergeCell ref="H260:H261"/>
    <mergeCell ref="H273:H274"/>
    <mergeCell ref="G189:G190"/>
    <mergeCell ref="G211:G212"/>
    <mergeCell ref="E211:F211"/>
    <mergeCell ref="E113:F113"/>
    <mergeCell ref="E87:F87"/>
    <mergeCell ref="C69:H69"/>
    <mergeCell ref="C70:H70"/>
    <mergeCell ref="C84:C88"/>
    <mergeCell ref="G64:G65"/>
    <mergeCell ref="G74:G75"/>
    <mergeCell ref="H90:H91"/>
    <mergeCell ref="H103:H104"/>
    <mergeCell ref="G81:G82"/>
    <mergeCell ref="C97:H97"/>
    <mergeCell ref="C98:H98"/>
    <mergeCell ref="A69:A88"/>
    <mergeCell ref="A90:A95"/>
    <mergeCell ref="G159:G160"/>
    <mergeCell ref="G182:G183"/>
    <mergeCell ref="H81:H82"/>
    <mergeCell ref="G137:G138"/>
    <mergeCell ref="H137:H138"/>
    <mergeCell ref="G152:G153"/>
    <mergeCell ref="H161:H162"/>
    <mergeCell ref="G168:G169"/>
    <mergeCell ref="H174:H175"/>
    <mergeCell ref="C133:C138"/>
    <mergeCell ref="H120:H121"/>
    <mergeCell ref="G125:G126"/>
    <mergeCell ref="E133:F133"/>
    <mergeCell ref="E135:F135"/>
    <mergeCell ref="E137:F137"/>
    <mergeCell ref="E170:F170"/>
    <mergeCell ref="C165:H165"/>
    <mergeCell ref="C178:H178"/>
    <mergeCell ref="E85:F85"/>
    <mergeCell ref="C106:H106"/>
    <mergeCell ref="C107:H107"/>
    <mergeCell ref="C131:H131"/>
  </mergeCells>
  <pageMargins left="0.23622047244094491" right="0.23622047244094491" top="0.47244094488188981" bottom="0.51181102362204722" header="0.19685039370078741" footer="0.11811023622047245"/>
  <pageSetup paperSize="9" fitToWidth="0" fitToHeight="0" orientation="landscape" copies="14" r:id="rId1"/>
  <headerFooter>
    <oddHeader>&amp;LCahier Des Charge AMU - DGE-DIREN - Détail des prestations&amp;R&amp;10Version &amp;D</oddHeader>
    <oddFooter>&amp;L&amp;8Cahier des charge élaboré par la DGE-DIREN en collaboration avec interface energies / interface-energies.ch&amp;R&amp;8&amp;P/&amp;N</oddFooter>
  </headerFooter>
  <rowBreaks count="14" manualBreakCount="14">
    <brk id="19" max="14" man="1"/>
    <brk id="43" max="14" man="1"/>
    <brk id="67" max="14" man="1"/>
    <brk id="88" max="14" man="1"/>
    <brk id="104" max="14" man="1"/>
    <brk id="128" max="14" man="1"/>
    <brk id="145" max="14" man="1"/>
    <brk id="162" max="14" man="1"/>
    <brk id="175" max="14" man="1"/>
    <brk id="192" max="14" man="1"/>
    <brk id="204" max="14" man="1"/>
    <brk id="221" max="14" man="1"/>
    <brk id="238" max="14" man="1"/>
    <brk id="26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91AB-2D0F-4F68-AEFF-ADA2692D43CA}">
  <dimension ref="A1:L265"/>
  <sheetViews>
    <sheetView tabSelected="1" view="pageBreakPreview" zoomScale="130" zoomScaleNormal="100" zoomScaleSheetLayoutView="130" workbookViewId="0">
      <pane ySplit="2" topLeftCell="A28" activePane="bottomLeft" state="frozen"/>
      <selection pane="bottomLeft" activeCell="C34" sqref="C34"/>
    </sheetView>
  </sheetViews>
  <sheetFormatPr baseColWidth="10" defaultColWidth="10.42578125" defaultRowHeight="11.25" outlineLevelRow="1" x14ac:dyDescent="0.2"/>
  <cols>
    <col min="1" max="1" width="15.85546875" style="25" customWidth="1"/>
    <col min="2" max="2" width="1.42578125" style="33" customWidth="1"/>
    <col min="3" max="3" width="4.140625" style="42" customWidth="1"/>
    <col min="4" max="4" width="1.42578125" style="42" customWidth="1"/>
    <col min="5" max="5" width="3.42578125" style="43" customWidth="1"/>
    <col min="6" max="6" width="75.7109375" style="64" customWidth="1"/>
    <col min="7" max="7" width="4.42578125" style="12" customWidth="1"/>
    <col min="8" max="8" width="4.42578125" style="27" customWidth="1"/>
    <col min="9" max="9" width="10.5703125" style="50" customWidth="1"/>
    <col min="10" max="10" width="4.42578125" style="9" customWidth="1"/>
    <col min="11" max="11" width="4.42578125" style="6" customWidth="1"/>
    <col min="12" max="12" width="10.5703125" style="55" customWidth="1"/>
    <col min="13" max="16384" width="10.42578125" style="9"/>
  </cols>
  <sheetData>
    <row r="1" spans="1:12" s="219" customFormat="1" ht="15.95" customHeight="1" x14ac:dyDescent="0.2">
      <c r="A1" s="280" t="s">
        <v>229</v>
      </c>
      <c r="B1" s="84"/>
      <c r="C1" s="279"/>
      <c r="D1" s="279"/>
      <c r="E1" s="278" t="s">
        <v>167</v>
      </c>
      <c r="F1" s="278"/>
      <c r="G1" s="282" t="s">
        <v>231</v>
      </c>
      <c r="H1" s="282"/>
      <c r="I1" s="283"/>
      <c r="J1" s="282" t="s">
        <v>147</v>
      </c>
      <c r="K1" s="282"/>
      <c r="L1" s="282"/>
    </row>
    <row r="2" spans="1:12" s="219" customFormat="1" ht="24.95" customHeight="1" x14ac:dyDescent="0.2">
      <c r="A2" s="280"/>
      <c r="B2" s="14"/>
      <c r="C2" s="279"/>
      <c r="D2" s="279"/>
      <c r="E2" s="278"/>
      <c r="F2" s="278"/>
      <c r="G2" s="16" t="s">
        <v>134</v>
      </c>
      <c r="H2" s="16" t="s">
        <v>152</v>
      </c>
      <c r="I2" s="46" t="s">
        <v>135</v>
      </c>
      <c r="J2" s="16" t="s">
        <v>134</v>
      </c>
      <c r="K2" s="16" t="s">
        <v>152</v>
      </c>
      <c r="L2" s="52" t="s">
        <v>135</v>
      </c>
    </row>
    <row r="3" spans="1:12" ht="6.95" customHeight="1" x14ac:dyDescent="0.2">
      <c r="A3" s="17"/>
      <c r="B3" s="14"/>
      <c r="C3" s="1"/>
      <c r="D3" s="1"/>
      <c r="E3" s="18"/>
      <c r="F3" s="18"/>
      <c r="G3" s="8"/>
      <c r="H3" s="8"/>
      <c r="I3" s="47"/>
      <c r="J3" s="8"/>
      <c r="K3" s="8"/>
      <c r="L3" s="53"/>
    </row>
    <row r="4" spans="1:12" s="2" customFormat="1" ht="15" customHeight="1" x14ac:dyDescent="0.2">
      <c r="A4" s="291" t="s">
        <v>160</v>
      </c>
      <c r="B4" s="1"/>
      <c r="C4" s="296" t="s">
        <v>251</v>
      </c>
      <c r="D4" s="297"/>
      <c r="E4" s="297"/>
      <c r="F4" s="297"/>
      <c r="G4" s="224"/>
      <c r="H4" s="225"/>
      <c r="I4" s="226">
        <f>SUM(I1:I1)</f>
        <v>0</v>
      </c>
      <c r="J4" s="227"/>
      <c r="K4" s="228"/>
      <c r="L4" s="229"/>
    </row>
    <row r="5" spans="1:12" s="2" customFormat="1" ht="12" customHeight="1" outlineLevel="1" x14ac:dyDescent="0.2">
      <c r="A5" s="293"/>
      <c r="B5" s="1"/>
      <c r="C5" s="294" t="s">
        <v>232</v>
      </c>
      <c r="D5" s="295"/>
      <c r="E5" s="295"/>
      <c r="F5" s="295"/>
      <c r="G5" s="230"/>
      <c r="H5" s="231"/>
      <c r="I5" s="232"/>
      <c r="J5" s="233"/>
      <c r="K5" s="234"/>
      <c r="L5" s="235"/>
    </row>
    <row r="6" spans="1:12" s="2" customFormat="1" ht="6.95" customHeight="1" outlineLevel="1" x14ac:dyDescent="0.2">
      <c r="A6" s="293"/>
      <c r="B6" s="1"/>
      <c r="C6" s="111"/>
      <c r="D6" s="111"/>
      <c r="E6" s="112"/>
      <c r="F6" s="196"/>
      <c r="G6" s="85"/>
      <c r="H6" s="86"/>
      <c r="I6" s="73"/>
      <c r="J6" s="117"/>
      <c r="K6" s="78"/>
      <c r="L6" s="79"/>
    </row>
    <row r="7" spans="1:12" s="2" customFormat="1" ht="12" customHeight="1" x14ac:dyDescent="0.2">
      <c r="A7" s="293"/>
      <c r="B7" s="1"/>
      <c r="C7" s="236" t="s">
        <v>148</v>
      </c>
      <c r="D7" s="237"/>
      <c r="E7" s="237"/>
      <c r="F7" s="237"/>
      <c r="G7" s="224">
        <f>'Cahier Des Charges'!J11</f>
        <v>6</v>
      </c>
      <c r="H7" s="225"/>
      <c r="I7" s="226">
        <f>'Cahier Des Charges'!L11</f>
        <v>0</v>
      </c>
      <c r="J7" s="227"/>
      <c r="K7" s="228"/>
      <c r="L7" s="229"/>
    </row>
    <row r="8" spans="1:12" s="2" customFormat="1" ht="12" customHeight="1" outlineLevel="1" x14ac:dyDescent="0.2">
      <c r="A8" s="292"/>
      <c r="B8" s="1"/>
      <c r="C8" s="294" t="s">
        <v>233</v>
      </c>
      <c r="D8" s="295"/>
      <c r="E8" s="295"/>
      <c r="F8" s="295"/>
      <c r="G8" s="230"/>
      <c r="H8" s="231"/>
      <c r="I8" s="232"/>
      <c r="J8" s="233"/>
      <c r="K8" s="234"/>
      <c r="L8" s="235"/>
    </row>
    <row r="9" spans="1:12" s="2" customFormat="1" ht="6.95" customHeight="1" outlineLevel="1" x14ac:dyDescent="0.2">
      <c r="A9" s="222"/>
      <c r="B9" s="1"/>
      <c r="C9" s="111"/>
      <c r="D9" s="111"/>
      <c r="E9" s="112"/>
      <c r="F9" s="196"/>
      <c r="G9" s="85"/>
      <c r="H9" s="86"/>
      <c r="I9" s="73"/>
      <c r="J9" s="117"/>
      <c r="K9" s="78"/>
      <c r="L9" s="79"/>
    </row>
    <row r="10" spans="1:12" s="2" customFormat="1" ht="15" customHeight="1" x14ac:dyDescent="0.2">
      <c r="A10" s="291" t="s">
        <v>2</v>
      </c>
      <c r="B10" s="1"/>
      <c r="C10" s="296" t="s">
        <v>252</v>
      </c>
      <c r="D10" s="297"/>
      <c r="E10" s="297"/>
      <c r="F10" s="297"/>
      <c r="G10" s="224"/>
      <c r="H10" s="225"/>
      <c r="I10" s="226"/>
      <c r="J10" s="238">
        <f>'Cahier Des Charges'!M21</f>
        <v>26</v>
      </c>
      <c r="K10" s="239"/>
      <c r="L10" s="229">
        <f>'Cahier Des Charges'!O21</f>
        <v>0</v>
      </c>
    </row>
    <row r="11" spans="1:12" s="2" customFormat="1" ht="24.95" customHeight="1" outlineLevel="1" x14ac:dyDescent="0.2">
      <c r="A11" s="293"/>
      <c r="B11" s="1"/>
      <c r="C11" s="294" t="s">
        <v>234</v>
      </c>
      <c r="D11" s="295"/>
      <c r="E11" s="295"/>
      <c r="F11" s="295"/>
      <c r="G11" s="230"/>
      <c r="H11" s="231"/>
      <c r="I11" s="232"/>
      <c r="J11" s="233"/>
      <c r="K11" s="234"/>
      <c r="L11" s="235"/>
    </row>
    <row r="12" spans="1:12" s="2" customFormat="1" ht="6.95" customHeight="1" outlineLevel="1" x14ac:dyDescent="0.2">
      <c r="A12" s="293"/>
      <c r="B12" s="1"/>
      <c r="C12" s="111"/>
      <c r="D12" s="111"/>
      <c r="E12" s="112"/>
      <c r="F12" s="196"/>
      <c r="G12" s="85"/>
      <c r="H12" s="86"/>
      <c r="I12" s="73"/>
      <c r="J12" s="117"/>
      <c r="K12" s="78"/>
      <c r="L12" s="79"/>
    </row>
    <row r="13" spans="1:12" ht="15" customHeight="1" x14ac:dyDescent="0.2">
      <c r="A13" s="293"/>
      <c r="B13" s="31"/>
      <c r="C13" s="296" t="s">
        <v>253</v>
      </c>
      <c r="D13" s="297"/>
      <c r="E13" s="297"/>
      <c r="F13" s="297"/>
      <c r="G13" s="224"/>
      <c r="H13" s="225"/>
      <c r="I13" s="226"/>
      <c r="J13" s="238">
        <f>'Cahier Des Charges'!M45</f>
        <v>26</v>
      </c>
      <c r="K13" s="239"/>
      <c r="L13" s="229">
        <f>'Cahier Des Charges'!O45</f>
        <v>0</v>
      </c>
    </row>
    <row r="14" spans="1:12" s="2" customFormat="1" ht="12" customHeight="1" outlineLevel="1" x14ac:dyDescent="0.2">
      <c r="A14" s="292"/>
      <c r="B14" s="1"/>
      <c r="C14" s="294" t="s">
        <v>235</v>
      </c>
      <c r="D14" s="295"/>
      <c r="E14" s="295"/>
      <c r="F14" s="295"/>
      <c r="G14" s="230"/>
      <c r="H14" s="231"/>
      <c r="I14" s="232"/>
      <c r="J14" s="233"/>
      <c r="K14" s="234"/>
      <c r="L14" s="235"/>
    </row>
    <row r="15" spans="1:12" ht="6.95" customHeight="1" outlineLevel="1" x14ac:dyDescent="0.2">
      <c r="A15" s="222"/>
      <c r="B15" s="31"/>
      <c r="C15" s="163"/>
      <c r="D15" s="163"/>
      <c r="E15" s="164"/>
      <c r="F15" s="164"/>
      <c r="G15" s="120"/>
      <c r="H15" s="166"/>
      <c r="I15" s="167"/>
      <c r="J15" s="123"/>
      <c r="K15" s="78"/>
      <c r="L15" s="79"/>
    </row>
    <row r="16" spans="1:12" ht="15" customHeight="1" x14ac:dyDescent="0.2">
      <c r="A16" s="291" t="s">
        <v>3</v>
      </c>
      <c r="C16" s="298" t="s">
        <v>254</v>
      </c>
      <c r="D16" s="299"/>
      <c r="E16" s="299"/>
      <c r="F16" s="299"/>
      <c r="G16" s="224">
        <f>'Cahier Des Charges'!J69</f>
        <v>44</v>
      </c>
      <c r="H16" s="225"/>
      <c r="I16" s="226">
        <f>'Cahier Des Charges'!L69</f>
        <v>0</v>
      </c>
      <c r="J16" s="227"/>
      <c r="K16" s="228"/>
      <c r="L16" s="229"/>
    </row>
    <row r="17" spans="1:12" s="2" customFormat="1" ht="23.1" customHeight="1" outlineLevel="1" x14ac:dyDescent="0.2">
      <c r="A17" s="292"/>
      <c r="B17" s="1"/>
      <c r="C17" s="294" t="s">
        <v>236</v>
      </c>
      <c r="D17" s="295"/>
      <c r="E17" s="295"/>
      <c r="F17" s="295"/>
      <c r="G17" s="230"/>
      <c r="H17" s="231"/>
      <c r="I17" s="232"/>
      <c r="J17" s="233"/>
      <c r="K17" s="234"/>
      <c r="L17" s="235"/>
    </row>
    <row r="18" spans="1:12" ht="6.95" customHeight="1" outlineLevel="1" x14ac:dyDescent="0.2">
      <c r="A18" s="222"/>
      <c r="B18" s="25"/>
      <c r="C18" s="205"/>
      <c r="D18" s="205"/>
      <c r="E18" s="146"/>
      <c r="F18" s="112"/>
      <c r="G18" s="116"/>
      <c r="H18" s="128"/>
      <c r="I18" s="157"/>
      <c r="J18" s="74"/>
      <c r="K18" s="75"/>
      <c r="L18" s="76"/>
    </row>
    <row r="19" spans="1:12" ht="23.1" customHeight="1" x14ac:dyDescent="0.2">
      <c r="A19" s="291" t="s">
        <v>230</v>
      </c>
      <c r="B19" s="31"/>
      <c r="C19" s="303" t="s">
        <v>237</v>
      </c>
      <c r="D19" s="299"/>
      <c r="E19" s="299"/>
      <c r="F19" s="299"/>
      <c r="G19" s="224">
        <f>'Cahier Des Charges'!J97</f>
        <v>8</v>
      </c>
      <c r="H19" s="225"/>
      <c r="I19" s="226">
        <f>'Cahier Des Charges'!L97</f>
        <v>0</v>
      </c>
      <c r="J19" s="227"/>
      <c r="K19" s="228"/>
      <c r="L19" s="229"/>
    </row>
    <row r="20" spans="1:12" s="2" customFormat="1" ht="12" customHeight="1" outlineLevel="1" x14ac:dyDescent="0.2">
      <c r="A20" s="293"/>
      <c r="B20" s="1"/>
      <c r="C20" s="294" t="s">
        <v>238</v>
      </c>
      <c r="D20" s="295"/>
      <c r="E20" s="295"/>
      <c r="F20" s="295"/>
      <c r="G20" s="230"/>
      <c r="H20" s="231"/>
      <c r="I20" s="232"/>
      <c r="J20" s="233"/>
      <c r="K20" s="234"/>
      <c r="L20" s="235"/>
    </row>
    <row r="21" spans="1:12" ht="6.95" customHeight="1" outlineLevel="1" x14ac:dyDescent="0.2">
      <c r="A21" s="293"/>
      <c r="B21" s="31"/>
      <c r="C21" s="183"/>
      <c r="D21" s="183"/>
      <c r="E21" s="196"/>
      <c r="F21" s="125"/>
      <c r="G21" s="85"/>
      <c r="H21" s="159"/>
      <c r="I21" s="73"/>
      <c r="J21" s="77"/>
      <c r="K21" s="78"/>
      <c r="L21" s="79"/>
    </row>
    <row r="22" spans="1:12" ht="12" customHeight="1" x14ac:dyDescent="0.2">
      <c r="A22" s="293"/>
      <c r="B22" s="31"/>
      <c r="C22" s="301" t="s">
        <v>4</v>
      </c>
      <c r="D22" s="302"/>
      <c r="E22" s="302"/>
      <c r="F22" s="302"/>
      <c r="G22" s="224"/>
      <c r="H22" s="225"/>
      <c r="I22" s="226"/>
      <c r="J22" s="238">
        <f>'Cahier Des Charges'!M106</f>
        <v>26</v>
      </c>
      <c r="K22" s="239"/>
      <c r="L22" s="229">
        <f>'Cahier Des Charges'!O106</f>
        <v>0</v>
      </c>
    </row>
    <row r="23" spans="1:12" s="2" customFormat="1" ht="12" customHeight="1" outlineLevel="1" x14ac:dyDescent="0.2">
      <c r="A23" s="293"/>
      <c r="B23" s="1"/>
      <c r="C23" s="294" t="s">
        <v>239</v>
      </c>
      <c r="D23" s="295"/>
      <c r="E23" s="295"/>
      <c r="F23" s="295"/>
      <c r="G23" s="230"/>
      <c r="H23" s="231"/>
      <c r="I23" s="232"/>
      <c r="J23" s="233"/>
      <c r="K23" s="234"/>
      <c r="L23" s="235"/>
    </row>
    <row r="24" spans="1:12" ht="6.95" customHeight="1" outlineLevel="1" x14ac:dyDescent="0.2">
      <c r="A24" s="293"/>
      <c r="B24" s="31"/>
      <c r="C24" s="183"/>
      <c r="D24" s="183"/>
      <c r="E24" s="196"/>
      <c r="F24" s="125"/>
      <c r="G24" s="85"/>
      <c r="H24" s="159"/>
      <c r="I24" s="73"/>
      <c r="J24" s="77"/>
      <c r="K24" s="78"/>
      <c r="L24" s="79"/>
    </row>
    <row r="25" spans="1:12" ht="12" customHeight="1" x14ac:dyDescent="0.2">
      <c r="A25" s="293"/>
      <c r="C25" s="236" t="s">
        <v>24</v>
      </c>
      <c r="D25" s="240"/>
      <c r="E25" s="241"/>
      <c r="F25" s="242"/>
      <c r="G25" s="224"/>
      <c r="H25" s="225"/>
      <c r="I25" s="226"/>
      <c r="J25" s="238">
        <f>'Cahier Des Charges'!M130</f>
        <v>17</v>
      </c>
      <c r="K25" s="239"/>
      <c r="L25" s="229">
        <f>'Cahier Des Charges'!O130</f>
        <v>0</v>
      </c>
    </row>
    <row r="26" spans="1:12" s="2" customFormat="1" ht="12" customHeight="1" outlineLevel="1" x14ac:dyDescent="0.2">
      <c r="A26" s="292"/>
      <c r="B26" s="1"/>
      <c r="C26" s="294" t="s">
        <v>240</v>
      </c>
      <c r="D26" s="295"/>
      <c r="E26" s="295"/>
      <c r="F26" s="295"/>
      <c r="G26" s="230"/>
      <c r="H26" s="231"/>
      <c r="I26" s="232"/>
      <c r="J26" s="233"/>
      <c r="K26" s="234"/>
      <c r="L26" s="235"/>
    </row>
    <row r="27" spans="1:12" ht="6.95" customHeight="1" outlineLevel="1" x14ac:dyDescent="0.2">
      <c r="A27" s="222"/>
      <c r="B27" s="84"/>
      <c r="C27" s="183"/>
      <c r="D27" s="183"/>
      <c r="E27" s="196"/>
      <c r="F27" s="125"/>
      <c r="G27" s="85"/>
      <c r="H27" s="159"/>
      <c r="I27" s="73"/>
      <c r="J27" s="77"/>
      <c r="K27" s="78"/>
      <c r="L27" s="79"/>
    </row>
    <row r="28" spans="1:12" ht="12" customHeight="1" x14ac:dyDescent="0.2">
      <c r="A28" s="291" t="s">
        <v>163</v>
      </c>
      <c r="C28" s="236" t="s">
        <v>149</v>
      </c>
      <c r="D28" s="240"/>
      <c r="E28" s="241"/>
      <c r="F28" s="242"/>
      <c r="G28" s="224">
        <f>'Cahier Des Charges'!J147</f>
        <v>22</v>
      </c>
      <c r="H28" s="225"/>
      <c r="I28" s="226">
        <f>'Cahier Des Charges'!L147</f>
        <v>0</v>
      </c>
      <c r="J28" s="227"/>
      <c r="K28" s="228"/>
      <c r="L28" s="229"/>
    </row>
    <row r="29" spans="1:12" s="2" customFormat="1" ht="12" customHeight="1" outlineLevel="1" x14ac:dyDescent="0.2">
      <c r="A29" s="292"/>
      <c r="B29" s="1"/>
      <c r="C29" s="294" t="s">
        <v>241</v>
      </c>
      <c r="D29" s="295"/>
      <c r="E29" s="295"/>
      <c r="F29" s="295"/>
      <c r="G29" s="230"/>
      <c r="H29" s="231"/>
      <c r="I29" s="232"/>
      <c r="J29" s="233"/>
      <c r="K29" s="234"/>
      <c r="L29" s="235"/>
    </row>
    <row r="30" spans="1:12" ht="6.95" customHeight="1" outlineLevel="1" x14ac:dyDescent="0.2">
      <c r="A30" s="222"/>
      <c r="B30" s="84"/>
      <c r="C30" s="183"/>
      <c r="D30" s="183"/>
      <c r="E30" s="196"/>
      <c r="F30" s="125"/>
      <c r="G30" s="85"/>
      <c r="H30" s="159"/>
      <c r="I30" s="73"/>
      <c r="J30" s="77"/>
      <c r="K30" s="78"/>
      <c r="L30" s="79"/>
    </row>
    <row r="31" spans="1:12" ht="23.1" customHeight="1" x14ac:dyDescent="0.2">
      <c r="A31" s="291" t="s">
        <v>7</v>
      </c>
      <c r="B31" s="31"/>
      <c r="C31" s="296" t="s">
        <v>242</v>
      </c>
      <c r="D31" s="297"/>
      <c r="E31" s="297"/>
      <c r="F31" s="297"/>
      <c r="G31" s="224">
        <f>'Cahier Des Charges'!J164</f>
        <v>96</v>
      </c>
      <c r="H31" s="225"/>
      <c r="I31" s="226">
        <f>'Cahier Des Charges'!L164</f>
        <v>0</v>
      </c>
      <c r="J31" s="227"/>
      <c r="K31" s="228"/>
      <c r="L31" s="229"/>
    </row>
    <row r="32" spans="1:12" s="2" customFormat="1" ht="12" customHeight="1" outlineLevel="1" x14ac:dyDescent="0.2">
      <c r="A32" s="293"/>
      <c r="B32" s="1"/>
      <c r="C32" s="294" t="s">
        <v>243</v>
      </c>
      <c r="D32" s="295"/>
      <c r="E32" s="295"/>
      <c r="F32" s="295"/>
      <c r="G32" s="230"/>
      <c r="H32" s="231"/>
      <c r="I32" s="232"/>
      <c r="J32" s="233"/>
      <c r="K32" s="234"/>
      <c r="L32" s="235"/>
    </row>
    <row r="33" spans="1:12" ht="6.95" customHeight="1" outlineLevel="1" x14ac:dyDescent="0.2">
      <c r="A33" s="293"/>
      <c r="B33" s="25"/>
      <c r="C33" s="183"/>
      <c r="D33" s="183"/>
      <c r="E33" s="196"/>
      <c r="F33" s="125"/>
      <c r="G33" s="85"/>
      <c r="H33" s="159"/>
      <c r="I33" s="73"/>
      <c r="J33" s="77"/>
      <c r="K33" s="78"/>
      <c r="L33" s="79"/>
    </row>
    <row r="34" spans="1:12" ht="12" customHeight="1" x14ac:dyDescent="0.2">
      <c r="A34" s="293"/>
      <c r="B34" s="31"/>
      <c r="C34" s="236" t="s">
        <v>8</v>
      </c>
      <c r="D34" s="240"/>
      <c r="E34" s="241"/>
      <c r="F34" s="242"/>
      <c r="G34" s="224"/>
      <c r="H34" s="225"/>
      <c r="I34" s="226"/>
      <c r="J34" s="224">
        <f>'Cahier Des Charges'!M177</f>
        <v>14</v>
      </c>
      <c r="K34" s="225"/>
      <c r="L34" s="243">
        <f>'Cahier Des Charges'!O177</f>
        <v>0</v>
      </c>
    </row>
    <row r="35" spans="1:12" s="2" customFormat="1" ht="23.1" customHeight="1" outlineLevel="1" x14ac:dyDescent="0.2">
      <c r="A35" s="292"/>
      <c r="B35" s="1"/>
      <c r="C35" s="294" t="s">
        <v>244</v>
      </c>
      <c r="D35" s="295"/>
      <c r="E35" s="295"/>
      <c r="F35" s="295"/>
      <c r="G35" s="230"/>
      <c r="H35" s="231"/>
      <c r="I35" s="232"/>
      <c r="J35" s="233"/>
      <c r="K35" s="234"/>
      <c r="L35" s="235"/>
    </row>
    <row r="36" spans="1:12" ht="6.95" customHeight="1" outlineLevel="1" x14ac:dyDescent="0.2">
      <c r="A36" s="222"/>
      <c r="B36" s="25"/>
      <c r="C36" s="183"/>
      <c r="D36" s="183"/>
      <c r="E36" s="196"/>
      <c r="F36" s="125"/>
      <c r="G36" s="85"/>
      <c r="H36" s="159"/>
      <c r="I36" s="73"/>
      <c r="J36" s="77"/>
      <c r="K36" s="78"/>
      <c r="L36" s="79"/>
    </row>
    <row r="37" spans="1:12" ht="12" customHeight="1" x14ac:dyDescent="0.2">
      <c r="A37" s="291" t="s">
        <v>164</v>
      </c>
      <c r="B37" s="31"/>
      <c r="C37" s="236" t="s">
        <v>9</v>
      </c>
      <c r="D37" s="240"/>
      <c r="E37" s="241"/>
      <c r="F37" s="242"/>
      <c r="G37" s="224">
        <f>'Cahier Des Charges'!J194</f>
        <v>14</v>
      </c>
      <c r="H37" s="225"/>
      <c r="I37" s="226">
        <f>'Cahier Des Charges'!L194</f>
        <v>0</v>
      </c>
      <c r="J37" s="224"/>
      <c r="K37" s="225"/>
      <c r="L37" s="243"/>
    </row>
    <row r="38" spans="1:12" s="2" customFormat="1" ht="12" customHeight="1" outlineLevel="1" x14ac:dyDescent="0.2">
      <c r="A38" s="293"/>
      <c r="B38" s="1"/>
      <c r="C38" s="294" t="s">
        <v>245</v>
      </c>
      <c r="D38" s="295"/>
      <c r="E38" s="295"/>
      <c r="F38" s="295"/>
      <c r="G38" s="230"/>
      <c r="H38" s="231"/>
      <c r="I38" s="232"/>
      <c r="J38" s="233"/>
      <c r="K38" s="234"/>
      <c r="L38" s="235"/>
    </row>
    <row r="39" spans="1:12" ht="6.95" customHeight="1" outlineLevel="1" x14ac:dyDescent="0.2">
      <c r="A39" s="293"/>
      <c r="B39" s="25"/>
      <c r="C39" s="183"/>
      <c r="D39" s="183"/>
      <c r="E39" s="196"/>
      <c r="F39" s="125"/>
      <c r="G39" s="85"/>
      <c r="H39" s="159"/>
      <c r="I39" s="73"/>
      <c r="J39" s="77"/>
      <c r="K39" s="78"/>
      <c r="L39" s="79"/>
    </row>
    <row r="40" spans="1:12" ht="12" customHeight="1" x14ac:dyDescent="0.2">
      <c r="A40" s="293"/>
      <c r="B40" s="31"/>
      <c r="C40" s="298" t="s">
        <v>18</v>
      </c>
      <c r="D40" s="300"/>
      <c r="E40" s="300"/>
      <c r="F40" s="300"/>
      <c r="G40" s="224">
        <f>'Cahier Des Charges'!J206</f>
        <v>22</v>
      </c>
      <c r="H40" s="225"/>
      <c r="I40" s="226">
        <f>'Cahier Des Charges'!L206</f>
        <v>0</v>
      </c>
      <c r="J40" s="224"/>
      <c r="K40" s="225"/>
      <c r="L40" s="243"/>
    </row>
    <row r="41" spans="1:12" s="2" customFormat="1" ht="12" customHeight="1" outlineLevel="1" x14ac:dyDescent="0.2">
      <c r="A41" s="293"/>
      <c r="B41" s="1"/>
      <c r="C41" s="294" t="s">
        <v>246</v>
      </c>
      <c r="D41" s="295"/>
      <c r="E41" s="295"/>
      <c r="F41" s="295"/>
      <c r="G41" s="230"/>
      <c r="H41" s="231"/>
      <c r="I41" s="232"/>
      <c r="J41" s="233"/>
      <c r="K41" s="234"/>
      <c r="L41" s="235"/>
    </row>
    <row r="42" spans="1:12" ht="6.95" customHeight="1" outlineLevel="1" x14ac:dyDescent="0.2">
      <c r="A42" s="293"/>
      <c r="B42" s="25"/>
      <c r="C42" s="183"/>
      <c r="D42" s="183"/>
      <c r="E42" s="196"/>
      <c r="F42" s="125"/>
      <c r="G42" s="85"/>
      <c r="H42" s="159"/>
      <c r="I42" s="73"/>
      <c r="J42" s="77"/>
      <c r="K42" s="78"/>
      <c r="L42" s="79"/>
    </row>
    <row r="43" spans="1:12" ht="15" customHeight="1" x14ac:dyDescent="0.2">
      <c r="A43" s="293"/>
      <c r="B43" s="25"/>
      <c r="C43" s="298" t="s">
        <v>255</v>
      </c>
      <c r="D43" s="299"/>
      <c r="E43" s="299"/>
      <c r="F43" s="299"/>
      <c r="G43" s="224"/>
      <c r="H43" s="225"/>
      <c r="I43" s="226"/>
      <c r="J43" s="224">
        <f>'Cahier Des Charges'!M223</f>
        <v>12</v>
      </c>
      <c r="K43" s="225"/>
      <c r="L43" s="243">
        <f>'Cahier Des Charges'!O223</f>
        <v>0</v>
      </c>
    </row>
    <row r="44" spans="1:12" s="2" customFormat="1" ht="12" customHeight="1" outlineLevel="1" x14ac:dyDescent="0.2">
      <c r="A44" s="292"/>
      <c r="B44" s="1"/>
      <c r="C44" s="294" t="s">
        <v>247</v>
      </c>
      <c r="D44" s="295"/>
      <c r="E44" s="295"/>
      <c r="F44" s="295"/>
      <c r="G44" s="230"/>
      <c r="H44" s="231"/>
      <c r="I44" s="232"/>
      <c r="J44" s="233"/>
      <c r="K44" s="234"/>
      <c r="L44" s="235"/>
    </row>
    <row r="45" spans="1:12" ht="6.95" customHeight="1" outlineLevel="1" x14ac:dyDescent="0.2">
      <c r="A45" s="222"/>
      <c r="B45" s="25"/>
      <c r="C45" s="183"/>
      <c r="D45" s="183"/>
      <c r="E45" s="196"/>
      <c r="F45" s="125"/>
      <c r="G45" s="85"/>
      <c r="H45" s="159"/>
      <c r="I45" s="73"/>
      <c r="J45" s="77"/>
      <c r="K45" s="78"/>
      <c r="L45" s="79"/>
    </row>
    <row r="46" spans="1:12" ht="12" customHeight="1" x14ac:dyDescent="0.2">
      <c r="A46" s="291" t="s">
        <v>158</v>
      </c>
      <c r="B46" s="31"/>
      <c r="C46" s="236" t="s">
        <v>150</v>
      </c>
      <c r="D46" s="240"/>
      <c r="E46" s="241"/>
      <c r="F46" s="242"/>
      <c r="G46" s="224"/>
      <c r="H46" s="225"/>
      <c r="I46" s="226"/>
      <c r="J46" s="224">
        <f>'Cahier Des Charges'!M240</f>
        <v>1</v>
      </c>
      <c r="K46" s="225"/>
      <c r="L46" s="243">
        <f>'Cahier Des Charges'!O240</f>
        <v>0</v>
      </c>
    </row>
    <row r="47" spans="1:12" s="2" customFormat="1" ht="12" customHeight="1" outlineLevel="1" x14ac:dyDescent="0.2">
      <c r="A47" s="293"/>
      <c r="B47" s="1"/>
      <c r="C47" s="294" t="s">
        <v>248</v>
      </c>
      <c r="D47" s="295"/>
      <c r="E47" s="295"/>
      <c r="F47" s="295"/>
      <c r="G47" s="230"/>
      <c r="H47" s="231"/>
      <c r="I47" s="232"/>
      <c r="J47" s="233"/>
      <c r="K47" s="234"/>
      <c r="L47" s="235"/>
    </row>
    <row r="48" spans="1:12" ht="6.95" customHeight="1" outlineLevel="1" x14ac:dyDescent="0.2">
      <c r="A48" s="293"/>
      <c r="B48" s="31"/>
      <c r="C48" s="111"/>
      <c r="D48" s="111"/>
      <c r="E48" s="112"/>
      <c r="F48" s="196"/>
      <c r="G48" s="85"/>
      <c r="H48" s="86"/>
      <c r="I48" s="73"/>
      <c r="J48" s="85"/>
      <c r="K48" s="86"/>
      <c r="L48" s="73"/>
    </row>
    <row r="49" spans="1:12" ht="12" customHeight="1" x14ac:dyDescent="0.2">
      <c r="A49" s="293"/>
      <c r="B49" s="31"/>
      <c r="C49" s="236" t="s">
        <v>35</v>
      </c>
      <c r="D49" s="240"/>
      <c r="E49" s="241"/>
      <c r="F49" s="242"/>
      <c r="G49" s="224">
        <f>'Cahier Des Charges'!J246</f>
        <v>24</v>
      </c>
      <c r="H49" s="225"/>
      <c r="I49" s="226">
        <f>'Cahier Des Charges'!L246</f>
        <v>0</v>
      </c>
      <c r="J49" s="224"/>
      <c r="K49" s="225"/>
      <c r="L49" s="243"/>
    </row>
    <row r="50" spans="1:12" s="2" customFormat="1" ht="12" customHeight="1" outlineLevel="1" x14ac:dyDescent="0.2">
      <c r="A50" s="293"/>
      <c r="B50" s="1"/>
      <c r="C50" s="294" t="s">
        <v>249</v>
      </c>
      <c r="D50" s="295"/>
      <c r="E50" s="295"/>
      <c r="F50" s="295"/>
      <c r="G50" s="230"/>
      <c r="H50" s="231"/>
      <c r="I50" s="232"/>
      <c r="J50" s="233"/>
      <c r="K50" s="234"/>
      <c r="L50" s="235"/>
    </row>
    <row r="51" spans="1:12" ht="6.95" customHeight="1" outlineLevel="1" x14ac:dyDescent="0.2">
      <c r="A51" s="293"/>
      <c r="B51" s="31"/>
      <c r="C51" s="168"/>
      <c r="D51" s="168"/>
      <c r="E51" s="253"/>
      <c r="F51" s="253"/>
      <c r="G51" s="83"/>
      <c r="H51" s="159"/>
      <c r="I51" s="140"/>
      <c r="J51" s="205"/>
      <c r="K51" s="88"/>
      <c r="L51" s="89"/>
    </row>
    <row r="52" spans="1:12" ht="12" customHeight="1" x14ac:dyDescent="0.2">
      <c r="A52" s="293"/>
      <c r="B52" s="31"/>
      <c r="C52" s="236" t="s">
        <v>151</v>
      </c>
      <c r="D52" s="240"/>
      <c r="E52" s="241"/>
      <c r="F52" s="242"/>
      <c r="G52" s="224">
        <f>'Cahier Des Charges'!J270</f>
        <v>11</v>
      </c>
      <c r="H52" s="225"/>
      <c r="I52" s="226">
        <f>'Cahier Des Charges'!L270</f>
        <v>0</v>
      </c>
      <c r="J52" s="224"/>
      <c r="K52" s="225"/>
      <c r="L52" s="243"/>
    </row>
    <row r="53" spans="1:12" s="2" customFormat="1" ht="12" customHeight="1" outlineLevel="1" x14ac:dyDescent="0.2">
      <c r="A53" s="292"/>
      <c r="B53" s="1"/>
      <c r="C53" s="294" t="s">
        <v>250</v>
      </c>
      <c r="D53" s="295"/>
      <c r="E53" s="295"/>
      <c r="F53" s="295"/>
      <c r="G53" s="230"/>
      <c r="H53" s="231"/>
      <c r="I53" s="232"/>
      <c r="J53" s="233"/>
      <c r="K53" s="234"/>
      <c r="L53" s="235"/>
    </row>
    <row r="54" spans="1:12" ht="6.95" customHeight="1" outlineLevel="1" x14ac:dyDescent="0.2">
      <c r="A54" s="244"/>
      <c r="B54" s="31"/>
      <c r="C54" s="37"/>
      <c r="D54" s="37"/>
      <c r="E54" s="64"/>
      <c r="F54" s="10"/>
      <c r="G54" s="5"/>
      <c r="H54" s="28"/>
      <c r="I54" s="48"/>
      <c r="L54" s="54"/>
    </row>
    <row r="55" spans="1:12" ht="15" customHeight="1" x14ac:dyDescent="0.2">
      <c r="A55" s="223"/>
      <c r="B55" s="82"/>
      <c r="C55" s="261" t="s">
        <v>228</v>
      </c>
      <c r="D55" s="262"/>
      <c r="E55" s="262"/>
      <c r="F55" s="262"/>
      <c r="G55" s="216">
        <f>G4+G7+G10+G13+G16+G19+G22+G25+G28+G31+G34+G37+G40+G43+G46+G49+G52</f>
        <v>247</v>
      </c>
      <c r="H55" s="217"/>
      <c r="I55" s="218">
        <f>I4+I7+I10+I13+I16+I19+I22+I25+I28+I31+I34+I37+I40+I43+I46+I49+I52</f>
        <v>0</v>
      </c>
      <c r="J55" s="216">
        <f>J4+J7+J10+J13+J16+J19+J22+J25+J28+J31+J34+J37+J40+J43+J46+J49+J52</f>
        <v>122</v>
      </c>
      <c r="K55" s="217"/>
      <c r="L55" s="218">
        <f>L4+L7+L10+L13+L16+L19+L22+L25+L28+L31+L34+L37+L40+L43+L46+L49+L52</f>
        <v>0</v>
      </c>
    </row>
    <row r="56" spans="1:12" ht="15" customHeight="1" x14ac:dyDescent="0.2">
      <c r="A56" s="223"/>
      <c r="B56" s="82"/>
      <c r="C56" s="261" t="s">
        <v>78</v>
      </c>
      <c r="D56" s="262"/>
      <c r="E56" s="262"/>
      <c r="F56" s="262"/>
      <c r="G56" s="276">
        <f>I55+L55</f>
        <v>0</v>
      </c>
      <c r="H56" s="276"/>
      <c r="I56" s="276"/>
      <c r="J56" s="276"/>
      <c r="K56" s="276"/>
      <c r="L56" s="277"/>
    </row>
    <row r="57" spans="1:12" x14ac:dyDescent="0.2">
      <c r="G57" s="19"/>
      <c r="H57" s="28"/>
      <c r="K57" s="44"/>
    </row>
    <row r="58" spans="1:12" x14ac:dyDescent="0.2">
      <c r="G58" s="19"/>
      <c r="H58" s="28"/>
    </row>
    <row r="59" spans="1:12" x14ac:dyDescent="0.2">
      <c r="G59" s="19"/>
      <c r="H59" s="28"/>
    </row>
    <row r="60" spans="1:12" x14ac:dyDescent="0.2">
      <c r="G60" s="19"/>
      <c r="H60" s="28"/>
    </row>
    <row r="61" spans="1:12" x14ac:dyDescent="0.2">
      <c r="G61" s="19"/>
      <c r="H61" s="28"/>
    </row>
    <row r="62" spans="1:12" x14ac:dyDescent="0.2">
      <c r="G62" s="19"/>
      <c r="H62" s="28"/>
    </row>
    <row r="63" spans="1:12" s="45" customFormat="1" x14ac:dyDescent="0.2">
      <c r="A63" s="25"/>
      <c r="B63" s="33"/>
      <c r="C63" s="42"/>
      <c r="D63" s="42"/>
      <c r="E63" s="43"/>
      <c r="F63" s="64"/>
      <c r="G63" s="19"/>
      <c r="H63" s="28"/>
      <c r="I63" s="50"/>
      <c r="J63" s="9"/>
      <c r="K63" s="6"/>
      <c r="L63" s="55"/>
    </row>
    <row r="64" spans="1:12" s="45" customFormat="1" x14ac:dyDescent="0.2">
      <c r="A64" s="25"/>
      <c r="B64" s="33"/>
      <c r="C64" s="42"/>
      <c r="D64" s="42"/>
      <c r="E64" s="43"/>
      <c r="F64" s="64"/>
      <c r="G64" s="19"/>
      <c r="H64" s="28"/>
      <c r="I64" s="50"/>
      <c r="J64" s="9"/>
      <c r="K64" s="6"/>
      <c r="L64" s="55"/>
    </row>
    <row r="65" spans="1:12" s="45" customFormat="1" x14ac:dyDescent="0.2">
      <c r="A65" s="25"/>
      <c r="B65" s="33"/>
      <c r="C65" s="42"/>
      <c r="D65" s="42"/>
      <c r="E65" s="43"/>
      <c r="F65" s="64"/>
      <c r="G65" s="19"/>
      <c r="H65" s="28"/>
      <c r="I65" s="50"/>
      <c r="J65" s="9"/>
      <c r="K65" s="6"/>
      <c r="L65" s="55"/>
    </row>
    <row r="66" spans="1:12" s="45" customFormat="1" x14ac:dyDescent="0.2">
      <c r="A66" s="25"/>
      <c r="B66" s="33"/>
      <c r="C66" s="42"/>
      <c r="D66" s="42"/>
      <c r="E66" s="43"/>
      <c r="F66" s="64"/>
      <c r="G66" s="19"/>
      <c r="H66" s="28"/>
      <c r="I66" s="50"/>
      <c r="J66" s="9"/>
      <c r="K66" s="6"/>
      <c r="L66" s="55"/>
    </row>
    <row r="67" spans="1:12" s="45" customFormat="1" x14ac:dyDescent="0.2">
      <c r="A67" s="25"/>
      <c r="B67" s="33"/>
      <c r="C67" s="42"/>
      <c r="D67" s="42"/>
      <c r="E67" s="43"/>
      <c r="F67" s="64"/>
      <c r="G67" s="19"/>
      <c r="H67" s="28"/>
      <c r="I67" s="50"/>
      <c r="J67" s="9"/>
      <c r="K67" s="6"/>
      <c r="L67" s="55"/>
    </row>
    <row r="68" spans="1:12" s="45" customFormat="1" x14ac:dyDescent="0.2">
      <c r="A68" s="25"/>
      <c r="B68" s="33"/>
      <c r="C68" s="42"/>
      <c r="D68" s="42"/>
      <c r="E68" s="43"/>
      <c r="F68" s="64"/>
      <c r="G68" s="19"/>
      <c r="H68" s="28"/>
      <c r="I68" s="50"/>
      <c r="J68" s="9"/>
      <c r="K68" s="6"/>
      <c r="L68" s="55"/>
    </row>
    <row r="69" spans="1:12" s="45" customFormat="1" x14ac:dyDescent="0.2">
      <c r="A69" s="25"/>
      <c r="B69" s="33"/>
      <c r="C69" s="42"/>
      <c r="D69" s="42"/>
      <c r="E69" s="43"/>
      <c r="F69" s="64"/>
      <c r="G69" s="19"/>
      <c r="H69" s="28"/>
      <c r="I69" s="50"/>
      <c r="J69" s="9"/>
      <c r="K69" s="6"/>
      <c r="L69" s="55"/>
    </row>
    <row r="70" spans="1:12" s="45" customFormat="1" x14ac:dyDescent="0.2">
      <c r="A70" s="25"/>
      <c r="B70" s="33"/>
      <c r="C70" s="42"/>
      <c r="D70" s="42"/>
      <c r="E70" s="43"/>
      <c r="F70" s="64"/>
      <c r="G70" s="19"/>
      <c r="H70" s="28"/>
      <c r="I70" s="50"/>
      <c r="J70" s="9"/>
      <c r="K70" s="6"/>
      <c r="L70" s="55"/>
    </row>
    <row r="71" spans="1:12" s="45" customFormat="1" x14ac:dyDescent="0.2">
      <c r="A71" s="25"/>
      <c r="B71" s="33"/>
      <c r="C71" s="42"/>
      <c r="D71" s="42"/>
      <c r="E71" s="43"/>
      <c r="F71" s="64"/>
      <c r="G71" s="19"/>
      <c r="H71" s="28"/>
      <c r="I71" s="50"/>
      <c r="J71" s="9"/>
      <c r="K71" s="6"/>
      <c r="L71" s="55"/>
    </row>
    <row r="72" spans="1:12" s="45" customFormat="1" x14ac:dyDescent="0.2">
      <c r="A72" s="25"/>
      <c r="B72" s="33"/>
      <c r="C72" s="42"/>
      <c r="D72" s="42"/>
      <c r="E72" s="43"/>
      <c r="F72" s="64"/>
      <c r="G72" s="19"/>
      <c r="H72" s="28"/>
      <c r="I72" s="50"/>
      <c r="J72" s="9"/>
      <c r="K72" s="6"/>
      <c r="L72" s="55"/>
    </row>
    <row r="73" spans="1:12" s="45" customFormat="1" x14ac:dyDescent="0.2">
      <c r="A73" s="25"/>
      <c r="B73" s="33"/>
      <c r="C73" s="42"/>
      <c r="D73" s="42"/>
      <c r="E73" s="43"/>
      <c r="F73" s="64"/>
      <c r="G73" s="19"/>
      <c r="H73" s="28"/>
      <c r="I73" s="50"/>
      <c r="J73" s="9"/>
      <c r="K73" s="6"/>
      <c r="L73" s="55"/>
    </row>
    <row r="74" spans="1:12" s="45" customFormat="1" x14ac:dyDescent="0.2">
      <c r="A74" s="25"/>
      <c r="B74" s="33"/>
      <c r="C74" s="42"/>
      <c r="D74" s="42"/>
      <c r="E74" s="43"/>
      <c r="F74" s="64"/>
      <c r="G74" s="19"/>
      <c r="H74" s="28"/>
      <c r="I74" s="50"/>
      <c r="J74" s="9"/>
      <c r="K74" s="6"/>
      <c r="L74" s="55"/>
    </row>
    <row r="75" spans="1:12" s="45" customFormat="1" x14ac:dyDescent="0.2">
      <c r="A75" s="25"/>
      <c r="B75" s="33"/>
      <c r="C75" s="42"/>
      <c r="D75" s="42"/>
      <c r="E75" s="43"/>
      <c r="F75" s="64"/>
      <c r="G75" s="19"/>
      <c r="H75" s="28"/>
      <c r="I75" s="50"/>
      <c r="J75" s="9"/>
      <c r="K75" s="6"/>
      <c r="L75" s="55"/>
    </row>
    <row r="76" spans="1:12" s="45" customFormat="1" x14ac:dyDescent="0.2">
      <c r="A76" s="25"/>
      <c r="B76" s="33"/>
      <c r="C76" s="42"/>
      <c r="D76" s="42"/>
      <c r="E76" s="43"/>
      <c r="F76" s="64"/>
      <c r="G76" s="19"/>
      <c r="H76" s="28"/>
      <c r="I76" s="50"/>
      <c r="J76" s="9"/>
      <c r="K76" s="6"/>
      <c r="L76" s="55"/>
    </row>
    <row r="77" spans="1:12" s="45" customFormat="1" x14ac:dyDescent="0.2">
      <c r="A77" s="25"/>
      <c r="B77" s="33"/>
      <c r="C77" s="42"/>
      <c r="D77" s="42"/>
      <c r="E77" s="43"/>
      <c r="F77" s="64"/>
      <c r="G77" s="19"/>
      <c r="H77" s="28"/>
      <c r="I77" s="50"/>
      <c r="J77" s="9"/>
      <c r="K77" s="6"/>
      <c r="L77" s="55"/>
    </row>
    <row r="78" spans="1:12" s="45" customFormat="1" x14ac:dyDescent="0.2">
      <c r="A78" s="25"/>
      <c r="B78" s="33"/>
      <c r="C78" s="42"/>
      <c r="D78" s="42"/>
      <c r="E78" s="43"/>
      <c r="F78" s="64"/>
      <c r="G78" s="19"/>
      <c r="H78" s="28"/>
      <c r="I78" s="50"/>
      <c r="J78" s="9"/>
      <c r="K78" s="6"/>
      <c r="L78" s="55"/>
    </row>
    <row r="79" spans="1:12" s="45" customFormat="1" x14ac:dyDescent="0.2">
      <c r="A79" s="25"/>
      <c r="B79" s="33"/>
      <c r="C79" s="42"/>
      <c r="D79" s="42"/>
      <c r="E79" s="43"/>
      <c r="F79" s="64"/>
      <c r="G79" s="19"/>
      <c r="H79" s="28"/>
      <c r="I79" s="50"/>
      <c r="J79" s="9"/>
      <c r="K79" s="6"/>
      <c r="L79" s="55"/>
    </row>
    <row r="80" spans="1:12" s="45" customFormat="1" x14ac:dyDescent="0.2">
      <c r="A80" s="25"/>
      <c r="B80" s="33"/>
      <c r="C80" s="42"/>
      <c r="D80" s="42"/>
      <c r="E80" s="43"/>
      <c r="F80" s="64"/>
      <c r="G80" s="19"/>
      <c r="H80" s="28"/>
      <c r="I80" s="50"/>
      <c r="J80" s="9"/>
      <c r="K80" s="6"/>
      <c r="L80" s="55"/>
    </row>
    <row r="81" spans="1:12" s="45" customFormat="1" x14ac:dyDescent="0.2">
      <c r="A81" s="25"/>
      <c r="B81" s="33"/>
      <c r="C81" s="42"/>
      <c r="D81" s="42"/>
      <c r="E81" s="43"/>
      <c r="F81" s="64"/>
      <c r="G81" s="19"/>
      <c r="H81" s="28"/>
      <c r="I81" s="50"/>
      <c r="J81" s="9"/>
      <c r="K81" s="6"/>
      <c r="L81" s="55"/>
    </row>
    <row r="82" spans="1:12" s="45" customFormat="1" x14ac:dyDescent="0.2">
      <c r="A82" s="25"/>
      <c r="B82" s="33"/>
      <c r="C82" s="42"/>
      <c r="D82" s="42"/>
      <c r="E82" s="43"/>
      <c r="F82" s="64"/>
      <c r="G82" s="19"/>
      <c r="H82" s="28"/>
      <c r="I82" s="50"/>
      <c r="J82" s="9"/>
      <c r="K82" s="6"/>
      <c r="L82" s="55"/>
    </row>
    <row r="83" spans="1:12" s="45" customFormat="1" x14ac:dyDescent="0.2">
      <c r="A83" s="25"/>
      <c r="B83" s="33"/>
      <c r="C83" s="42"/>
      <c r="D83" s="42"/>
      <c r="E83" s="43"/>
      <c r="F83" s="64"/>
      <c r="G83" s="19"/>
      <c r="H83" s="28"/>
      <c r="I83" s="50"/>
      <c r="J83" s="9"/>
      <c r="K83" s="6"/>
      <c r="L83" s="55"/>
    </row>
    <row r="84" spans="1:12" s="45" customFormat="1" x14ac:dyDescent="0.2">
      <c r="A84" s="25"/>
      <c r="B84" s="33"/>
      <c r="C84" s="42"/>
      <c r="D84" s="42"/>
      <c r="E84" s="43"/>
      <c r="F84" s="64"/>
      <c r="G84" s="19"/>
      <c r="H84" s="28"/>
      <c r="I84" s="50"/>
      <c r="J84" s="9"/>
      <c r="K84" s="6"/>
      <c r="L84" s="55"/>
    </row>
    <row r="85" spans="1:12" s="45" customFormat="1" x14ac:dyDescent="0.2">
      <c r="A85" s="25"/>
      <c r="B85" s="33"/>
      <c r="C85" s="42"/>
      <c r="D85" s="42"/>
      <c r="E85" s="43"/>
      <c r="F85" s="64"/>
      <c r="G85" s="19"/>
      <c r="H85" s="28"/>
      <c r="I85" s="50"/>
      <c r="J85" s="9"/>
      <c r="K85" s="6"/>
      <c r="L85" s="55"/>
    </row>
    <row r="86" spans="1:12" s="45" customFormat="1" x14ac:dyDescent="0.2">
      <c r="A86" s="25"/>
      <c r="B86" s="33"/>
      <c r="C86" s="42"/>
      <c r="D86" s="42"/>
      <c r="E86" s="43"/>
      <c r="F86" s="64"/>
      <c r="G86" s="19"/>
      <c r="H86" s="28"/>
      <c r="I86" s="50"/>
      <c r="J86" s="9"/>
      <c r="K86" s="6"/>
      <c r="L86" s="55"/>
    </row>
    <row r="87" spans="1:12" s="45" customFormat="1" x14ac:dyDescent="0.2">
      <c r="A87" s="25"/>
      <c r="B87" s="33"/>
      <c r="C87" s="42"/>
      <c r="D87" s="42"/>
      <c r="E87" s="43"/>
      <c r="F87" s="64"/>
      <c r="G87" s="19"/>
      <c r="H87" s="28"/>
      <c r="I87" s="50"/>
      <c r="J87" s="9"/>
      <c r="K87" s="6"/>
      <c r="L87" s="55"/>
    </row>
    <row r="88" spans="1:12" s="45" customFormat="1" x14ac:dyDescent="0.2">
      <c r="A88" s="25"/>
      <c r="B88" s="33"/>
      <c r="C88" s="42"/>
      <c r="D88" s="42"/>
      <c r="E88" s="43"/>
      <c r="F88" s="64"/>
      <c r="G88" s="19"/>
      <c r="H88" s="28"/>
      <c r="I88" s="50"/>
      <c r="J88" s="9"/>
      <c r="K88" s="6"/>
      <c r="L88" s="55"/>
    </row>
    <row r="89" spans="1:12" s="45" customFormat="1" x14ac:dyDescent="0.2">
      <c r="A89" s="25"/>
      <c r="B89" s="33"/>
      <c r="C89" s="42"/>
      <c r="D89" s="42"/>
      <c r="E89" s="43"/>
      <c r="F89" s="64"/>
      <c r="G89" s="19"/>
      <c r="H89" s="28"/>
      <c r="I89" s="50"/>
      <c r="J89" s="9"/>
      <c r="K89" s="6"/>
      <c r="L89" s="55"/>
    </row>
    <row r="90" spans="1:12" s="45" customFormat="1" x14ac:dyDescent="0.2">
      <c r="A90" s="25"/>
      <c r="B90" s="33"/>
      <c r="C90" s="42"/>
      <c r="D90" s="42"/>
      <c r="E90" s="43"/>
      <c r="F90" s="64"/>
      <c r="G90" s="19"/>
      <c r="H90" s="28"/>
      <c r="I90" s="50"/>
      <c r="J90" s="9"/>
      <c r="K90" s="6"/>
      <c r="L90" s="55"/>
    </row>
    <row r="91" spans="1:12" s="45" customFormat="1" x14ac:dyDescent="0.2">
      <c r="A91" s="25"/>
      <c r="B91" s="33"/>
      <c r="C91" s="42"/>
      <c r="D91" s="42"/>
      <c r="E91" s="43"/>
      <c r="F91" s="64"/>
      <c r="G91" s="19"/>
      <c r="H91" s="28"/>
      <c r="I91" s="50"/>
      <c r="J91" s="9"/>
      <c r="K91" s="6"/>
      <c r="L91" s="55"/>
    </row>
    <row r="92" spans="1:12" s="45" customFormat="1" x14ac:dyDescent="0.2">
      <c r="A92" s="25"/>
      <c r="B92" s="33"/>
      <c r="C92" s="42"/>
      <c r="D92" s="42"/>
      <c r="E92" s="43"/>
      <c r="F92" s="64"/>
      <c r="G92" s="19"/>
      <c r="H92" s="28"/>
      <c r="I92" s="50"/>
      <c r="J92" s="9"/>
      <c r="K92" s="6"/>
      <c r="L92" s="55"/>
    </row>
    <row r="93" spans="1:12" s="45" customFormat="1" x14ac:dyDescent="0.2">
      <c r="A93" s="25"/>
      <c r="B93" s="33"/>
      <c r="C93" s="42"/>
      <c r="D93" s="42"/>
      <c r="E93" s="43"/>
      <c r="F93" s="64"/>
      <c r="G93" s="19"/>
      <c r="H93" s="28"/>
      <c r="I93" s="50"/>
      <c r="J93" s="9"/>
      <c r="K93" s="6"/>
      <c r="L93" s="55"/>
    </row>
    <row r="94" spans="1:12" s="45" customFormat="1" x14ac:dyDescent="0.2">
      <c r="A94" s="25"/>
      <c r="B94" s="33"/>
      <c r="C94" s="42"/>
      <c r="D94" s="42"/>
      <c r="E94" s="43"/>
      <c r="F94" s="64"/>
      <c r="G94" s="19"/>
      <c r="H94" s="28"/>
      <c r="I94" s="50"/>
      <c r="J94" s="9"/>
      <c r="K94" s="6"/>
      <c r="L94" s="55"/>
    </row>
    <row r="95" spans="1:12" s="45" customFormat="1" x14ac:dyDescent="0.2">
      <c r="A95" s="25"/>
      <c r="B95" s="33"/>
      <c r="C95" s="42"/>
      <c r="D95" s="42"/>
      <c r="E95" s="43"/>
      <c r="F95" s="64"/>
      <c r="G95" s="19"/>
      <c r="H95" s="28"/>
      <c r="I95" s="50"/>
      <c r="J95" s="9"/>
      <c r="K95" s="6"/>
      <c r="L95" s="55"/>
    </row>
    <row r="96" spans="1:12" s="45" customFormat="1" x14ac:dyDescent="0.2">
      <c r="A96" s="25"/>
      <c r="B96" s="33"/>
      <c r="C96" s="42"/>
      <c r="D96" s="42"/>
      <c r="E96" s="43"/>
      <c r="F96" s="64"/>
      <c r="G96" s="19"/>
      <c r="H96" s="28"/>
      <c r="I96" s="50"/>
      <c r="J96" s="9"/>
      <c r="K96" s="6"/>
      <c r="L96" s="55"/>
    </row>
    <row r="97" spans="1:12" s="45" customFormat="1" x14ac:dyDescent="0.2">
      <c r="A97" s="25"/>
      <c r="B97" s="33"/>
      <c r="C97" s="42"/>
      <c r="D97" s="42"/>
      <c r="E97" s="43"/>
      <c r="F97" s="64"/>
      <c r="G97" s="19"/>
      <c r="H97" s="28"/>
      <c r="I97" s="50"/>
      <c r="J97" s="9"/>
      <c r="K97" s="6"/>
      <c r="L97" s="55"/>
    </row>
    <row r="98" spans="1:12" s="45" customFormat="1" x14ac:dyDescent="0.2">
      <c r="A98" s="25"/>
      <c r="B98" s="33"/>
      <c r="C98" s="42"/>
      <c r="D98" s="42"/>
      <c r="E98" s="43"/>
      <c r="F98" s="64"/>
      <c r="G98" s="19"/>
      <c r="H98" s="28"/>
      <c r="I98" s="50"/>
      <c r="J98" s="9"/>
      <c r="K98" s="6"/>
      <c r="L98" s="55"/>
    </row>
    <row r="99" spans="1:12" s="45" customFormat="1" x14ac:dyDescent="0.2">
      <c r="A99" s="25"/>
      <c r="B99" s="33"/>
      <c r="C99" s="42"/>
      <c r="D99" s="42"/>
      <c r="E99" s="43"/>
      <c r="F99" s="64"/>
      <c r="G99" s="19"/>
      <c r="H99" s="28"/>
      <c r="I99" s="50"/>
      <c r="J99" s="9"/>
      <c r="K99" s="6"/>
      <c r="L99" s="55"/>
    </row>
    <row r="100" spans="1:12" s="45" customFormat="1" x14ac:dyDescent="0.2">
      <c r="A100" s="25"/>
      <c r="B100" s="33"/>
      <c r="C100" s="42"/>
      <c r="D100" s="42"/>
      <c r="E100" s="43"/>
      <c r="F100" s="64"/>
      <c r="G100" s="19"/>
      <c r="H100" s="28"/>
      <c r="I100" s="50"/>
      <c r="J100" s="9"/>
      <c r="K100" s="6"/>
      <c r="L100" s="55"/>
    </row>
    <row r="101" spans="1:12" s="45" customFormat="1" x14ac:dyDescent="0.2">
      <c r="A101" s="25"/>
      <c r="B101" s="33"/>
      <c r="C101" s="42"/>
      <c r="D101" s="42"/>
      <c r="E101" s="43"/>
      <c r="F101" s="64"/>
      <c r="G101" s="19"/>
      <c r="H101" s="28"/>
      <c r="I101" s="50"/>
      <c r="J101" s="9"/>
      <c r="K101" s="6"/>
      <c r="L101" s="55"/>
    </row>
    <row r="102" spans="1:12" s="45" customFormat="1" x14ac:dyDescent="0.2">
      <c r="A102" s="25"/>
      <c r="B102" s="33"/>
      <c r="C102" s="42"/>
      <c r="D102" s="42"/>
      <c r="E102" s="43"/>
      <c r="F102" s="64"/>
      <c r="G102" s="19"/>
      <c r="H102" s="28"/>
      <c r="I102" s="50"/>
      <c r="J102" s="9"/>
      <c r="K102" s="6"/>
      <c r="L102" s="55"/>
    </row>
    <row r="103" spans="1:12" s="45" customFormat="1" x14ac:dyDescent="0.2">
      <c r="A103" s="25"/>
      <c r="B103" s="33"/>
      <c r="C103" s="42"/>
      <c r="D103" s="42"/>
      <c r="E103" s="43"/>
      <c r="F103" s="64"/>
      <c r="G103" s="19"/>
      <c r="H103" s="28"/>
      <c r="I103" s="50"/>
      <c r="J103" s="9"/>
      <c r="K103" s="6"/>
      <c r="L103" s="55"/>
    </row>
    <row r="104" spans="1:12" s="45" customFormat="1" x14ac:dyDescent="0.2">
      <c r="A104" s="25"/>
      <c r="B104" s="33"/>
      <c r="C104" s="42"/>
      <c r="D104" s="42"/>
      <c r="E104" s="43"/>
      <c r="F104" s="64"/>
      <c r="G104" s="19"/>
      <c r="H104" s="28"/>
      <c r="I104" s="50"/>
      <c r="J104" s="9"/>
      <c r="K104" s="6"/>
      <c r="L104" s="55"/>
    </row>
    <row r="105" spans="1:12" s="45" customFormat="1" x14ac:dyDescent="0.2">
      <c r="A105" s="25"/>
      <c r="B105" s="33"/>
      <c r="C105" s="42"/>
      <c r="D105" s="42"/>
      <c r="E105" s="43"/>
      <c r="F105" s="64"/>
      <c r="G105" s="19"/>
      <c r="H105" s="28"/>
      <c r="I105" s="50"/>
      <c r="J105" s="9"/>
      <c r="K105" s="6"/>
      <c r="L105" s="55"/>
    </row>
    <row r="106" spans="1:12" s="45" customFormat="1" x14ac:dyDescent="0.2">
      <c r="A106" s="25"/>
      <c r="B106" s="33"/>
      <c r="C106" s="42"/>
      <c r="D106" s="42"/>
      <c r="E106" s="43"/>
      <c r="F106" s="64"/>
      <c r="G106" s="19"/>
      <c r="H106" s="28"/>
      <c r="I106" s="50"/>
      <c r="J106" s="9"/>
      <c r="K106" s="6"/>
      <c r="L106" s="55"/>
    </row>
    <row r="107" spans="1:12" s="45" customFormat="1" x14ac:dyDescent="0.2">
      <c r="A107" s="25"/>
      <c r="B107" s="33"/>
      <c r="C107" s="42"/>
      <c r="D107" s="42"/>
      <c r="E107" s="43"/>
      <c r="F107" s="64"/>
      <c r="G107" s="19"/>
      <c r="H107" s="28"/>
      <c r="I107" s="50"/>
      <c r="J107" s="9"/>
      <c r="K107" s="6"/>
      <c r="L107" s="55"/>
    </row>
    <row r="108" spans="1:12" s="45" customFormat="1" x14ac:dyDescent="0.2">
      <c r="A108" s="25"/>
      <c r="B108" s="33"/>
      <c r="C108" s="42"/>
      <c r="D108" s="42"/>
      <c r="E108" s="43"/>
      <c r="F108" s="64"/>
      <c r="G108" s="19"/>
      <c r="H108" s="28"/>
      <c r="I108" s="50"/>
      <c r="J108" s="9"/>
      <c r="K108" s="6"/>
      <c r="L108" s="55"/>
    </row>
    <row r="109" spans="1:12" s="45" customFormat="1" x14ac:dyDescent="0.2">
      <c r="A109" s="25"/>
      <c r="B109" s="33"/>
      <c r="C109" s="42"/>
      <c r="D109" s="42"/>
      <c r="E109" s="43"/>
      <c r="F109" s="64"/>
      <c r="G109" s="19"/>
      <c r="H109" s="28"/>
      <c r="I109" s="50"/>
      <c r="J109" s="9"/>
      <c r="K109" s="6"/>
      <c r="L109" s="55"/>
    </row>
    <row r="110" spans="1:12" s="45" customFormat="1" x14ac:dyDescent="0.2">
      <c r="A110" s="25"/>
      <c r="B110" s="33"/>
      <c r="C110" s="42"/>
      <c r="D110" s="42"/>
      <c r="E110" s="43"/>
      <c r="F110" s="64"/>
      <c r="G110" s="19"/>
      <c r="H110" s="28"/>
      <c r="I110" s="50"/>
      <c r="J110" s="9"/>
      <c r="K110" s="6"/>
      <c r="L110" s="55"/>
    </row>
    <row r="111" spans="1:12" s="45" customFormat="1" x14ac:dyDescent="0.2">
      <c r="A111" s="25"/>
      <c r="B111" s="33"/>
      <c r="C111" s="42"/>
      <c r="D111" s="42"/>
      <c r="E111" s="43"/>
      <c r="F111" s="64"/>
      <c r="G111" s="19"/>
      <c r="H111" s="28"/>
      <c r="I111" s="50"/>
      <c r="J111" s="9"/>
      <c r="K111" s="6"/>
      <c r="L111" s="55"/>
    </row>
    <row r="112" spans="1:12" s="45" customFormat="1" x14ac:dyDescent="0.2">
      <c r="A112" s="25"/>
      <c r="B112" s="33"/>
      <c r="C112" s="42"/>
      <c r="D112" s="42"/>
      <c r="E112" s="43"/>
      <c r="F112" s="64"/>
      <c r="G112" s="19"/>
      <c r="H112" s="28"/>
      <c r="I112" s="50"/>
      <c r="J112" s="9"/>
      <c r="K112" s="6"/>
      <c r="L112" s="55"/>
    </row>
    <row r="113" spans="1:12" s="45" customFormat="1" x14ac:dyDescent="0.2">
      <c r="A113" s="25"/>
      <c r="B113" s="33"/>
      <c r="C113" s="42"/>
      <c r="D113" s="42"/>
      <c r="E113" s="43"/>
      <c r="F113" s="64"/>
      <c r="G113" s="19"/>
      <c r="H113" s="28"/>
      <c r="I113" s="50"/>
      <c r="J113" s="9"/>
      <c r="K113" s="6"/>
      <c r="L113" s="55"/>
    </row>
    <row r="114" spans="1:12" s="45" customFormat="1" x14ac:dyDescent="0.2">
      <c r="A114" s="25"/>
      <c r="B114" s="33"/>
      <c r="C114" s="42"/>
      <c r="D114" s="42"/>
      <c r="E114" s="43"/>
      <c r="F114" s="64"/>
      <c r="G114" s="19"/>
      <c r="H114" s="28"/>
      <c r="I114" s="50"/>
      <c r="J114" s="9"/>
      <c r="K114" s="6"/>
      <c r="L114" s="55"/>
    </row>
    <row r="115" spans="1:12" s="45" customFormat="1" x14ac:dyDescent="0.2">
      <c r="A115" s="25"/>
      <c r="B115" s="33"/>
      <c r="C115" s="42"/>
      <c r="D115" s="42"/>
      <c r="E115" s="43"/>
      <c r="F115" s="64"/>
      <c r="G115" s="19"/>
      <c r="H115" s="28"/>
      <c r="I115" s="50"/>
      <c r="J115" s="9"/>
      <c r="K115" s="6"/>
      <c r="L115" s="55"/>
    </row>
    <row r="116" spans="1:12" s="45" customFormat="1" x14ac:dyDescent="0.2">
      <c r="A116" s="25"/>
      <c r="B116" s="33"/>
      <c r="C116" s="42"/>
      <c r="D116" s="42"/>
      <c r="E116" s="43"/>
      <c r="F116" s="64"/>
      <c r="G116" s="19"/>
      <c r="H116" s="28"/>
      <c r="I116" s="50"/>
      <c r="J116" s="9"/>
      <c r="K116" s="6"/>
      <c r="L116" s="55"/>
    </row>
    <row r="117" spans="1:12" s="45" customFormat="1" x14ac:dyDescent="0.2">
      <c r="A117" s="25"/>
      <c r="B117" s="33"/>
      <c r="C117" s="42"/>
      <c r="D117" s="42"/>
      <c r="E117" s="43"/>
      <c r="F117" s="64"/>
      <c r="G117" s="19"/>
      <c r="H117" s="28"/>
      <c r="I117" s="50"/>
      <c r="J117" s="9"/>
      <c r="K117" s="6"/>
      <c r="L117" s="55"/>
    </row>
    <row r="118" spans="1:12" s="45" customFormat="1" x14ac:dyDescent="0.2">
      <c r="A118" s="25"/>
      <c r="B118" s="33"/>
      <c r="C118" s="42"/>
      <c r="D118" s="42"/>
      <c r="E118" s="43"/>
      <c r="F118" s="64"/>
      <c r="G118" s="19"/>
      <c r="H118" s="28"/>
      <c r="I118" s="50"/>
      <c r="J118" s="9"/>
      <c r="K118" s="6"/>
      <c r="L118" s="55"/>
    </row>
    <row r="119" spans="1:12" s="45" customFormat="1" x14ac:dyDescent="0.2">
      <c r="A119" s="25"/>
      <c r="B119" s="33"/>
      <c r="C119" s="42"/>
      <c r="D119" s="42"/>
      <c r="E119" s="43"/>
      <c r="F119" s="64"/>
      <c r="G119" s="19"/>
      <c r="H119" s="28"/>
      <c r="I119" s="50"/>
      <c r="J119" s="9"/>
      <c r="K119" s="6"/>
      <c r="L119" s="55"/>
    </row>
    <row r="120" spans="1:12" s="45" customFormat="1" x14ac:dyDescent="0.2">
      <c r="A120" s="25"/>
      <c r="B120" s="33"/>
      <c r="C120" s="42"/>
      <c r="D120" s="42"/>
      <c r="E120" s="43"/>
      <c r="F120" s="64"/>
      <c r="G120" s="19"/>
      <c r="H120" s="28"/>
      <c r="I120" s="50"/>
      <c r="J120" s="9"/>
      <c r="K120" s="6"/>
      <c r="L120" s="55"/>
    </row>
    <row r="121" spans="1:12" s="45" customFormat="1" x14ac:dyDescent="0.2">
      <c r="A121" s="25"/>
      <c r="B121" s="33"/>
      <c r="C121" s="42"/>
      <c r="D121" s="42"/>
      <c r="E121" s="43"/>
      <c r="F121" s="64"/>
      <c r="G121" s="19"/>
      <c r="H121" s="28"/>
      <c r="I121" s="50"/>
      <c r="J121" s="9"/>
      <c r="K121" s="6"/>
      <c r="L121" s="55"/>
    </row>
    <row r="122" spans="1:12" s="45" customFormat="1" x14ac:dyDescent="0.2">
      <c r="A122" s="25"/>
      <c r="B122" s="33"/>
      <c r="C122" s="42"/>
      <c r="D122" s="42"/>
      <c r="E122" s="43"/>
      <c r="F122" s="64"/>
      <c r="G122" s="19"/>
      <c r="H122" s="28"/>
      <c r="I122" s="50"/>
      <c r="J122" s="9"/>
      <c r="K122" s="6"/>
      <c r="L122" s="55"/>
    </row>
    <row r="123" spans="1:12" s="45" customFormat="1" x14ac:dyDescent="0.2">
      <c r="A123" s="25"/>
      <c r="B123" s="33"/>
      <c r="C123" s="42"/>
      <c r="D123" s="42"/>
      <c r="E123" s="43"/>
      <c r="F123" s="64"/>
      <c r="G123" s="19"/>
      <c r="H123" s="28"/>
      <c r="I123" s="50"/>
      <c r="J123" s="9"/>
      <c r="K123" s="6"/>
      <c r="L123" s="55"/>
    </row>
    <row r="124" spans="1:12" s="45" customFormat="1" x14ac:dyDescent="0.2">
      <c r="A124" s="25"/>
      <c r="B124" s="33"/>
      <c r="C124" s="42"/>
      <c r="D124" s="42"/>
      <c r="E124" s="43"/>
      <c r="F124" s="64"/>
      <c r="G124" s="19"/>
      <c r="H124" s="28"/>
      <c r="I124" s="50"/>
      <c r="J124" s="9"/>
      <c r="K124" s="6"/>
      <c r="L124" s="55"/>
    </row>
    <row r="125" spans="1:12" s="45" customFormat="1" x14ac:dyDescent="0.2">
      <c r="A125" s="25"/>
      <c r="B125" s="33"/>
      <c r="C125" s="42"/>
      <c r="D125" s="42"/>
      <c r="E125" s="43"/>
      <c r="F125" s="64"/>
      <c r="G125" s="19"/>
      <c r="H125" s="28"/>
      <c r="I125" s="50"/>
      <c r="J125" s="9"/>
      <c r="K125" s="6"/>
      <c r="L125" s="55"/>
    </row>
    <row r="126" spans="1:12" s="45" customFormat="1" x14ac:dyDescent="0.2">
      <c r="A126" s="25"/>
      <c r="B126" s="33"/>
      <c r="C126" s="42"/>
      <c r="D126" s="42"/>
      <c r="E126" s="43"/>
      <c r="F126" s="64"/>
      <c r="G126" s="19"/>
      <c r="H126" s="28"/>
      <c r="I126" s="50"/>
      <c r="J126" s="9"/>
      <c r="K126" s="6"/>
      <c r="L126" s="55"/>
    </row>
    <row r="127" spans="1:12" s="45" customFormat="1" x14ac:dyDescent="0.2">
      <c r="A127" s="25"/>
      <c r="B127" s="33"/>
      <c r="C127" s="42"/>
      <c r="D127" s="42"/>
      <c r="E127" s="43"/>
      <c r="F127" s="64"/>
      <c r="G127" s="19"/>
      <c r="H127" s="28"/>
      <c r="I127" s="50"/>
      <c r="J127" s="9"/>
      <c r="K127" s="6"/>
      <c r="L127" s="55"/>
    </row>
    <row r="128" spans="1:12" s="45" customFormat="1" x14ac:dyDescent="0.2">
      <c r="A128" s="25"/>
      <c r="B128" s="33"/>
      <c r="C128" s="42"/>
      <c r="D128" s="42"/>
      <c r="E128" s="43"/>
      <c r="F128" s="64"/>
      <c r="G128" s="19"/>
      <c r="H128" s="28"/>
      <c r="I128" s="50"/>
      <c r="J128" s="9"/>
      <c r="K128" s="6"/>
      <c r="L128" s="55"/>
    </row>
    <row r="129" spans="1:12" s="45" customFormat="1" x14ac:dyDescent="0.2">
      <c r="A129" s="25"/>
      <c r="B129" s="33"/>
      <c r="C129" s="42"/>
      <c r="D129" s="42"/>
      <c r="E129" s="43"/>
      <c r="F129" s="64"/>
      <c r="G129" s="19"/>
      <c r="H129" s="28"/>
      <c r="I129" s="50"/>
      <c r="J129" s="9"/>
      <c r="K129" s="6"/>
      <c r="L129" s="55"/>
    </row>
    <row r="130" spans="1:12" s="45" customFormat="1" x14ac:dyDescent="0.2">
      <c r="A130" s="25"/>
      <c r="B130" s="33"/>
      <c r="C130" s="42"/>
      <c r="D130" s="42"/>
      <c r="E130" s="43"/>
      <c r="F130" s="64"/>
      <c r="G130" s="19"/>
      <c r="H130" s="28"/>
      <c r="I130" s="50"/>
      <c r="J130" s="9"/>
      <c r="K130" s="6"/>
      <c r="L130" s="55"/>
    </row>
    <row r="131" spans="1:12" s="45" customFormat="1" x14ac:dyDescent="0.2">
      <c r="A131" s="25"/>
      <c r="B131" s="33"/>
      <c r="C131" s="42"/>
      <c r="D131" s="42"/>
      <c r="E131" s="43"/>
      <c r="F131" s="64"/>
      <c r="G131" s="19"/>
      <c r="H131" s="28"/>
      <c r="I131" s="50"/>
      <c r="J131" s="9"/>
      <c r="K131" s="6"/>
      <c r="L131" s="55"/>
    </row>
    <row r="132" spans="1:12" s="45" customFormat="1" x14ac:dyDescent="0.2">
      <c r="A132" s="25"/>
      <c r="B132" s="33"/>
      <c r="C132" s="42"/>
      <c r="D132" s="42"/>
      <c r="E132" s="43"/>
      <c r="F132" s="64"/>
      <c r="G132" s="19"/>
      <c r="H132" s="28"/>
      <c r="I132" s="50"/>
      <c r="J132" s="9"/>
      <c r="K132" s="6"/>
      <c r="L132" s="55"/>
    </row>
    <row r="133" spans="1:12" s="45" customFormat="1" x14ac:dyDescent="0.2">
      <c r="A133" s="25"/>
      <c r="B133" s="33"/>
      <c r="C133" s="42"/>
      <c r="D133" s="42"/>
      <c r="E133" s="43"/>
      <c r="F133" s="64"/>
      <c r="G133" s="19"/>
      <c r="H133" s="28"/>
      <c r="I133" s="50"/>
      <c r="J133" s="9"/>
      <c r="K133" s="6"/>
      <c r="L133" s="55"/>
    </row>
    <row r="134" spans="1:12" s="45" customFormat="1" x14ac:dyDescent="0.2">
      <c r="A134" s="25"/>
      <c r="B134" s="33"/>
      <c r="C134" s="42"/>
      <c r="D134" s="42"/>
      <c r="E134" s="43"/>
      <c r="F134" s="64"/>
      <c r="G134" s="19"/>
      <c r="H134" s="28"/>
      <c r="I134" s="50"/>
      <c r="J134" s="9"/>
      <c r="K134" s="6"/>
      <c r="L134" s="55"/>
    </row>
    <row r="135" spans="1:12" s="45" customFormat="1" x14ac:dyDescent="0.2">
      <c r="A135" s="25"/>
      <c r="B135" s="33"/>
      <c r="C135" s="42"/>
      <c r="D135" s="42"/>
      <c r="E135" s="43"/>
      <c r="F135" s="64"/>
      <c r="G135" s="19"/>
      <c r="H135" s="28"/>
      <c r="I135" s="50"/>
      <c r="J135" s="9"/>
      <c r="K135" s="6"/>
      <c r="L135" s="55"/>
    </row>
    <row r="136" spans="1:12" s="45" customFormat="1" x14ac:dyDescent="0.2">
      <c r="A136" s="25"/>
      <c r="B136" s="33"/>
      <c r="C136" s="42"/>
      <c r="D136" s="42"/>
      <c r="E136" s="43"/>
      <c r="F136" s="64"/>
      <c r="G136" s="19"/>
      <c r="H136" s="28"/>
      <c r="I136" s="50"/>
      <c r="J136" s="9"/>
      <c r="K136" s="6"/>
      <c r="L136" s="55"/>
    </row>
    <row r="137" spans="1:12" s="45" customFormat="1" x14ac:dyDescent="0.2">
      <c r="A137" s="25"/>
      <c r="B137" s="33"/>
      <c r="C137" s="42"/>
      <c r="D137" s="42"/>
      <c r="E137" s="43"/>
      <c r="F137" s="64"/>
      <c r="G137" s="19"/>
      <c r="H137" s="28"/>
      <c r="I137" s="50"/>
      <c r="J137" s="9"/>
      <c r="K137" s="6"/>
      <c r="L137" s="55"/>
    </row>
    <row r="138" spans="1:12" s="45" customFormat="1" x14ac:dyDescent="0.2">
      <c r="A138" s="25"/>
      <c r="B138" s="33"/>
      <c r="C138" s="42"/>
      <c r="D138" s="42"/>
      <c r="E138" s="43"/>
      <c r="F138" s="64"/>
      <c r="G138" s="19"/>
      <c r="H138" s="28"/>
      <c r="I138" s="50"/>
      <c r="J138" s="9"/>
      <c r="K138" s="6"/>
      <c r="L138" s="55"/>
    </row>
    <row r="139" spans="1:12" s="45" customFormat="1" x14ac:dyDescent="0.2">
      <c r="A139" s="25"/>
      <c r="B139" s="33"/>
      <c r="C139" s="42"/>
      <c r="D139" s="42"/>
      <c r="E139" s="43"/>
      <c r="F139" s="64"/>
      <c r="G139" s="19"/>
      <c r="H139" s="28"/>
      <c r="I139" s="50"/>
      <c r="J139" s="9"/>
      <c r="K139" s="6"/>
      <c r="L139" s="55"/>
    </row>
    <row r="140" spans="1:12" s="45" customFormat="1" x14ac:dyDescent="0.2">
      <c r="A140" s="25"/>
      <c r="B140" s="33"/>
      <c r="C140" s="42"/>
      <c r="D140" s="42"/>
      <c r="E140" s="43"/>
      <c r="F140" s="64"/>
      <c r="G140" s="19"/>
      <c r="H140" s="28"/>
      <c r="I140" s="50"/>
      <c r="J140" s="9"/>
      <c r="K140" s="6"/>
      <c r="L140" s="55"/>
    </row>
    <row r="141" spans="1:12" s="45" customFormat="1" x14ac:dyDescent="0.2">
      <c r="A141" s="25"/>
      <c r="B141" s="33"/>
      <c r="C141" s="42"/>
      <c r="D141" s="42"/>
      <c r="E141" s="43"/>
      <c r="F141" s="64"/>
      <c r="G141" s="19"/>
      <c r="H141" s="28"/>
      <c r="I141" s="50"/>
      <c r="J141" s="9"/>
      <c r="K141" s="6"/>
      <c r="L141" s="55"/>
    </row>
    <row r="142" spans="1:12" s="45" customFormat="1" x14ac:dyDescent="0.2">
      <c r="A142" s="25"/>
      <c r="B142" s="33"/>
      <c r="C142" s="42"/>
      <c r="D142" s="42"/>
      <c r="E142" s="43"/>
      <c r="F142" s="64"/>
      <c r="G142" s="19"/>
      <c r="H142" s="28"/>
      <c r="I142" s="50"/>
      <c r="J142" s="9"/>
      <c r="K142" s="6"/>
      <c r="L142" s="55"/>
    </row>
    <row r="143" spans="1:12" s="45" customFormat="1" x14ac:dyDescent="0.2">
      <c r="A143" s="25"/>
      <c r="B143" s="33"/>
      <c r="C143" s="42"/>
      <c r="D143" s="42"/>
      <c r="E143" s="43"/>
      <c r="F143" s="64"/>
      <c r="G143" s="19"/>
      <c r="H143" s="28"/>
      <c r="I143" s="50"/>
      <c r="J143" s="9"/>
      <c r="K143" s="6"/>
      <c r="L143" s="55"/>
    </row>
    <row r="144" spans="1:12" s="45" customFormat="1" x14ac:dyDescent="0.2">
      <c r="A144" s="25"/>
      <c r="B144" s="33"/>
      <c r="C144" s="42"/>
      <c r="D144" s="42"/>
      <c r="E144" s="43"/>
      <c r="F144" s="64"/>
      <c r="G144" s="19"/>
      <c r="H144" s="28"/>
      <c r="I144" s="50"/>
      <c r="J144" s="9"/>
      <c r="K144" s="6"/>
      <c r="L144" s="55"/>
    </row>
    <row r="145" spans="1:12" s="45" customFormat="1" x14ac:dyDescent="0.2">
      <c r="A145" s="25"/>
      <c r="B145" s="33"/>
      <c r="C145" s="42"/>
      <c r="D145" s="42"/>
      <c r="E145" s="43"/>
      <c r="F145" s="64"/>
      <c r="G145" s="19"/>
      <c r="H145" s="28"/>
      <c r="I145" s="50"/>
      <c r="J145" s="9"/>
      <c r="K145" s="6"/>
      <c r="L145" s="55"/>
    </row>
    <row r="146" spans="1:12" s="45" customFormat="1" x14ac:dyDescent="0.2">
      <c r="A146" s="25"/>
      <c r="B146" s="33"/>
      <c r="C146" s="42"/>
      <c r="D146" s="42"/>
      <c r="E146" s="43"/>
      <c r="F146" s="64"/>
      <c r="G146" s="19"/>
      <c r="H146" s="28"/>
      <c r="I146" s="50"/>
      <c r="J146" s="9"/>
      <c r="K146" s="6"/>
      <c r="L146" s="55"/>
    </row>
    <row r="147" spans="1:12" s="45" customFormat="1" x14ac:dyDescent="0.2">
      <c r="A147" s="25"/>
      <c r="B147" s="33"/>
      <c r="C147" s="42"/>
      <c r="D147" s="42"/>
      <c r="E147" s="43"/>
      <c r="F147" s="64"/>
      <c r="G147" s="19"/>
      <c r="H147" s="28"/>
      <c r="I147" s="50"/>
      <c r="J147" s="9"/>
      <c r="K147" s="6"/>
      <c r="L147" s="55"/>
    </row>
    <row r="148" spans="1:12" s="45" customFormat="1" x14ac:dyDescent="0.2">
      <c r="A148" s="25"/>
      <c r="B148" s="33"/>
      <c r="C148" s="42"/>
      <c r="D148" s="42"/>
      <c r="E148" s="43"/>
      <c r="F148" s="64"/>
      <c r="G148" s="19"/>
      <c r="H148" s="28"/>
      <c r="I148" s="50"/>
      <c r="J148" s="9"/>
      <c r="K148" s="6"/>
      <c r="L148" s="55"/>
    </row>
    <row r="149" spans="1:12" s="45" customFormat="1" x14ac:dyDescent="0.2">
      <c r="A149" s="25"/>
      <c r="B149" s="33"/>
      <c r="C149" s="42"/>
      <c r="D149" s="42"/>
      <c r="E149" s="43"/>
      <c r="F149" s="64"/>
      <c r="G149" s="19"/>
      <c r="H149" s="28"/>
      <c r="I149" s="50"/>
      <c r="J149" s="9"/>
      <c r="K149" s="6"/>
      <c r="L149" s="55"/>
    </row>
    <row r="150" spans="1:12" s="45" customFormat="1" x14ac:dyDescent="0.2">
      <c r="A150" s="25"/>
      <c r="B150" s="33"/>
      <c r="C150" s="42"/>
      <c r="D150" s="42"/>
      <c r="E150" s="43"/>
      <c r="F150" s="64"/>
      <c r="G150" s="19"/>
      <c r="H150" s="28"/>
      <c r="I150" s="50"/>
      <c r="J150" s="9"/>
      <c r="K150" s="6"/>
      <c r="L150" s="55"/>
    </row>
    <row r="151" spans="1:12" s="45" customFormat="1" x14ac:dyDescent="0.2">
      <c r="A151" s="25"/>
      <c r="B151" s="33"/>
      <c r="C151" s="42"/>
      <c r="D151" s="42"/>
      <c r="E151" s="43"/>
      <c r="F151" s="64"/>
      <c r="G151" s="19"/>
      <c r="H151" s="28"/>
      <c r="I151" s="50"/>
      <c r="J151" s="9"/>
      <c r="K151" s="6"/>
      <c r="L151" s="55"/>
    </row>
    <row r="152" spans="1:12" s="45" customFormat="1" x14ac:dyDescent="0.2">
      <c r="A152" s="25"/>
      <c r="B152" s="33"/>
      <c r="C152" s="42"/>
      <c r="D152" s="42"/>
      <c r="E152" s="43"/>
      <c r="F152" s="64"/>
      <c r="G152" s="19"/>
      <c r="H152" s="28"/>
      <c r="I152" s="50"/>
      <c r="J152" s="9"/>
      <c r="K152" s="6"/>
      <c r="L152" s="55"/>
    </row>
    <row r="153" spans="1:12" s="45" customFormat="1" x14ac:dyDescent="0.2">
      <c r="A153" s="25"/>
      <c r="B153" s="33"/>
      <c r="C153" s="42"/>
      <c r="D153" s="42"/>
      <c r="E153" s="43"/>
      <c r="F153" s="64"/>
      <c r="G153" s="19"/>
      <c r="H153" s="28"/>
      <c r="I153" s="50"/>
      <c r="J153" s="9"/>
      <c r="K153" s="6"/>
      <c r="L153" s="55"/>
    </row>
    <row r="154" spans="1:12" s="45" customFormat="1" x14ac:dyDescent="0.2">
      <c r="A154" s="25"/>
      <c r="B154" s="33"/>
      <c r="C154" s="42"/>
      <c r="D154" s="42"/>
      <c r="E154" s="43"/>
      <c r="F154" s="64"/>
      <c r="G154" s="19"/>
      <c r="H154" s="28"/>
      <c r="I154" s="50"/>
      <c r="J154" s="9"/>
      <c r="K154" s="6"/>
      <c r="L154" s="55"/>
    </row>
    <row r="155" spans="1:12" s="45" customFormat="1" x14ac:dyDescent="0.2">
      <c r="A155" s="25"/>
      <c r="B155" s="33"/>
      <c r="C155" s="42"/>
      <c r="D155" s="42"/>
      <c r="E155" s="43"/>
      <c r="F155" s="64"/>
      <c r="G155" s="19"/>
      <c r="H155" s="28"/>
      <c r="I155" s="50"/>
      <c r="J155" s="9"/>
      <c r="K155" s="6"/>
      <c r="L155" s="55"/>
    </row>
    <row r="156" spans="1:12" s="45" customFormat="1" x14ac:dyDescent="0.2">
      <c r="A156" s="25"/>
      <c r="B156" s="33"/>
      <c r="C156" s="42"/>
      <c r="D156" s="42"/>
      <c r="E156" s="43"/>
      <c r="F156" s="64"/>
      <c r="G156" s="19"/>
      <c r="H156" s="28"/>
      <c r="I156" s="50"/>
      <c r="J156" s="9"/>
      <c r="K156" s="6"/>
      <c r="L156" s="55"/>
    </row>
    <row r="157" spans="1:12" s="45" customFormat="1" x14ac:dyDescent="0.2">
      <c r="A157" s="25"/>
      <c r="B157" s="33"/>
      <c r="C157" s="42"/>
      <c r="D157" s="42"/>
      <c r="E157" s="43"/>
      <c r="F157" s="64"/>
      <c r="G157" s="19"/>
      <c r="H157" s="28"/>
      <c r="I157" s="50"/>
      <c r="J157" s="9"/>
      <c r="K157" s="6"/>
      <c r="L157" s="55"/>
    </row>
    <row r="158" spans="1:12" s="45" customFormat="1" x14ac:dyDescent="0.2">
      <c r="A158" s="25"/>
      <c r="B158" s="33"/>
      <c r="C158" s="42"/>
      <c r="D158" s="42"/>
      <c r="E158" s="43"/>
      <c r="F158" s="64"/>
      <c r="G158" s="19"/>
      <c r="H158" s="28"/>
      <c r="I158" s="50"/>
      <c r="J158" s="9"/>
      <c r="K158" s="6"/>
      <c r="L158" s="55"/>
    </row>
    <row r="159" spans="1:12" s="45" customFormat="1" x14ac:dyDescent="0.2">
      <c r="A159" s="25"/>
      <c r="B159" s="33"/>
      <c r="C159" s="42"/>
      <c r="D159" s="42"/>
      <c r="E159" s="43"/>
      <c r="F159" s="64"/>
      <c r="G159" s="19"/>
      <c r="H159" s="28"/>
      <c r="I159" s="50"/>
      <c r="J159" s="9"/>
      <c r="K159" s="6"/>
      <c r="L159" s="55"/>
    </row>
    <row r="160" spans="1:12" s="45" customFormat="1" x14ac:dyDescent="0.2">
      <c r="A160" s="25"/>
      <c r="B160" s="33"/>
      <c r="C160" s="42"/>
      <c r="D160" s="42"/>
      <c r="E160" s="43"/>
      <c r="F160" s="64"/>
      <c r="G160" s="19"/>
      <c r="H160" s="28"/>
      <c r="I160" s="50"/>
      <c r="J160" s="9"/>
      <c r="K160" s="6"/>
      <c r="L160" s="55"/>
    </row>
    <row r="161" spans="1:12" s="45" customFormat="1" x14ac:dyDescent="0.2">
      <c r="A161" s="25"/>
      <c r="B161" s="33"/>
      <c r="C161" s="42"/>
      <c r="D161" s="42"/>
      <c r="E161" s="43"/>
      <c r="F161" s="64"/>
      <c r="G161" s="19"/>
      <c r="H161" s="28"/>
      <c r="I161" s="50"/>
      <c r="J161" s="9"/>
      <c r="K161" s="6"/>
      <c r="L161" s="55"/>
    </row>
    <row r="162" spans="1:12" s="45" customFormat="1" x14ac:dyDescent="0.2">
      <c r="A162" s="25"/>
      <c r="B162" s="33"/>
      <c r="C162" s="42"/>
      <c r="D162" s="42"/>
      <c r="E162" s="43"/>
      <c r="F162" s="64"/>
      <c r="G162" s="19"/>
      <c r="H162" s="28"/>
      <c r="I162" s="50"/>
      <c r="J162" s="9"/>
      <c r="K162" s="6"/>
      <c r="L162" s="55"/>
    </row>
    <row r="163" spans="1:12" s="45" customFormat="1" x14ac:dyDescent="0.2">
      <c r="A163" s="25"/>
      <c r="B163" s="33"/>
      <c r="C163" s="42"/>
      <c r="D163" s="42"/>
      <c r="E163" s="43"/>
      <c r="F163" s="64"/>
      <c r="G163" s="19"/>
      <c r="H163" s="28"/>
      <c r="I163" s="50"/>
      <c r="J163" s="9"/>
      <c r="K163" s="6"/>
      <c r="L163" s="55"/>
    </row>
    <row r="164" spans="1:12" s="45" customFormat="1" x14ac:dyDescent="0.2">
      <c r="A164" s="25"/>
      <c r="B164" s="33"/>
      <c r="C164" s="42"/>
      <c r="D164" s="42"/>
      <c r="E164" s="43"/>
      <c r="F164" s="64"/>
      <c r="G164" s="19"/>
      <c r="H164" s="28"/>
      <c r="I164" s="50"/>
      <c r="J164" s="9"/>
      <c r="K164" s="6"/>
      <c r="L164" s="55"/>
    </row>
    <row r="165" spans="1:12" s="45" customFormat="1" x14ac:dyDescent="0.2">
      <c r="A165" s="25"/>
      <c r="B165" s="33"/>
      <c r="C165" s="42"/>
      <c r="D165" s="42"/>
      <c r="E165" s="43"/>
      <c r="F165" s="64"/>
      <c r="G165" s="19"/>
      <c r="H165" s="28"/>
      <c r="I165" s="50"/>
      <c r="J165" s="9"/>
      <c r="K165" s="6"/>
      <c r="L165" s="55"/>
    </row>
    <row r="166" spans="1:12" s="45" customFormat="1" x14ac:dyDescent="0.2">
      <c r="A166" s="25"/>
      <c r="B166" s="33"/>
      <c r="C166" s="42"/>
      <c r="D166" s="42"/>
      <c r="E166" s="43"/>
      <c r="F166" s="64"/>
      <c r="G166" s="19"/>
      <c r="H166" s="28"/>
      <c r="I166" s="50"/>
      <c r="J166" s="9"/>
      <c r="K166" s="6"/>
      <c r="L166" s="55"/>
    </row>
    <row r="167" spans="1:12" s="45" customFormat="1" x14ac:dyDescent="0.2">
      <c r="A167" s="25"/>
      <c r="B167" s="33"/>
      <c r="C167" s="42"/>
      <c r="D167" s="42"/>
      <c r="E167" s="43"/>
      <c r="F167" s="64"/>
      <c r="G167" s="19"/>
      <c r="H167" s="28"/>
      <c r="I167" s="50"/>
      <c r="J167" s="9"/>
      <c r="K167" s="6"/>
      <c r="L167" s="55"/>
    </row>
    <row r="168" spans="1:12" s="45" customFormat="1" x14ac:dyDescent="0.2">
      <c r="A168" s="25"/>
      <c r="B168" s="33"/>
      <c r="C168" s="42"/>
      <c r="D168" s="42"/>
      <c r="E168" s="43"/>
      <c r="F168" s="64"/>
      <c r="G168" s="19"/>
      <c r="H168" s="28"/>
      <c r="I168" s="50"/>
      <c r="J168" s="9"/>
      <c r="K168" s="6"/>
      <c r="L168" s="55"/>
    </row>
    <row r="169" spans="1:12" s="45" customFormat="1" x14ac:dyDescent="0.2">
      <c r="A169" s="25"/>
      <c r="B169" s="33"/>
      <c r="C169" s="42"/>
      <c r="D169" s="42"/>
      <c r="E169" s="43"/>
      <c r="F169" s="64"/>
      <c r="G169" s="19"/>
      <c r="H169" s="28"/>
      <c r="I169" s="50"/>
      <c r="J169" s="9"/>
      <c r="K169" s="6"/>
      <c r="L169" s="55"/>
    </row>
    <row r="170" spans="1:12" s="45" customFormat="1" x14ac:dyDescent="0.2">
      <c r="A170" s="25"/>
      <c r="B170" s="33"/>
      <c r="C170" s="42"/>
      <c r="D170" s="42"/>
      <c r="E170" s="43"/>
      <c r="F170" s="64"/>
      <c r="G170" s="19"/>
      <c r="H170" s="28"/>
      <c r="I170" s="50"/>
      <c r="J170" s="9"/>
      <c r="K170" s="6"/>
      <c r="L170" s="55"/>
    </row>
    <row r="171" spans="1:12" s="45" customFormat="1" x14ac:dyDescent="0.2">
      <c r="A171" s="25"/>
      <c r="B171" s="33"/>
      <c r="C171" s="42"/>
      <c r="D171" s="42"/>
      <c r="E171" s="43"/>
      <c r="F171" s="64"/>
      <c r="G171" s="19"/>
      <c r="H171" s="28"/>
      <c r="I171" s="50"/>
      <c r="J171" s="9"/>
      <c r="K171" s="6"/>
      <c r="L171" s="55"/>
    </row>
    <row r="172" spans="1:12" s="45" customFormat="1" x14ac:dyDescent="0.2">
      <c r="A172" s="25"/>
      <c r="B172" s="33"/>
      <c r="C172" s="42"/>
      <c r="D172" s="42"/>
      <c r="E172" s="43"/>
      <c r="F172" s="64"/>
      <c r="G172" s="19"/>
      <c r="H172" s="28"/>
      <c r="I172" s="50"/>
      <c r="J172" s="9"/>
      <c r="K172" s="6"/>
      <c r="L172" s="55"/>
    </row>
    <row r="173" spans="1:12" s="45" customFormat="1" x14ac:dyDescent="0.2">
      <c r="A173" s="25"/>
      <c r="B173" s="33"/>
      <c r="C173" s="42"/>
      <c r="D173" s="42"/>
      <c r="E173" s="43"/>
      <c r="F173" s="64"/>
      <c r="G173" s="19"/>
      <c r="H173" s="28"/>
      <c r="I173" s="50"/>
      <c r="J173" s="9"/>
      <c r="K173" s="6"/>
      <c r="L173" s="55"/>
    </row>
    <row r="174" spans="1:12" s="45" customFormat="1" x14ac:dyDescent="0.2">
      <c r="A174" s="25"/>
      <c r="B174" s="33"/>
      <c r="C174" s="42"/>
      <c r="D174" s="42"/>
      <c r="E174" s="43"/>
      <c r="F174" s="64"/>
      <c r="G174" s="19"/>
      <c r="H174" s="28"/>
      <c r="I174" s="50"/>
      <c r="J174" s="9"/>
      <c r="K174" s="6"/>
      <c r="L174" s="55"/>
    </row>
    <row r="175" spans="1:12" s="45" customFormat="1" x14ac:dyDescent="0.2">
      <c r="A175" s="25"/>
      <c r="B175" s="33"/>
      <c r="C175" s="42"/>
      <c r="D175" s="42"/>
      <c r="E175" s="43"/>
      <c r="F175" s="64"/>
      <c r="G175" s="19"/>
      <c r="H175" s="28"/>
      <c r="I175" s="50"/>
      <c r="J175" s="9"/>
      <c r="K175" s="6"/>
      <c r="L175" s="55"/>
    </row>
    <row r="176" spans="1:12" s="45" customFormat="1" x14ac:dyDescent="0.2">
      <c r="A176" s="25"/>
      <c r="B176" s="33"/>
      <c r="C176" s="42"/>
      <c r="D176" s="42"/>
      <c r="E176" s="43"/>
      <c r="F176" s="64"/>
      <c r="G176" s="19"/>
      <c r="H176" s="28"/>
      <c r="I176" s="50"/>
      <c r="J176" s="9"/>
      <c r="K176" s="6"/>
      <c r="L176" s="55"/>
    </row>
    <row r="177" spans="1:12" s="45" customFormat="1" x14ac:dyDescent="0.2">
      <c r="A177" s="25"/>
      <c r="B177" s="33"/>
      <c r="C177" s="42"/>
      <c r="D177" s="42"/>
      <c r="E177" s="43"/>
      <c r="F177" s="64"/>
      <c r="G177" s="19"/>
      <c r="H177" s="28"/>
      <c r="I177" s="50"/>
      <c r="J177" s="9"/>
      <c r="K177" s="6"/>
      <c r="L177" s="55"/>
    </row>
    <row r="178" spans="1:12" s="45" customFormat="1" x14ac:dyDescent="0.2">
      <c r="A178" s="25"/>
      <c r="B178" s="33"/>
      <c r="C178" s="42"/>
      <c r="D178" s="42"/>
      <c r="E178" s="43"/>
      <c r="F178" s="64"/>
      <c r="G178" s="19"/>
      <c r="H178" s="28"/>
      <c r="I178" s="50"/>
      <c r="J178" s="9"/>
      <c r="K178" s="6"/>
      <c r="L178" s="55"/>
    </row>
    <row r="179" spans="1:12" s="45" customFormat="1" x14ac:dyDescent="0.2">
      <c r="A179" s="25"/>
      <c r="B179" s="33"/>
      <c r="C179" s="42"/>
      <c r="D179" s="42"/>
      <c r="E179" s="43"/>
      <c r="F179" s="64"/>
      <c r="G179" s="19"/>
      <c r="H179" s="28"/>
      <c r="I179" s="50"/>
      <c r="J179" s="9"/>
      <c r="K179" s="6"/>
      <c r="L179" s="55"/>
    </row>
    <row r="180" spans="1:12" s="45" customFormat="1" x14ac:dyDescent="0.2">
      <c r="A180" s="25"/>
      <c r="B180" s="33"/>
      <c r="C180" s="42"/>
      <c r="D180" s="42"/>
      <c r="E180" s="43"/>
      <c r="F180" s="64"/>
      <c r="G180" s="19"/>
      <c r="H180" s="28"/>
      <c r="I180" s="50"/>
      <c r="J180" s="9"/>
      <c r="K180" s="6"/>
      <c r="L180" s="55"/>
    </row>
    <row r="181" spans="1:12" s="45" customFormat="1" x14ac:dyDescent="0.2">
      <c r="A181" s="25"/>
      <c r="B181" s="33"/>
      <c r="C181" s="42"/>
      <c r="D181" s="42"/>
      <c r="E181" s="43"/>
      <c r="F181" s="64"/>
      <c r="G181" s="19"/>
      <c r="H181" s="28"/>
      <c r="I181" s="50"/>
      <c r="J181" s="9"/>
      <c r="K181" s="6"/>
      <c r="L181" s="55"/>
    </row>
    <row r="182" spans="1:12" s="45" customFormat="1" x14ac:dyDescent="0.2">
      <c r="A182" s="25"/>
      <c r="B182" s="33"/>
      <c r="C182" s="42"/>
      <c r="D182" s="42"/>
      <c r="E182" s="43"/>
      <c r="F182" s="64"/>
      <c r="G182" s="19"/>
      <c r="H182" s="28"/>
      <c r="I182" s="50"/>
      <c r="J182" s="9"/>
      <c r="K182" s="6"/>
      <c r="L182" s="55"/>
    </row>
    <row r="183" spans="1:12" s="45" customFormat="1" x14ac:dyDescent="0.2">
      <c r="A183" s="25"/>
      <c r="B183" s="33"/>
      <c r="C183" s="42"/>
      <c r="D183" s="42"/>
      <c r="E183" s="43"/>
      <c r="F183" s="64"/>
      <c r="G183" s="19"/>
      <c r="H183" s="28"/>
      <c r="I183" s="50"/>
      <c r="J183" s="9"/>
      <c r="K183" s="6"/>
      <c r="L183" s="55"/>
    </row>
    <row r="184" spans="1:12" s="45" customFormat="1" x14ac:dyDescent="0.2">
      <c r="A184" s="25"/>
      <c r="B184" s="33"/>
      <c r="C184" s="42"/>
      <c r="D184" s="42"/>
      <c r="E184" s="43"/>
      <c r="F184" s="64"/>
      <c r="G184" s="19"/>
      <c r="H184" s="28"/>
      <c r="I184" s="50"/>
      <c r="J184" s="9"/>
      <c r="K184" s="6"/>
      <c r="L184" s="55"/>
    </row>
    <row r="185" spans="1:12" s="45" customFormat="1" x14ac:dyDescent="0.2">
      <c r="A185" s="25"/>
      <c r="B185" s="33"/>
      <c r="C185" s="42"/>
      <c r="D185" s="42"/>
      <c r="E185" s="43"/>
      <c r="F185" s="64"/>
      <c r="G185" s="19"/>
      <c r="H185" s="28"/>
      <c r="I185" s="50"/>
      <c r="J185" s="9"/>
      <c r="K185" s="6"/>
      <c r="L185" s="55"/>
    </row>
    <row r="186" spans="1:12" s="45" customFormat="1" x14ac:dyDescent="0.2">
      <c r="A186" s="25"/>
      <c r="B186" s="33"/>
      <c r="C186" s="42"/>
      <c r="D186" s="42"/>
      <c r="E186" s="43"/>
      <c r="F186" s="64"/>
      <c r="G186" s="19"/>
      <c r="H186" s="28"/>
      <c r="I186" s="50"/>
      <c r="J186" s="9"/>
      <c r="K186" s="6"/>
      <c r="L186" s="55"/>
    </row>
    <row r="187" spans="1:12" s="45" customFormat="1" x14ac:dyDescent="0.2">
      <c r="A187" s="25"/>
      <c r="B187" s="33"/>
      <c r="C187" s="42"/>
      <c r="D187" s="42"/>
      <c r="E187" s="43"/>
      <c r="F187" s="64"/>
      <c r="G187" s="19"/>
      <c r="H187" s="28"/>
      <c r="I187" s="50"/>
      <c r="J187" s="9"/>
      <c r="K187" s="6"/>
      <c r="L187" s="55"/>
    </row>
    <row r="188" spans="1:12" s="45" customFormat="1" x14ac:dyDescent="0.2">
      <c r="A188" s="25"/>
      <c r="B188" s="33"/>
      <c r="C188" s="42"/>
      <c r="D188" s="42"/>
      <c r="E188" s="43"/>
      <c r="F188" s="64"/>
      <c r="G188" s="19"/>
      <c r="H188" s="28"/>
      <c r="I188" s="50"/>
      <c r="J188" s="9"/>
      <c r="K188" s="6"/>
      <c r="L188" s="55"/>
    </row>
    <row r="189" spans="1:12" s="45" customFormat="1" x14ac:dyDescent="0.2">
      <c r="A189" s="25"/>
      <c r="B189" s="33"/>
      <c r="C189" s="42"/>
      <c r="D189" s="42"/>
      <c r="E189" s="43"/>
      <c r="F189" s="64"/>
      <c r="G189" s="19"/>
      <c r="H189" s="28"/>
      <c r="I189" s="50"/>
      <c r="J189" s="9"/>
      <c r="K189" s="6"/>
      <c r="L189" s="55"/>
    </row>
    <row r="190" spans="1:12" s="45" customFormat="1" x14ac:dyDescent="0.2">
      <c r="A190" s="25"/>
      <c r="B190" s="33"/>
      <c r="C190" s="42"/>
      <c r="D190" s="42"/>
      <c r="E190" s="43"/>
      <c r="F190" s="64"/>
      <c r="G190" s="19"/>
      <c r="H190" s="28"/>
      <c r="I190" s="50"/>
      <c r="J190" s="9"/>
      <c r="K190" s="6"/>
      <c r="L190" s="55"/>
    </row>
    <row r="191" spans="1:12" s="45" customFormat="1" x14ac:dyDescent="0.2">
      <c r="A191" s="25"/>
      <c r="B191" s="33"/>
      <c r="C191" s="42"/>
      <c r="D191" s="42"/>
      <c r="E191" s="43"/>
      <c r="F191" s="64"/>
      <c r="G191" s="19"/>
      <c r="H191" s="28"/>
      <c r="I191" s="50"/>
      <c r="J191" s="9"/>
      <c r="K191" s="6"/>
      <c r="L191" s="55"/>
    </row>
    <row r="192" spans="1:12" s="45" customFormat="1" x14ac:dyDescent="0.2">
      <c r="A192" s="25"/>
      <c r="B192" s="33"/>
      <c r="C192" s="42"/>
      <c r="D192" s="42"/>
      <c r="E192" s="43"/>
      <c r="F192" s="64"/>
      <c r="G192" s="19"/>
      <c r="H192" s="28"/>
      <c r="I192" s="50"/>
      <c r="J192" s="9"/>
      <c r="K192" s="6"/>
      <c r="L192" s="55"/>
    </row>
    <row r="193" spans="1:12" s="45" customFormat="1" x14ac:dyDescent="0.2">
      <c r="A193" s="25"/>
      <c r="B193" s="33"/>
      <c r="C193" s="42"/>
      <c r="D193" s="42"/>
      <c r="E193" s="43"/>
      <c r="F193" s="64"/>
      <c r="G193" s="19"/>
      <c r="H193" s="28"/>
      <c r="I193" s="50"/>
      <c r="J193" s="9"/>
      <c r="K193" s="6"/>
      <c r="L193" s="55"/>
    </row>
    <row r="194" spans="1:12" s="45" customFormat="1" x14ac:dyDescent="0.2">
      <c r="A194" s="25"/>
      <c r="B194" s="33"/>
      <c r="C194" s="42"/>
      <c r="D194" s="42"/>
      <c r="E194" s="43"/>
      <c r="F194" s="64"/>
      <c r="G194" s="19"/>
      <c r="H194" s="28"/>
      <c r="I194" s="50"/>
      <c r="J194" s="9"/>
      <c r="K194" s="6"/>
      <c r="L194" s="55"/>
    </row>
    <row r="195" spans="1:12" s="45" customFormat="1" x14ac:dyDescent="0.2">
      <c r="A195" s="25"/>
      <c r="B195" s="33"/>
      <c r="C195" s="42"/>
      <c r="D195" s="42"/>
      <c r="E195" s="43"/>
      <c r="F195" s="64"/>
      <c r="G195" s="19"/>
      <c r="H195" s="28"/>
      <c r="I195" s="50"/>
      <c r="J195" s="9"/>
      <c r="K195" s="6"/>
      <c r="L195" s="55"/>
    </row>
    <row r="196" spans="1:12" s="45" customFormat="1" x14ac:dyDescent="0.2">
      <c r="A196" s="25"/>
      <c r="B196" s="33"/>
      <c r="C196" s="42"/>
      <c r="D196" s="42"/>
      <c r="E196" s="43"/>
      <c r="F196" s="64"/>
      <c r="G196" s="19"/>
      <c r="H196" s="28"/>
      <c r="I196" s="50"/>
      <c r="J196" s="9"/>
      <c r="K196" s="6"/>
      <c r="L196" s="55"/>
    </row>
    <row r="197" spans="1:12" s="45" customFormat="1" x14ac:dyDescent="0.2">
      <c r="A197" s="25"/>
      <c r="B197" s="33"/>
      <c r="C197" s="42"/>
      <c r="D197" s="42"/>
      <c r="E197" s="43"/>
      <c r="F197" s="64"/>
      <c r="G197" s="19"/>
      <c r="H197" s="28"/>
      <c r="I197" s="50"/>
      <c r="J197" s="9"/>
      <c r="K197" s="6"/>
      <c r="L197" s="55"/>
    </row>
    <row r="198" spans="1:12" s="45" customFormat="1" x14ac:dyDescent="0.2">
      <c r="A198" s="25"/>
      <c r="B198" s="33"/>
      <c r="C198" s="42"/>
      <c r="D198" s="42"/>
      <c r="E198" s="43"/>
      <c r="F198" s="64"/>
      <c r="G198" s="19"/>
      <c r="H198" s="28"/>
      <c r="I198" s="50"/>
      <c r="J198" s="9"/>
      <c r="K198" s="6"/>
      <c r="L198" s="55"/>
    </row>
    <row r="199" spans="1:12" s="45" customFormat="1" x14ac:dyDescent="0.2">
      <c r="A199" s="25"/>
      <c r="B199" s="33"/>
      <c r="C199" s="42"/>
      <c r="D199" s="42"/>
      <c r="E199" s="43"/>
      <c r="F199" s="64"/>
      <c r="G199" s="19"/>
      <c r="H199" s="28"/>
      <c r="I199" s="50"/>
      <c r="J199" s="9"/>
      <c r="K199" s="6"/>
      <c r="L199" s="55"/>
    </row>
    <row r="200" spans="1:12" s="45" customFormat="1" x14ac:dyDescent="0.2">
      <c r="A200" s="25"/>
      <c r="B200" s="33"/>
      <c r="C200" s="42"/>
      <c r="D200" s="42"/>
      <c r="E200" s="43"/>
      <c r="F200" s="64"/>
      <c r="G200" s="19"/>
      <c r="H200" s="28"/>
      <c r="I200" s="50"/>
      <c r="J200" s="9"/>
      <c r="K200" s="6"/>
      <c r="L200" s="55"/>
    </row>
    <row r="201" spans="1:12" s="45" customFormat="1" x14ac:dyDescent="0.2">
      <c r="A201" s="25"/>
      <c r="B201" s="33"/>
      <c r="C201" s="42"/>
      <c r="D201" s="42"/>
      <c r="E201" s="43"/>
      <c r="F201" s="64"/>
      <c r="G201" s="19"/>
      <c r="H201" s="28"/>
      <c r="I201" s="50"/>
      <c r="J201" s="9"/>
      <c r="K201" s="6"/>
      <c r="L201" s="55"/>
    </row>
    <row r="202" spans="1:12" s="45" customFormat="1" x14ac:dyDescent="0.2">
      <c r="A202" s="25"/>
      <c r="B202" s="33"/>
      <c r="C202" s="42"/>
      <c r="D202" s="42"/>
      <c r="E202" s="43"/>
      <c r="F202" s="64"/>
      <c r="G202" s="19"/>
      <c r="H202" s="28"/>
      <c r="I202" s="50"/>
      <c r="J202" s="9"/>
      <c r="K202" s="6"/>
      <c r="L202" s="55"/>
    </row>
    <row r="203" spans="1:12" s="45" customFormat="1" x14ac:dyDescent="0.2">
      <c r="A203" s="25"/>
      <c r="B203" s="33"/>
      <c r="C203" s="42"/>
      <c r="D203" s="42"/>
      <c r="E203" s="43"/>
      <c r="F203" s="64"/>
      <c r="G203" s="19"/>
      <c r="H203" s="28"/>
      <c r="I203" s="50"/>
      <c r="J203" s="9"/>
      <c r="K203" s="6"/>
      <c r="L203" s="55"/>
    </row>
    <row r="204" spans="1:12" s="45" customFormat="1" x14ac:dyDescent="0.2">
      <c r="A204" s="25"/>
      <c r="B204" s="33"/>
      <c r="C204" s="42"/>
      <c r="D204" s="42"/>
      <c r="E204" s="43"/>
      <c r="F204" s="64"/>
      <c r="G204" s="19"/>
      <c r="H204" s="28"/>
      <c r="I204" s="50"/>
      <c r="J204" s="9"/>
      <c r="K204" s="6"/>
      <c r="L204" s="55"/>
    </row>
    <row r="205" spans="1:12" s="45" customFormat="1" x14ac:dyDescent="0.2">
      <c r="A205" s="25"/>
      <c r="B205" s="33"/>
      <c r="C205" s="42"/>
      <c r="D205" s="42"/>
      <c r="E205" s="43"/>
      <c r="F205" s="64"/>
      <c r="G205" s="19"/>
      <c r="H205" s="28"/>
      <c r="I205" s="50"/>
      <c r="J205" s="9"/>
      <c r="K205" s="6"/>
      <c r="L205" s="55"/>
    </row>
    <row r="206" spans="1:12" s="45" customFormat="1" x14ac:dyDescent="0.2">
      <c r="A206" s="25"/>
      <c r="B206" s="33"/>
      <c r="C206" s="42"/>
      <c r="D206" s="42"/>
      <c r="E206" s="43"/>
      <c r="F206" s="64"/>
      <c r="G206" s="19"/>
      <c r="H206" s="28"/>
      <c r="I206" s="50"/>
      <c r="J206" s="9"/>
      <c r="K206" s="6"/>
      <c r="L206" s="55"/>
    </row>
    <row r="207" spans="1:12" s="45" customFormat="1" x14ac:dyDescent="0.2">
      <c r="A207" s="25"/>
      <c r="B207" s="33"/>
      <c r="C207" s="42"/>
      <c r="D207" s="42"/>
      <c r="E207" s="43"/>
      <c r="F207" s="64"/>
      <c r="G207" s="19"/>
      <c r="H207" s="28"/>
      <c r="I207" s="50"/>
      <c r="J207" s="9"/>
      <c r="K207" s="6"/>
      <c r="L207" s="55"/>
    </row>
    <row r="208" spans="1:12" s="45" customFormat="1" x14ac:dyDescent="0.2">
      <c r="A208" s="25"/>
      <c r="B208" s="33"/>
      <c r="C208" s="42"/>
      <c r="D208" s="42"/>
      <c r="E208" s="43"/>
      <c r="F208" s="64"/>
      <c r="G208" s="19"/>
      <c r="H208" s="28"/>
      <c r="I208" s="50"/>
      <c r="J208" s="9"/>
      <c r="K208" s="6"/>
      <c r="L208" s="55"/>
    </row>
    <row r="209" spans="1:12" s="45" customFormat="1" x14ac:dyDescent="0.2">
      <c r="A209" s="25"/>
      <c r="B209" s="33"/>
      <c r="C209" s="42"/>
      <c r="D209" s="42"/>
      <c r="E209" s="43"/>
      <c r="F209" s="64"/>
      <c r="G209" s="19"/>
      <c r="H209" s="28"/>
      <c r="I209" s="50"/>
      <c r="J209" s="9"/>
      <c r="K209" s="6"/>
      <c r="L209" s="55"/>
    </row>
    <row r="210" spans="1:12" s="45" customFormat="1" x14ac:dyDescent="0.2">
      <c r="A210" s="25"/>
      <c r="B210" s="33"/>
      <c r="C210" s="42"/>
      <c r="D210" s="42"/>
      <c r="E210" s="43"/>
      <c r="F210" s="64"/>
      <c r="G210" s="19"/>
      <c r="H210" s="28"/>
      <c r="I210" s="50"/>
      <c r="J210" s="9"/>
      <c r="K210" s="6"/>
      <c r="L210" s="55"/>
    </row>
    <row r="211" spans="1:12" s="45" customFormat="1" x14ac:dyDescent="0.2">
      <c r="A211" s="25"/>
      <c r="B211" s="33"/>
      <c r="C211" s="42"/>
      <c r="D211" s="42"/>
      <c r="E211" s="43"/>
      <c r="F211" s="64"/>
      <c r="G211" s="19"/>
      <c r="H211" s="28"/>
      <c r="I211" s="50"/>
      <c r="J211" s="9"/>
      <c r="K211" s="6"/>
      <c r="L211" s="55"/>
    </row>
    <row r="212" spans="1:12" s="45" customFormat="1" x14ac:dyDescent="0.2">
      <c r="A212" s="25"/>
      <c r="B212" s="33"/>
      <c r="C212" s="42"/>
      <c r="D212" s="42"/>
      <c r="E212" s="43"/>
      <c r="F212" s="64"/>
      <c r="G212" s="19"/>
      <c r="H212" s="28"/>
      <c r="I212" s="50"/>
      <c r="J212" s="9"/>
      <c r="K212" s="6"/>
      <c r="L212" s="55"/>
    </row>
    <row r="213" spans="1:12" s="45" customFormat="1" x14ac:dyDescent="0.2">
      <c r="A213" s="25"/>
      <c r="B213" s="33"/>
      <c r="C213" s="42"/>
      <c r="D213" s="42"/>
      <c r="E213" s="43"/>
      <c r="F213" s="64"/>
      <c r="G213" s="19"/>
      <c r="H213" s="28"/>
      <c r="I213" s="50"/>
      <c r="J213" s="9"/>
      <c r="K213" s="6"/>
      <c r="L213" s="55"/>
    </row>
    <row r="214" spans="1:12" s="45" customFormat="1" x14ac:dyDescent="0.2">
      <c r="A214" s="25"/>
      <c r="B214" s="33"/>
      <c r="C214" s="42"/>
      <c r="D214" s="42"/>
      <c r="E214" s="43"/>
      <c r="F214" s="64"/>
      <c r="G214" s="19"/>
      <c r="H214" s="28"/>
      <c r="I214" s="50"/>
      <c r="J214" s="9"/>
      <c r="K214" s="6"/>
      <c r="L214" s="55"/>
    </row>
    <row r="215" spans="1:12" s="45" customFormat="1" x14ac:dyDescent="0.2">
      <c r="A215" s="25"/>
      <c r="B215" s="33"/>
      <c r="C215" s="42"/>
      <c r="D215" s="42"/>
      <c r="E215" s="43"/>
      <c r="F215" s="64"/>
      <c r="G215" s="19"/>
      <c r="H215" s="28"/>
      <c r="I215" s="50"/>
      <c r="J215" s="9"/>
      <c r="K215" s="6"/>
      <c r="L215" s="55"/>
    </row>
    <row r="216" spans="1:12" s="45" customFormat="1" x14ac:dyDescent="0.2">
      <c r="A216" s="25"/>
      <c r="B216" s="33"/>
      <c r="C216" s="42"/>
      <c r="D216" s="42"/>
      <c r="E216" s="43"/>
      <c r="F216" s="64"/>
      <c r="G216" s="19"/>
      <c r="H216" s="28"/>
      <c r="I216" s="50"/>
      <c r="J216" s="9"/>
      <c r="K216" s="6"/>
      <c r="L216" s="55"/>
    </row>
    <row r="217" spans="1:12" s="45" customFormat="1" x14ac:dyDescent="0.2">
      <c r="A217" s="25"/>
      <c r="B217" s="33"/>
      <c r="C217" s="42"/>
      <c r="D217" s="42"/>
      <c r="E217" s="43"/>
      <c r="F217" s="64"/>
      <c r="G217" s="19"/>
      <c r="H217" s="28"/>
      <c r="I217" s="50"/>
      <c r="J217" s="9"/>
      <c r="K217" s="6"/>
      <c r="L217" s="55"/>
    </row>
    <row r="218" spans="1:12" s="45" customFormat="1" x14ac:dyDescent="0.2">
      <c r="A218" s="25"/>
      <c r="B218" s="33"/>
      <c r="C218" s="42"/>
      <c r="D218" s="42"/>
      <c r="E218" s="43"/>
      <c r="F218" s="64"/>
      <c r="G218" s="19"/>
      <c r="H218" s="28"/>
      <c r="I218" s="50"/>
      <c r="J218" s="9"/>
      <c r="K218" s="6"/>
      <c r="L218" s="55"/>
    </row>
    <row r="219" spans="1:12" s="45" customFormat="1" x14ac:dyDescent="0.2">
      <c r="A219" s="25"/>
      <c r="B219" s="33"/>
      <c r="C219" s="42"/>
      <c r="D219" s="42"/>
      <c r="E219" s="43"/>
      <c r="F219" s="64"/>
      <c r="G219" s="19"/>
      <c r="H219" s="28"/>
      <c r="I219" s="50"/>
      <c r="J219" s="9"/>
      <c r="K219" s="6"/>
      <c r="L219" s="55"/>
    </row>
    <row r="220" spans="1:12" s="45" customFormat="1" x14ac:dyDescent="0.2">
      <c r="A220" s="25"/>
      <c r="B220" s="33"/>
      <c r="C220" s="42"/>
      <c r="D220" s="42"/>
      <c r="E220" s="43"/>
      <c r="F220" s="64"/>
      <c r="G220" s="19"/>
      <c r="H220" s="28"/>
      <c r="I220" s="50"/>
      <c r="J220" s="9"/>
      <c r="K220" s="6"/>
      <c r="L220" s="55"/>
    </row>
    <row r="221" spans="1:12" s="45" customFormat="1" x14ac:dyDescent="0.2">
      <c r="A221" s="25"/>
      <c r="B221" s="33"/>
      <c r="C221" s="42"/>
      <c r="D221" s="42"/>
      <c r="E221" s="43"/>
      <c r="F221" s="64"/>
      <c r="G221" s="19"/>
      <c r="H221" s="28"/>
      <c r="I221" s="50"/>
      <c r="J221" s="9"/>
      <c r="K221" s="6"/>
      <c r="L221" s="55"/>
    </row>
    <row r="222" spans="1:12" s="45" customFormat="1" x14ac:dyDescent="0.2">
      <c r="A222" s="25"/>
      <c r="B222" s="33"/>
      <c r="C222" s="42"/>
      <c r="D222" s="42"/>
      <c r="E222" s="43"/>
      <c r="F222" s="64"/>
      <c r="G222" s="19"/>
      <c r="H222" s="28"/>
      <c r="I222" s="50"/>
      <c r="J222" s="9"/>
      <c r="K222" s="6"/>
      <c r="L222" s="55"/>
    </row>
    <row r="223" spans="1:12" s="45" customFormat="1" x14ac:dyDescent="0.2">
      <c r="A223" s="25"/>
      <c r="B223" s="33"/>
      <c r="C223" s="42"/>
      <c r="D223" s="42"/>
      <c r="E223" s="43"/>
      <c r="F223" s="64"/>
      <c r="G223" s="19"/>
      <c r="H223" s="28"/>
      <c r="I223" s="50"/>
      <c r="J223" s="9"/>
      <c r="K223" s="6"/>
      <c r="L223" s="55"/>
    </row>
    <row r="224" spans="1:12" s="45" customFormat="1" x14ac:dyDescent="0.2">
      <c r="A224" s="25"/>
      <c r="B224" s="33"/>
      <c r="C224" s="42"/>
      <c r="D224" s="42"/>
      <c r="E224" s="43"/>
      <c r="F224" s="64"/>
      <c r="G224" s="19"/>
      <c r="H224" s="28"/>
      <c r="I224" s="50"/>
      <c r="J224" s="9"/>
      <c r="K224" s="6"/>
      <c r="L224" s="55"/>
    </row>
    <row r="225" spans="1:12" s="45" customFormat="1" x14ac:dyDescent="0.2">
      <c r="A225" s="25"/>
      <c r="B225" s="33"/>
      <c r="C225" s="42"/>
      <c r="D225" s="42"/>
      <c r="E225" s="43"/>
      <c r="F225" s="64"/>
      <c r="G225" s="19"/>
      <c r="H225" s="28"/>
      <c r="I225" s="50"/>
      <c r="J225" s="9"/>
      <c r="K225" s="6"/>
      <c r="L225" s="55"/>
    </row>
    <row r="226" spans="1:12" s="45" customFormat="1" x14ac:dyDescent="0.2">
      <c r="A226" s="25"/>
      <c r="B226" s="33"/>
      <c r="C226" s="42"/>
      <c r="D226" s="42"/>
      <c r="E226" s="43"/>
      <c r="F226" s="64"/>
      <c r="G226" s="19"/>
      <c r="H226" s="28"/>
      <c r="I226" s="50"/>
      <c r="J226" s="9"/>
      <c r="K226" s="6"/>
      <c r="L226" s="55"/>
    </row>
    <row r="227" spans="1:12" s="45" customFormat="1" x14ac:dyDescent="0.2">
      <c r="A227" s="25"/>
      <c r="B227" s="33"/>
      <c r="C227" s="42"/>
      <c r="D227" s="42"/>
      <c r="E227" s="43"/>
      <c r="F227" s="64"/>
      <c r="G227" s="19"/>
      <c r="H227" s="28"/>
      <c r="I227" s="50"/>
      <c r="J227" s="9"/>
      <c r="K227" s="6"/>
      <c r="L227" s="55"/>
    </row>
    <row r="228" spans="1:12" s="45" customFormat="1" x14ac:dyDescent="0.2">
      <c r="A228" s="25"/>
      <c r="B228" s="33"/>
      <c r="C228" s="42"/>
      <c r="D228" s="42"/>
      <c r="E228" s="43"/>
      <c r="F228" s="64"/>
      <c r="G228" s="19"/>
      <c r="H228" s="28"/>
      <c r="I228" s="50"/>
      <c r="J228" s="9"/>
      <c r="K228" s="6"/>
      <c r="L228" s="55"/>
    </row>
    <row r="229" spans="1:12" s="45" customFormat="1" x14ac:dyDescent="0.2">
      <c r="A229" s="25"/>
      <c r="B229" s="33"/>
      <c r="C229" s="42"/>
      <c r="D229" s="42"/>
      <c r="E229" s="43"/>
      <c r="F229" s="64"/>
      <c r="G229" s="19"/>
      <c r="H229" s="28"/>
      <c r="I229" s="50"/>
      <c r="J229" s="9"/>
      <c r="K229" s="6"/>
      <c r="L229" s="55"/>
    </row>
    <row r="230" spans="1:12" s="45" customFormat="1" x14ac:dyDescent="0.2">
      <c r="A230" s="25"/>
      <c r="B230" s="33"/>
      <c r="C230" s="42"/>
      <c r="D230" s="42"/>
      <c r="E230" s="43"/>
      <c r="F230" s="64"/>
      <c r="G230" s="19"/>
      <c r="H230" s="28"/>
      <c r="I230" s="50"/>
      <c r="J230" s="9"/>
      <c r="K230" s="6"/>
      <c r="L230" s="55"/>
    </row>
    <row r="231" spans="1:12" s="45" customFormat="1" x14ac:dyDescent="0.2">
      <c r="A231" s="25"/>
      <c r="B231" s="33"/>
      <c r="C231" s="42"/>
      <c r="D231" s="42"/>
      <c r="E231" s="43"/>
      <c r="F231" s="64"/>
      <c r="G231" s="19"/>
      <c r="H231" s="28"/>
      <c r="I231" s="50"/>
      <c r="J231" s="9"/>
      <c r="K231" s="6"/>
      <c r="L231" s="55"/>
    </row>
    <row r="232" spans="1:12" s="45" customFormat="1" x14ac:dyDescent="0.2">
      <c r="A232" s="25"/>
      <c r="B232" s="33"/>
      <c r="C232" s="42"/>
      <c r="D232" s="42"/>
      <c r="E232" s="43"/>
      <c r="F232" s="64"/>
      <c r="G232" s="19"/>
      <c r="H232" s="28"/>
      <c r="I232" s="50"/>
      <c r="J232" s="9"/>
      <c r="K232" s="6"/>
      <c r="L232" s="55"/>
    </row>
    <row r="233" spans="1:12" s="45" customFormat="1" x14ac:dyDescent="0.2">
      <c r="A233" s="25"/>
      <c r="B233" s="33"/>
      <c r="C233" s="42"/>
      <c r="D233" s="42"/>
      <c r="E233" s="43"/>
      <c r="F233" s="64"/>
      <c r="G233" s="19"/>
      <c r="H233" s="28"/>
      <c r="I233" s="50"/>
      <c r="J233" s="9"/>
      <c r="K233" s="6"/>
      <c r="L233" s="55"/>
    </row>
    <row r="234" spans="1:12" s="45" customFormat="1" x14ac:dyDescent="0.2">
      <c r="A234" s="25"/>
      <c r="B234" s="33"/>
      <c r="C234" s="42"/>
      <c r="D234" s="42"/>
      <c r="E234" s="43"/>
      <c r="F234" s="64"/>
      <c r="G234" s="19"/>
      <c r="H234" s="28"/>
      <c r="I234" s="50"/>
      <c r="J234" s="9"/>
      <c r="K234" s="6"/>
      <c r="L234" s="55"/>
    </row>
    <row r="235" spans="1:12" s="45" customFormat="1" x14ac:dyDescent="0.2">
      <c r="A235" s="25"/>
      <c r="B235" s="33"/>
      <c r="C235" s="42"/>
      <c r="D235" s="42"/>
      <c r="E235" s="43"/>
      <c r="F235" s="64"/>
      <c r="G235" s="19"/>
      <c r="H235" s="28"/>
      <c r="I235" s="50"/>
      <c r="J235" s="9"/>
      <c r="K235" s="6"/>
      <c r="L235" s="55"/>
    </row>
    <row r="236" spans="1:12" s="45" customFormat="1" x14ac:dyDescent="0.2">
      <c r="A236" s="25"/>
      <c r="B236" s="33"/>
      <c r="C236" s="42"/>
      <c r="D236" s="42"/>
      <c r="E236" s="43"/>
      <c r="F236" s="64"/>
      <c r="G236" s="19"/>
      <c r="H236" s="28"/>
      <c r="I236" s="50"/>
      <c r="J236" s="9"/>
      <c r="K236" s="6"/>
      <c r="L236" s="55"/>
    </row>
    <row r="237" spans="1:12" s="45" customFormat="1" x14ac:dyDescent="0.2">
      <c r="A237" s="25"/>
      <c r="B237" s="33"/>
      <c r="C237" s="42"/>
      <c r="D237" s="42"/>
      <c r="E237" s="43"/>
      <c r="F237" s="64"/>
      <c r="G237" s="19"/>
      <c r="H237" s="28"/>
      <c r="I237" s="50"/>
      <c r="J237" s="9"/>
      <c r="K237" s="6"/>
      <c r="L237" s="55"/>
    </row>
    <row r="238" spans="1:12" s="45" customFormat="1" x14ac:dyDescent="0.2">
      <c r="A238" s="25"/>
      <c r="B238" s="33"/>
      <c r="C238" s="42"/>
      <c r="D238" s="42"/>
      <c r="E238" s="43"/>
      <c r="F238" s="64"/>
      <c r="G238" s="19"/>
      <c r="H238" s="28"/>
      <c r="I238" s="50"/>
      <c r="J238" s="9"/>
      <c r="K238" s="6"/>
      <c r="L238" s="55"/>
    </row>
    <row r="239" spans="1:12" s="45" customFormat="1" x14ac:dyDescent="0.2">
      <c r="A239" s="25"/>
      <c r="B239" s="33"/>
      <c r="C239" s="42"/>
      <c r="D239" s="42"/>
      <c r="E239" s="43"/>
      <c r="F239" s="64"/>
      <c r="G239" s="19"/>
      <c r="H239" s="28"/>
      <c r="I239" s="50"/>
      <c r="J239" s="9"/>
      <c r="K239" s="6"/>
      <c r="L239" s="55"/>
    </row>
    <row r="240" spans="1:12" s="45" customFormat="1" x14ac:dyDescent="0.2">
      <c r="A240" s="25"/>
      <c r="B240" s="33"/>
      <c r="C240" s="42"/>
      <c r="D240" s="42"/>
      <c r="E240" s="43"/>
      <c r="F240" s="64"/>
      <c r="G240" s="19"/>
      <c r="H240" s="28"/>
      <c r="I240" s="50"/>
      <c r="J240" s="9"/>
      <c r="K240" s="6"/>
      <c r="L240" s="55"/>
    </row>
    <row r="241" spans="1:12" s="45" customFormat="1" x14ac:dyDescent="0.2">
      <c r="A241" s="25"/>
      <c r="B241" s="33"/>
      <c r="C241" s="42"/>
      <c r="D241" s="42"/>
      <c r="E241" s="43"/>
      <c r="F241" s="64"/>
      <c r="G241" s="19"/>
      <c r="H241" s="28"/>
      <c r="I241" s="50"/>
      <c r="J241" s="9"/>
      <c r="K241" s="6"/>
      <c r="L241" s="55"/>
    </row>
    <row r="242" spans="1:12" s="45" customFormat="1" x14ac:dyDescent="0.2">
      <c r="A242" s="25"/>
      <c r="B242" s="33"/>
      <c r="C242" s="42"/>
      <c r="D242" s="42"/>
      <c r="E242" s="43"/>
      <c r="F242" s="64"/>
      <c r="G242" s="19"/>
      <c r="H242" s="28"/>
      <c r="I242" s="50"/>
      <c r="J242" s="9"/>
      <c r="K242" s="6"/>
      <c r="L242" s="55"/>
    </row>
    <row r="243" spans="1:12" s="45" customFormat="1" x14ac:dyDescent="0.2">
      <c r="A243" s="25"/>
      <c r="B243" s="33"/>
      <c r="C243" s="42"/>
      <c r="D243" s="42"/>
      <c r="E243" s="43"/>
      <c r="F243" s="64"/>
      <c r="G243" s="19"/>
      <c r="H243" s="28"/>
      <c r="I243" s="50"/>
      <c r="J243" s="9"/>
      <c r="K243" s="6"/>
      <c r="L243" s="55"/>
    </row>
    <row r="244" spans="1:12" s="45" customFormat="1" x14ac:dyDescent="0.2">
      <c r="A244" s="25"/>
      <c r="B244" s="33"/>
      <c r="C244" s="42"/>
      <c r="D244" s="42"/>
      <c r="E244" s="43"/>
      <c r="F244" s="64"/>
      <c r="G244" s="19"/>
      <c r="H244" s="28"/>
      <c r="I244" s="50"/>
      <c r="J244" s="9"/>
      <c r="K244" s="6"/>
      <c r="L244" s="55"/>
    </row>
    <row r="245" spans="1:12" s="45" customFormat="1" x14ac:dyDescent="0.2">
      <c r="A245" s="25"/>
      <c r="B245" s="33"/>
      <c r="C245" s="42"/>
      <c r="D245" s="42"/>
      <c r="E245" s="43"/>
      <c r="F245" s="64"/>
      <c r="G245" s="19"/>
      <c r="H245" s="28"/>
      <c r="I245" s="50"/>
      <c r="J245" s="9"/>
      <c r="K245" s="6"/>
      <c r="L245" s="55"/>
    </row>
    <row r="246" spans="1:12" s="45" customFormat="1" x14ac:dyDescent="0.2">
      <c r="A246" s="25"/>
      <c r="B246" s="33"/>
      <c r="C246" s="42"/>
      <c r="D246" s="42"/>
      <c r="E246" s="43"/>
      <c r="F246" s="64"/>
      <c r="G246" s="19"/>
      <c r="H246" s="28"/>
      <c r="I246" s="50"/>
      <c r="J246" s="9"/>
      <c r="K246" s="6"/>
      <c r="L246" s="55"/>
    </row>
    <row r="247" spans="1:12" s="45" customFormat="1" x14ac:dyDescent="0.2">
      <c r="A247" s="25"/>
      <c r="B247" s="33"/>
      <c r="C247" s="42"/>
      <c r="D247" s="42"/>
      <c r="E247" s="43"/>
      <c r="F247" s="64"/>
      <c r="G247" s="19"/>
      <c r="H247" s="28"/>
      <c r="I247" s="50"/>
      <c r="J247" s="9"/>
      <c r="K247" s="6"/>
      <c r="L247" s="55"/>
    </row>
    <row r="248" spans="1:12" s="45" customFormat="1" x14ac:dyDescent="0.2">
      <c r="A248" s="25"/>
      <c r="B248" s="33"/>
      <c r="C248" s="42"/>
      <c r="D248" s="42"/>
      <c r="E248" s="43"/>
      <c r="F248" s="64"/>
      <c r="G248" s="19"/>
      <c r="H248" s="28"/>
      <c r="I248" s="50"/>
      <c r="J248" s="9"/>
      <c r="K248" s="6"/>
      <c r="L248" s="55"/>
    </row>
    <row r="249" spans="1:12" s="45" customFormat="1" x14ac:dyDescent="0.2">
      <c r="A249" s="25"/>
      <c r="B249" s="33"/>
      <c r="C249" s="42"/>
      <c r="D249" s="42"/>
      <c r="E249" s="43"/>
      <c r="F249" s="64"/>
      <c r="G249" s="19"/>
      <c r="H249" s="28"/>
      <c r="I249" s="50"/>
      <c r="J249" s="9"/>
      <c r="K249" s="6"/>
      <c r="L249" s="55"/>
    </row>
    <row r="250" spans="1:12" s="45" customFormat="1" x14ac:dyDescent="0.2">
      <c r="A250" s="25"/>
      <c r="B250" s="33"/>
      <c r="C250" s="42"/>
      <c r="D250" s="42"/>
      <c r="E250" s="43"/>
      <c r="F250" s="64"/>
      <c r="G250" s="19"/>
      <c r="H250" s="28"/>
      <c r="I250" s="50"/>
      <c r="J250" s="9"/>
      <c r="K250" s="6"/>
      <c r="L250" s="55"/>
    </row>
    <row r="251" spans="1:12" s="45" customFormat="1" x14ac:dyDescent="0.2">
      <c r="A251" s="25"/>
      <c r="B251" s="33"/>
      <c r="C251" s="42"/>
      <c r="D251" s="42"/>
      <c r="E251" s="43"/>
      <c r="F251" s="64"/>
      <c r="G251" s="19"/>
      <c r="H251" s="28"/>
      <c r="I251" s="50"/>
      <c r="J251" s="9"/>
      <c r="K251" s="6"/>
      <c r="L251" s="55"/>
    </row>
    <row r="252" spans="1:12" s="45" customFormat="1" x14ac:dyDescent="0.2">
      <c r="A252" s="25"/>
      <c r="B252" s="33"/>
      <c r="C252" s="42"/>
      <c r="D252" s="42"/>
      <c r="E252" s="43"/>
      <c r="F252" s="64"/>
      <c r="G252" s="19"/>
      <c r="H252" s="28"/>
      <c r="I252" s="50"/>
      <c r="J252" s="9"/>
      <c r="K252" s="6"/>
      <c r="L252" s="55"/>
    </row>
    <row r="253" spans="1:12" s="45" customFormat="1" x14ac:dyDescent="0.2">
      <c r="A253" s="25"/>
      <c r="B253" s="33"/>
      <c r="C253" s="42"/>
      <c r="D253" s="42"/>
      <c r="E253" s="43"/>
      <c r="F253" s="64"/>
      <c r="G253" s="19"/>
      <c r="H253" s="28"/>
      <c r="I253" s="50"/>
      <c r="J253" s="9"/>
      <c r="K253" s="6"/>
      <c r="L253" s="55"/>
    </row>
    <row r="254" spans="1:12" s="45" customFormat="1" x14ac:dyDescent="0.2">
      <c r="A254" s="25"/>
      <c r="B254" s="33"/>
      <c r="C254" s="42"/>
      <c r="D254" s="42"/>
      <c r="E254" s="43"/>
      <c r="F254" s="64"/>
      <c r="G254" s="19"/>
      <c r="H254" s="28"/>
      <c r="I254" s="50"/>
      <c r="J254" s="9"/>
      <c r="K254" s="6"/>
      <c r="L254" s="55"/>
    </row>
    <row r="255" spans="1:12" s="45" customFormat="1" x14ac:dyDescent="0.2">
      <c r="A255" s="25"/>
      <c r="B255" s="33"/>
      <c r="C255" s="42"/>
      <c r="D255" s="42"/>
      <c r="E255" s="43"/>
      <c r="F255" s="64"/>
      <c r="G255" s="19"/>
      <c r="H255" s="28"/>
      <c r="I255" s="50"/>
      <c r="J255" s="9"/>
      <c r="K255" s="6"/>
      <c r="L255" s="55"/>
    </row>
    <row r="256" spans="1:12" s="45" customFormat="1" x14ac:dyDescent="0.2">
      <c r="A256" s="25"/>
      <c r="B256" s="33"/>
      <c r="C256" s="42"/>
      <c r="D256" s="42"/>
      <c r="E256" s="43"/>
      <c r="F256" s="64"/>
      <c r="G256" s="19"/>
      <c r="H256" s="28"/>
      <c r="I256" s="50"/>
      <c r="J256" s="9"/>
      <c r="K256" s="6"/>
      <c r="L256" s="55"/>
    </row>
    <row r="257" spans="1:12" s="45" customFormat="1" x14ac:dyDescent="0.2">
      <c r="A257" s="25"/>
      <c r="B257" s="33"/>
      <c r="C257" s="42"/>
      <c r="D257" s="42"/>
      <c r="E257" s="43"/>
      <c r="F257" s="64"/>
      <c r="G257" s="19"/>
      <c r="H257" s="28"/>
      <c r="I257" s="50"/>
      <c r="J257" s="9"/>
      <c r="K257" s="6"/>
      <c r="L257" s="55"/>
    </row>
    <row r="258" spans="1:12" s="45" customFormat="1" x14ac:dyDescent="0.2">
      <c r="A258" s="25"/>
      <c r="B258" s="33"/>
      <c r="C258" s="42"/>
      <c r="D258" s="42"/>
      <c r="E258" s="43"/>
      <c r="F258" s="64"/>
      <c r="G258" s="19"/>
      <c r="H258" s="28"/>
      <c r="I258" s="50"/>
      <c r="J258" s="9"/>
      <c r="K258" s="6"/>
      <c r="L258" s="55"/>
    </row>
    <row r="259" spans="1:12" s="45" customFormat="1" x14ac:dyDescent="0.2">
      <c r="A259" s="25"/>
      <c r="B259" s="33"/>
      <c r="C259" s="42"/>
      <c r="D259" s="42"/>
      <c r="E259" s="43"/>
      <c r="F259" s="64"/>
      <c r="G259" s="19"/>
      <c r="H259" s="28"/>
      <c r="I259" s="50"/>
      <c r="J259" s="9"/>
      <c r="K259" s="6"/>
      <c r="L259" s="55"/>
    </row>
    <row r="260" spans="1:12" s="45" customFormat="1" x14ac:dyDescent="0.2">
      <c r="A260" s="25"/>
      <c r="B260" s="33"/>
      <c r="C260" s="42"/>
      <c r="D260" s="42"/>
      <c r="E260" s="43"/>
      <c r="F260" s="64"/>
      <c r="G260" s="19"/>
      <c r="H260" s="28"/>
      <c r="I260" s="50"/>
      <c r="J260" s="9"/>
      <c r="K260" s="6"/>
      <c r="L260" s="55"/>
    </row>
    <row r="261" spans="1:12" s="45" customFormat="1" x14ac:dyDescent="0.2">
      <c r="A261" s="25"/>
      <c r="B261" s="33"/>
      <c r="C261" s="42"/>
      <c r="D261" s="42"/>
      <c r="E261" s="43"/>
      <c r="F261" s="64"/>
      <c r="G261" s="19"/>
      <c r="H261" s="27"/>
      <c r="I261" s="50"/>
      <c r="J261" s="9"/>
      <c r="K261" s="6"/>
      <c r="L261" s="55"/>
    </row>
    <row r="262" spans="1:12" s="45" customFormat="1" x14ac:dyDescent="0.2">
      <c r="A262" s="25"/>
      <c r="B262" s="33"/>
      <c r="C262" s="42"/>
      <c r="D262" s="42"/>
      <c r="E262" s="43"/>
      <c r="F262" s="64"/>
      <c r="G262" s="19"/>
      <c r="H262" s="27"/>
      <c r="I262" s="50"/>
      <c r="J262" s="9"/>
      <c r="K262" s="6"/>
      <c r="L262" s="55"/>
    </row>
    <row r="263" spans="1:12" s="45" customFormat="1" x14ac:dyDescent="0.2">
      <c r="A263" s="25"/>
      <c r="B263" s="33"/>
      <c r="C263" s="42"/>
      <c r="D263" s="42"/>
      <c r="E263" s="43"/>
      <c r="F263" s="64"/>
      <c r="G263" s="19"/>
      <c r="H263" s="27"/>
      <c r="I263" s="50"/>
      <c r="J263" s="9"/>
      <c r="K263" s="6"/>
      <c r="L263" s="55"/>
    </row>
    <row r="264" spans="1:12" s="45" customFormat="1" x14ac:dyDescent="0.2">
      <c r="A264" s="25"/>
      <c r="B264" s="33"/>
      <c r="C264" s="42"/>
      <c r="D264" s="42"/>
      <c r="E264" s="43"/>
      <c r="F264" s="64"/>
      <c r="G264" s="19"/>
      <c r="H264" s="27"/>
      <c r="I264" s="50"/>
      <c r="J264" s="9"/>
      <c r="K264" s="6"/>
      <c r="L264" s="55"/>
    </row>
    <row r="265" spans="1:12" s="45" customFormat="1" x14ac:dyDescent="0.2">
      <c r="A265" s="25"/>
      <c r="B265" s="33"/>
      <c r="C265" s="42"/>
      <c r="D265" s="42"/>
      <c r="E265" s="43"/>
      <c r="F265" s="64"/>
      <c r="G265" s="19"/>
      <c r="H265" s="27"/>
      <c r="I265" s="50"/>
      <c r="J265" s="9"/>
      <c r="K265" s="6"/>
      <c r="L265" s="55"/>
    </row>
  </sheetData>
  <mergeCells count="44">
    <mergeCell ref="G1:I1"/>
    <mergeCell ref="J1:L1"/>
    <mergeCell ref="C4:F4"/>
    <mergeCell ref="C5:F5"/>
    <mergeCell ref="C8:F8"/>
    <mergeCell ref="A1:A2"/>
    <mergeCell ref="C1:C2"/>
    <mergeCell ref="D1:D2"/>
    <mergeCell ref="E1:F2"/>
    <mergeCell ref="C16:F16"/>
    <mergeCell ref="C17:F17"/>
    <mergeCell ref="C13:F13"/>
    <mergeCell ref="C14:F14"/>
    <mergeCell ref="C10:F10"/>
    <mergeCell ref="C11:F11"/>
    <mergeCell ref="C29:F29"/>
    <mergeCell ref="C26:F26"/>
    <mergeCell ref="C22:F22"/>
    <mergeCell ref="C23:F23"/>
    <mergeCell ref="C19:F19"/>
    <mergeCell ref="C20:F20"/>
    <mergeCell ref="A37:A44"/>
    <mergeCell ref="C35:F35"/>
    <mergeCell ref="C31:F31"/>
    <mergeCell ref="C32:F32"/>
    <mergeCell ref="A31:A35"/>
    <mergeCell ref="C43:F43"/>
    <mergeCell ref="C44:F44"/>
    <mergeCell ref="C40:F40"/>
    <mergeCell ref="C41:F41"/>
    <mergeCell ref="C38:F38"/>
    <mergeCell ref="A46:A53"/>
    <mergeCell ref="C55:F55"/>
    <mergeCell ref="C56:F56"/>
    <mergeCell ref="G56:L56"/>
    <mergeCell ref="C53:F53"/>
    <mergeCell ref="C47:F47"/>
    <mergeCell ref="C50:F50"/>
    <mergeCell ref="E51:F51"/>
    <mergeCell ref="A28:A29"/>
    <mergeCell ref="A19:A26"/>
    <mergeCell ref="A16:A17"/>
    <mergeCell ref="A10:A14"/>
    <mergeCell ref="A4:A8"/>
  </mergeCells>
  <pageMargins left="0.23622047244094491" right="0.23622047244094491" top="0.47244094488188981" bottom="0.51181102362204722" header="0.19685039370078741" footer="0.11811023622047245"/>
  <pageSetup paperSize="9" fitToWidth="0" fitToHeight="0" orientation="landscape" copies="14" r:id="rId1"/>
  <headerFooter>
    <oddHeader>&amp;LCahier Des Charge AMU - DGE-DIREN - Récapitulatif&amp;R&amp;10Version &amp;D</oddHeader>
    <oddFooter>&amp;L&amp;8Cahier des charge élaboré par la DGE-DIREN en collaboration avec interface energies / interface-energies.ch&amp;R&amp;8&amp;P/&amp;N</oddFooter>
  </headerFooter>
  <rowBreaks count="1" manualBreakCount="1">
    <brk id="3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2820-24F2-4933-B0B9-D0AAB38C39F9}">
  <dimension ref="A2:B3"/>
  <sheetViews>
    <sheetView workbookViewId="0">
      <selection activeCell="B4" sqref="B4"/>
    </sheetView>
  </sheetViews>
  <sheetFormatPr baseColWidth="10" defaultRowHeight="15" x14ac:dyDescent="0.25"/>
  <cols>
    <col min="1" max="1" width="33.85546875" customWidth="1"/>
  </cols>
  <sheetData>
    <row r="2" spans="1:2" x14ac:dyDescent="0.25">
      <c r="A2" t="s">
        <v>257</v>
      </c>
      <c r="B2">
        <v>0</v>
      </c>
    </row>
    <row r="3" spans="1:2" x14ac:dyDescent="0.25">
      <c r="A3" t="s">
        <v>256</v>
      </c>
      <c r="B3">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52adc93a94c4c45b13d823d193b2fe9 xmlns="c82c00c5-b6c6-4d75-baee-22491b3fb208">
      <Terms xmlns="http://schemas.microsoft.com/office/infopath/2007/PartnerControls"/>
    </e52adc93a94c4c45b13d823d193b2fe9>
    <TaxCatchAll xmlns="3b3336a2-2547-41e2-97fb-88e3e43a809a"/>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897279723C9B4092615A1FFA2F89FD" ma:contentTypeVersion="6" ma:contentTypeDescription="Crée un document." ma:contentTypeScope="" ma:versionID="1bcf8191bdb60f54d789a77e9829e52b">
  <xsd:schema xmlns:xsd="http://www.w3.org/2001/XMLSchema" xmlns:xs="http://www.w3.org/2001/XMLSchema" xmlns:p="http://schemas.microsoft.com/office/2006/metadata/properties" xmlns:ns1="http://schemas.microsoft.com/sharepoint/v3" xmlns:ns2="c82c00c5-b6c6-4d75-baee-22491b3fb208" xmlns:ns3="3b3336a2-2547-41e2-97fb-88e3e43a809a" xmlns:ns4="7ae104b4-d1f9-47f5-9644-47531ec6ede3" targetNamespace="http://schemas.microsoft.com/office/2006/metadata/properties" ma:root="true" ma:fieldsID="66d90be22a88af4b078a85bfdc5d6457" ns1:_="" ns2:_="" ns3:_="" ns4:_="">
    <xsd:import namespace="http://schemas.microsoft.com/sharepoint/v3"/>
    <xsd:import namespace="c82c00c5-b6c6-4d75-baee-22491b3fb208"/>
    <xsd:import namespace="3b3336a2-2547-41e2-97fb-88e3e43a809a"/>
    <xsd:import namespace="7ae104b4-d1f9-47f5-9644-47531ec6ede3"/>
    <xsd:element name="properties">
      <xsd:complexType>
        <xsd:sequence>
          <xsd:element name="documentManagement">
            <xsd:complexType>
              <xsd:all>
                <xsd:element ref="ns1:PublishingStartDate" minOccurs="0"/>
                <xsd:element ref="ns1:PublishingExpirationDate" minOccurs="0"/>
                <xsd:element ref="ns2:e52adc93a94c4c45b13d823d193b2fe9" minOccurs="0"/>
                <xsd:element ref="ns3:TaxCatchAl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5"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2c00c5-b6c6-4d75-baee-22491b3fb208" elementFormDefault="qualified">
    <xsd:import namespace="http://schemas.microsoft.com/office/2006/documentManagement/types"/>
    <xsd:import namespace="http://schemas.microsoft.com/office/infopath/2007/PartnerControls"/>
    <xsd:element name="e52adc93a94c4c45b13d823d193b2fe9" ma:index="11" nillable="true" ma:taxonomy="true" ma:internalName="e52adc93a94c4c45b13d823d193b2fe9" ma:taxonomyFieldName="Type_x0020_de_x0020_document" ma:displayName="Type de document" ma:readOnly="false" ma:fieldId="{e52adc93-a94c-4c45-b13d-823d193b2fe9}" ma:sspId="ce13ec8f-cb25-408e-b8af-9c75c28a2e31" ma:termSetId="5105c8ce-96ce-428d-ab7e-da31b100a81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3336a2-2547-41e2-97fb-88e3e43a809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f893132-f5ca-4754-b009-33dbdfe35f6b}" ma:internalName="TaxCatchAll" ma:showField="CatchAllData" ma:web="7ae104b4-d1f9-47f5-9644-47531ec6ed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e104b4-d1f9-47f5-9644-47531ec6ede3" elementFormDefault="qualified">
    <xsd:import namespace="http://schemas.microsoft.com/office/2006/documentManagement/types"/>
    <xsd:import namespace="http://schemas.microsoft.com/office/infopath/2007/PartnerControls"/>
    <xsd:element name="SharedWithUsers" ma:index="13" nillable="true" ma:displayName="Partagé avec"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ype de contenu"/>
        <xsd:element ref="dc:title" minOccurs="0" maxOccurs="1" ma:index="3" ma:displayName="Titre ou Numér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2D918506-E730-4CB7-91F7-9A73F90E4A8C}">
  <ds:schemaRefs>
    <ds:schemaRef ds:uri="c82c00c5-b6c6-4d75-baee-22491b3fb208"/>
    <ds:schemaRef ds:uri="3b3336a2-2547-41e2-97fb-88e3e43a809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7ae104b4-d1f9-47f5-9644-47531ec6ede3"/>
    <ds:schemaRef ds:uri="http://www.w3.org/XML/1998/namespace"/>
    <ds:schemaRef ds:uri="http://purl.org/dc/dcmitype/"/>
  </ds:schemaRefs>
</ds:datastoreItem>
</file>

<file path=customXml/itemProps2.xml><?xml version="1.0" encoding="utf-8"?>
<ds:datastoreItem xmlns:ds="http://schemas.openxmlformats.org/officeDocument/2006/customXml" ds:itemID="{266F862E-27C4-4190-9F35-A437661F4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2c00c5-b6c6-4d75-baee-22491b3fb208"/>
    <ds:schemaRef ds:uri="3b3336a2-2547-41e2-97fb-88e3e43a809a"/>
    <ds:schemaRef ds:uri="7ae104b4-d1f9-47f5-9644-47531ec6e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15EC9C-AAC1-4E91-92D8-22CC60B92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107</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Cahier Des Charges</vt:lpstr>
      <vt:lpstr>Recap</vt:lpstr>
      <vt:lpstr>Tarifs horaires</vt:lpstr>
      <vt:lpstr>'Cahier Des Charges'!Impression_des_titres</vt:lpstr>
      <vt:lpstr>Recap!Impression_des_titres</vt:lpstr>
      <vt:lpstr>'Cahier Des Charges'!Zone_d_impression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Ahnlund McElgunn Clare</dc:creator>
  <dc:description/>
  <cp:lastModifiedBy>Paternault Victoire</cp:lastModifiedBy>
  <cp:revision>11</cp:revision>
  <cp:lastPrinted>2026-01-19T13:58:00Z</cp:lastPrinted>
  <dcterms:created xsi:type="dcterms:W3CDTF">2018-08-13T11:29:11Z</dcterms:created>
  <dcterms:modified xsi:type="dcterms:W3CDTF">2026-01-19T13:58:11Z</dcterms:modified>
  <dc:language>fr-CH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0x010100F0897279723C9B4092615A1FFA2F89FD</vt:lpwstr>
  </property>
  <property fmtid="{D5CDD505-2E9C-101B-9397-08002B2CF9AE}" pid="3" name="MSIP_Label_39afab34-9a72-4ae7-945b-b103523866eb_Enabled">
    <vt:lpwstr>true</vt:lpwstr>
  </property>
  <property fmtid="{D5CDD505-2E9C-101B-9397-08002B2CF9AE}" pid="4" name="MSIP_Label_39afab34-9a72-4ae7-945b-b103523866eb_SetDate">
    <vt:lpwstr>2023-02-06T08:01:44Z</vt:lpwstr>
  </property>
  <property fmtid="{D5CDD505-2E9C-101B-9397-08002B2CF9AE}" pid="5" name="MSIP_Label_39afab34-9a72-4ae7-945b-b103523866eb_Method">
    <vt:lpwstr>Standard</vt:lpwstr>
  </property>
  <property fmtid="{D5CDD505-2E9C-101B-9397-08002B2CF9AE}" pid="6" name="MSIP_Label_39afab34-9a72-4ae7-945b-b103523866eb_Name">
    <vt:lpwstr>39afab34-9a72-4ae7-945b-b103523866eb</vt:lpwstr>
  </property>
  <property fmtid="{D5CDD505-2E9C-101B-9397-08002B2CF9AE}" pid="7" name="MSIP_Label_39afab34-9a72-4ae7-945b-b103523866eb_SiteId">
    <vt:lpwstr>03bf4346-60aa-4741-8c68-485b87d92fa3</vt:lpwstr>
  </property>
  <property fmtid="{D5CDD505-2E9C-101B-9397-08002B2CF9AE}" pid="8" name="MSIP_Label_39afab34-9a72-4ae7-945b-b103523866eb_ContentBits">
    <vt:lpwstr>0</vt:lpwstr>
  </property>
  <property fmtid="{D5CDD505-2E9C-101B-9397-08002B2CF9AE}" pid="9" name="Type de document">
    <vt:lpwstr/>
  </property>
</Properties>
</file>