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P:\DIREN\02 PILOTAGE DIREN\02.11 Bases de donnees\DEGRES_JOURS_STATIONS\04_extractions_traitees\"/>
    </mc:Choice>
  </mc:AlternateContent>
  <xr:revisionPtr revIDLastSave="0" documentId="13_ncr:1_{F19C9BD3-DF70-403D-BDF7-62FE1ABA1B51}" xr6:coauthVersionLast="47" xr6:coauthVersionMax="47" xr10:uidLastSave="{00000000-0000-0000-0000-000000000000}"/>
  <bookViews>
    <workbookView xWindow="-120" yWindow="-120" windowWidth="29040" windowHeight="15720" xr2:uid="{2822E3F0-1865-4836-A4D0-D778B0236E8C}"/>
  </bookViews>
  <sheets>
    <sheet name="DIREN_meteosuisse" sheetId="41" r:id="rId1"/>
  </sheets>
  <definedNames>
    <definedName name="DonnéesExternes_1" localSheetId="0" hidden="1">DIREN_meteosuisse!$A$8:$S$14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6" i="41" l="1"/>
  <c r="P6" i="41"/>
  <c r="L6" i="41"/>
  <c r="I6" i="41"/>
  <c r="F6" i="41"/>
  <c r="C6" i="4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C655D94-1973-4B79-AEB9-85229B6EDC02}" keepAlive="1" name="Requête - DIREN_meteosuisse" type="5" refreshedVersion="8" deleted="1" refreshOnLoad="1" saveData="1">
    <dbPr connection="" command=""/>
  </connection>
</connections>
</file>

<file path=xl/sharedStrings.xml><?xml version="1.0" encoding="utf-8"?>
<sst xmlns="http://schemas.openxmlformats.org/spreadsheetml/2006/main" count="47" uniqueCount="32">
  <si>
    <t>Degrés-jours des stations vaudoises, sur la base de degrés-heures fournis par Météosuisse</t>
  </si>
  <si>
    <t>Légende :</t>
  </si>
  <si>
    <r>
      <rPr>
        <b/>
        <sz val="12"/>
        <color theme="1"/>
        <rFont val="Aptos Narrow"/>
        <family val="2"/>
        <scheme val="minor"/>
      </rPr>
      <t xml:space="preserve">TM </t>
    </r>
    <r>
      <rPr>
        <sz val="12"/>
        <color theme="1"/>
        <rFont val="Aptos Narrow"/>
        <family val="2"/>
        <scheme val="minor"/>
      </rPr>
      <t xml:space="preserve">[°C] </t>
    </r>
    <r>
      <rPr>
        <b/>
        <sz val="12"/>
        <color theme="1"/>
        <rFont val="Aptos Narrow"/>
        <family val="2"/>
        <scheme val="minor"/>
      </rPr>
      <t xml:space="preserve">: </t>
    </r>
    <r>
      <rPr>
        <sz val="12"/>
        <color theme="1"/>
        <rFont val="Aptos Narrow"/>
        <family val="2"/>
        <scheme val="minor"/>
      </rPr>
      <t>Température moyenne sur la période de chauffage donnée</t>
    </r>
  </si>
  <si>
    <r>
      <rPr>
        <b/>
        <sz val="12"/>
        <color theme="1"/>
        <rFont val="Aptos Narrow"/>
        <family val="2"/>
        <scheme val="minor"/>
      </rPr>
      <t xml:space="preserve">DJ </t>
    </r>
    <r>
      <rPr>
        <sz val="12"/>
        <color theme="1"/>
        <rFont val="Aptos Narrow"/>
        <family val="2"/>
        <scheme val="minor"/>
      </rPr>
      <t>: Degrés-jours 20/12 selon la recommandation SIA 381/3</t>
    </r>
  </si>
  <si>
    <t>Château d'Oex (CHD)
1'028 m.s.m.</t>
  </si>
  <si>
    <t>Payerne (PAY)
490 m.s.m.</t>
  </si>
  <si>
    <t>Les Charbonnières (CHB)
1'045 m.s.m.</t>
  </si>
  <si>
    <t>Pully (PUY)
456 m.s.m.</t>
  </si>
  <si>
    <t>Bullet-La Frêtaz (FRE)
1'205 m.s.m.</t>
  </si>
  <si>
    <t>Mathod (MAH)
435 m.s.m.</t>
  </si>
  <si>
    <t>TM [°C]</t>
  </si>
  <si>
    <t>simples</t>
  </si>
  <si>
    <t>cumulés</t>
  </si>
  <si>
    <t>Date</t>
  </si>
  <si>
    <t>CHD_TM</t>
  </si>
  <si>
    <t>CHD_DJ</t>
  </si>
  <si>
    <t>CHD_DJ_cumulés</t>
  </si>
  <si>
    <t>PAY_TM</t>
  </si>
  <si>
    <t>PAY_DJ</t>
  </si>
  <si>
    <t>PAY_DJ_cumulés</t>
  </si>
  <si>
    <t>CHB_TM</t>
  </si>
  <si>
    <t>CHB_DJ</t>
  </si>
  <si>
    <t>CHB_DJ_cumulés</t>
  </si>
  <si>
    <t>PUY_TM</t>
  </si>
  <si>
    <t>PUY_DJ</t>
  </si>
  <si>
    <t>PUY_DJ_cumulés</t>
  </si>
  <si>
    <t>FRE_TM</t>
  </si>
  <si>
    <t>FRE_DJ</t>
  </si>
  <si>
    <t>FRE_DJ_cumulés</t>
  </si>
  <si>
    <t>MAH_TM</t>
  </si>
  <si>
    <t>MAH_DJ</t>
  </si>
  <si>
    <t>MAH_DJ_cumulés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</si>
</sst>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DJ  &quot;0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left" inden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1"/>
    </xf>
    <xf numFmtId="0" fontId="5" fillId="2" borderId="1" xfId="0" applyFont="1" applyFill="1" applyBorder="1" applyAlignment="1">
      <alignment horizontal="centerContinuous" wrapText="1"/>
    </xf>
    <xf numFmtId="0" fontId="5" fillId="2" borderId="2" xfId="0" applyFont="1" applyFill="1" applyBorder="1" applyAlignment="1">
      <alignment horizontal="centerContinuous"/>
    </xf>
    <xf numFmtId="0" fontId="5" fillId="2" borderId="3" xfId="0" applyFont="1" applyFill="1" applyBorder="1" applyAlignment="1">
      <alignment horizontal="centerContinuous"/>
    </xf>
    <xf numFmtId="0" fontId="5" fillId="2" borderId="4" xfId="0" applyFont="1" applyFill="1" applyBorder="1" applyAlignment="1">
      <alignment horizontal="center" vertical="center"/>
    </xf>
    <xf numFmtId="164" fontId="6" fillId="2" borderId="0" xfId="0" applyNumberFormat="1" applyFont="1" applyFill="1" applyAlignment="1">
      <alignment horizontal="centerContinuous"/>
    </xf>
    <xf numFmtId="0" fontId="1" fillId="2" borderId="5" xfId="0" applyFont="1" applyFill="1" applyBorder="1" applyAlignment="1">
      <alignment horizontal="centerContinuous"/>
    </xf>
    <xf numFmtId="0" fontId="5" fillId="0" borderId="0" xfId="0" applyFont="1" applyAlignment="1">
      <alignment horizontal="center"/>
    </xf>
    <xf numFmtId="0" fontId="1" fillId="2" borderId="6" xfId="0" applyFont="1" applyFill="1" applyBorder="1"/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14" fontId="0" fillId="0" borderId="0" xfId="0" applyNumberFormat="1"/>
    <xf numFmtId="0" fontId="0" fillId="0" borderId="4" xfId="0" applyBorder="1"/>
    <xf numFmtId="0" fontId="1" fillId="0" borderId="5" xfId="0" applyFont="1" applyBorder="1"/>
  </cellXfs>
  <cellStyles count="1">
    <cellStyle name="Normal" xfId="0" builtinId="0"/>
  </cellStyles>
  <dxfs count="8">
    <dxf>
      <font>
        <b/>
      </font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9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1" xr16:uid="{BDC70F43-E037-4A51-8F18-283F71947395}" autoFormatId="16" applyNumberFormats="0" applyBorderFormats="0" applyFontFormats="0" applyPatternFormats="0" applyAlignmentFormats="0" applyWidthHeightFormats="0">
  <queryTableRefresh nextId="73">
    <queryTableFields count="19">
      <queryTableField id="1" name="Date" tableColumnId="1"/>
      <queryTableField id="49" name="CHD_TM" tableColumnId="2"/>
      <queryTableField id="50" name="CHD_DJ" tableColumnId="3"/>
      <queryTableField id="22" name="CHD_DJ_cumulés" tableColumnId="16"/>
      <queryTableField id="51" name="PAY_TM" tableColumnId="4"/>
      <queryTableField id="52" name="PAY_DJ" tableColumnId="5"/>
      <queryTableField id="26" name="PAY_DJ_cumulés" tableColumnId="20"/>
      <queryTableField id="53" name="CHB_TM" tableColumnId="6"/>
      <queryTableField id="54" name="CHB_DJ" tableColumnId="7"/>
      <queryTableField id="21" name="CHB_DJ_cumulés" tableColumnId="15"/>
      <queryTableField id="55" name="PUY_TM" tableColumnId="8"/>
      <queryTableField id="56" name="PUY_DJ" tableColumnId="9"/>
      <queryTableField id="25" name="PUY_DJ_cumulés" tableColumnId="19"/>
      <queryTableField id="57" name="FRE_TM" tableColumnId="10"/>
      <queryTableField id="58" name="FRE_DJ" tableColumnId="11"/>
      <queryTableField id="20" name="FRE_DJ_cumulés" tableColumnId="14"/>
      <queryTableField id="59" name="MAH_TM" tableColumnId="12"/>
      <queryTableField id="60" name="MAH_DJ" tableColumnId="13"/>
      <queryTableField id="23" name="MAH_DJ_cumulés" tableColumnId="1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C2F7937-0B0A-4168-95F9-107B1B02FAA9}" name="DIREN_meteosuisse" displayName="DIREN_meteosuisse" ref="A8:S14" tableType="queryTable" totalsRowShown="0">
  <autoFilter ref="A8:S14" xr:uid="{032BDF63-8DF4-42D9-A557-A480C887117E}"/>
  <tableColumns count="19">
    <tableColumn id="1" xr3:uid="{656EE325-D888-4188-8902-11B08AB10FF6}" uniqueName="1" name="Date" queryTableFieldId="1" dataDxfId="7"/>
    <tableColumn id="2" xr3:uid="{7DD17752-B975-43F2-ACD5-35AA6D402EAE}" uniqueName="2" name="CHD_TM" queryTableFieldId="49" dataDxfId="6"/>
    <tableColumn id="3" xr3:uid="{7ABB6FFA-F333-442A-A33E-46E52037ED65}" uniqueName="3" name="CHD_DJ" queryTableFieldId="50"/>
    <tableColumn id="16" xr3:uid="{9D9D01C3-3743-41F9-860E-1572F9C99D15}" uniqueName="16" name="CHD_DJ_cumulés" queryTableFieldId="22" dataDxfId="5"/>
    <tableColumn id="4" xr3:uid="{87495E5F-D10E-43A2-A23E-759CCF72EC62}" uniqueName="4" name="PAY_TM" queryTableFieldId="51"/>
    <tableColumn id="5" xr3:uid="{D89F2BD4-8071-4ADA-9221-5ED6A7AF96FF}" uniqueName="5" name="PAY_DJ" queryTableFieldId="52"/>
    <tableColumn id="20" xr3:uid="{35AF10CE-EDE1-433E-94EA-12E6F67AFA74}" uniqueName="20" name="PAY_DJ_cumulés" queryTableFieldId="26" dataDxfId="4"/>
    <tableColumn id="6" xr3:uid="{452D955F-6718-4DF0-B651-37ACB496F688}" uniqueName="6" name="CHB_TM" queryTableFieldId="53"/>
    <tableColumn id="7" xr3:uid="{DFDA64FC-A0D8-4CA5-AF93-FD892AB456A0}" uniqueName="7" name="CHB_DJ" queryTableFieldId="54"/>
    <tableColumn id="15" xr3:uid="{5203E608-3B0D-4C8B-B1EF-505759BC4485}" uniqueName="15" name="CHB_DJ_cumulés" queryTableFieldId="21" dataDxfId="3"/>
    <tableColumn id="8" xr3:uid="{8085EC56-E0F0-4535-831D-55C626EA4BD6}" uniqueName="8" name="PUY_TM" queryTableFieldId="55"/>
    <tableColumn id="9" xr3:uid="{5B6A4F69-AC02-4846-9DC3-6E76BF6D2E7D}" uniqueName="9" name="PUY_DJ" queryTableFieldId="56"/>
    <tableColumn id="19" xr3:uid="{83428FB8-30C8-4550-A332-7F226EBCE44E}" uniqueName="19" name="PUY_DJ_cumulés" queryTableFieldId="25" dataDxfId="2"/>
    <tableColumn id="10" xr3:uid="{2850A1E1-C731-4ABB-A57A-F38080C971BB}" uniqueName="10" name="FRE_TM" queryTableFieldId="57"/>
    <tableColumn id="11" xr3:uid="{F0B9672E-B859-49F0-B00F-9191FDF8C5CB}" uniqueName="11" name="FRE_DJ" queryTableFieldId="58"/>
    <tableColumn id="14" xr3:uid="{1DD55B58-8203-465F-A438-07CFC9AE7803}" uniqueName="14" name="FRE_DJ_cumulés" queryTableFieldId="20" dataDxfId="1"/>
    <tableColumn id="12" xr3:uid="{B571A922-EB5C-4A21-BE98-5A1A17F8BFA1}" uniqueName="12" name="MAH_TM" queryTableFieldId="59"/>
    <tableColumn id="13" xr3:uid="{7633F1A8-7254-46EF-80BF-3A0259FAE90F}" uniqueName="13" name="MAH_DJ" queryTableFieldId="60"/>
    <tableColumn id="17" xr3:uid="{3C310271-1905-4A42-B969-A68D85A71BA3}" uniqueName="17" name="MAH_DJ_cumulés" queryTableFieldId="23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EFB33-D9FA-4554-947C-2011307737B6}">
  <sheetPr codeName="Feuil1"/>
  <dimension ref="A1:S14"/>
  <sheetViews>
    <sheetView showGridLines="0" tabSelected="1" zoomScale="85" zoomScaleNormal="85" workbookViewId="0">
      <selection activeCell="B9" sqref="B9"/>
    </sheetView>
  </sheetViews>
  <sheetFormatPr baseColWidth="10" defaultRowHeight="15" x14ac:dyDescent="0.25"/>
  <cols>
    <col min="1" max="2" width="11.28515625" bestFit="1" customWidth="1"/>
    <col min="3" max="3" width="10.5703125" bestFit="1" customWidth="1"/>
    <col min="4" max="4" width="18.5703125" bestFit="1" customWidth="1"/>
    <col min="5" max="5" width="10.7109375" bestFit="1" customWidth="1"/>
    <col min="6" max="6" width="10" bestFit="1" customWidth="1"/>
    <col min="7" max="7" width="18.42578125" bestFit="1" customWidth="1"/>
    <col min="8" max="8" width="11" bestFit="1" customWidth="1"/>
    <col min="9" max="9" width="10.42578125" bestFit="1" customWidth="1"/>
    <col min="10" max="10" width="18.42578125" customWidth="1"/>
    <col min="11" max="11" width="10.85546875" bestFit="1" customWidth="1"/>
    <col min="12" max="12" width="10.28515625" bestFit="1" customWidth="1"/>
    <col min="13" max="13" width="18.5703125" customWidth="1"/>
    <col min="14" max="14" width="10.7109375" bestFit="1" customWidth="1"/>
    <col min="15" max="15" width="10" bestFit="1" customWidth="1"/>
    <col min="16" max="16" width="18" bestFit="1" customWidth="1"/>
    <col min="17" max="17" width="11.7109375" bestFit="1" customWidth="1"/>
    <col min="18" max="18" width="11" bestFit="1" customWidth="1"/>
    <col min="19" max="19" width="19.28515625" bestFit="1" customWidth="1"/>
    <col min="20" max="20" width="14.42578125" bestFit="1" customWidth="1"/>
    <col min="21" max="21" width="16.42578125" bestFit="1" customWidth="1"/>
    <col min="22" max="22" width="18.42578125" bestFit="1" customWidth="1"/>
    <col min="23" max="23" width="14.42578125" bestFit="1" customWidth="1"/>
    <col min="24" max="24" width="16.28515625" bestFit="1" customWidth="1"/>
    <col min="25" max="25" width="18.5703125" bestFit="1" customWidth="1"/>
    <col min="26" max="26" width="14.140625" bestFit="1" customWidth="1"/>
    <col min="27" max="27" width="16.140625" bestFit="1" customWidth="1"/>
    <col min="28" max="28" width="18" bestFit="1" customWidth="1"/>
    <col min="29" max="29" width="15.140625" bestFit="1" customWidth="1"/>
    <col min="30" max="30" width="17.140625" bestFit="1" customWidth="1"/>
    <col min="31" max="31" width="19.28515625" bestFit="1" customWidth="1"/>
    <col min="32" max="32" width="18.42578125" bestFit="1" customWidth="1"/>
  </cols>
  <sheetData>
    <row r="1" spans="1:19" ht="24" x14ac:dyDescent="0.4">
      <c r="A1" s="1" t="s">
        <v>0</v>
      </c>
    </row>
    <row r="2" spans="1:19" ht="15.75" x14ac:dyDescent="0.25">
      <c r="A2" s="2" t="s">
        <v>1</v>
      </c>
      <c r="B2" s="3" t="s">
        <v>2</v>
      </c>
    </row>
    <row r="3" spans="1:19" ht="15.75" x14ac:dyDescent="0.25">
      <c r="B3" s="3" t="s">
        <v>3</v>
      </c>
    </row>
    <row r="4" spans="1:19" ht="15.75" thickBot="1" x14ac:dyDescent="0.3"/>
    <row r="5" spans="1:19" ht="40.5" customHeight="1" x14ac:dyDescent="0.35">
      <c r="B5" s="4" t="s">
        <v>4</v>
      </c>
      <c r="C5" s="5"/>
      <c r="D5" s="6"/>
      <c r="E5" s="4" t="s">
        <v>5</v>
      </c>
      <c r="F5" s="5"/>
      <c r="G5" s="6"/>
      <c r="H5" s="4" t="s">
        <v>6</v>
      </c>
      <c r="I5" s="5"/>
      <c r="J5" s="6"/>
      <c r="K5" s="4" t="s">
        <v>7</v>
      </c>
      <c r="L5" s="5"/>
      <c r="M5" s="6"/>
      <c r="N5" s="4" t="s">
        <v>8</v>
      </c>
      <c r="O5" s="5"/>
      <c r="P5" s="6"/>
      <c r="Q5" s="4" t="s">
        <v>9</v>
      </c>
      <c r="R5" s="5"/>
      <c r="S5" s="6"/>
    </row>
    <row r="6" spans="1:19" ht="21" x14ac:dyDescent="0.3">
      <c r="B6" s="7" t="s">
        <v>10</v>
      </c>
      <c r="C6" s="8">
        <f>MAX(DIREN_meteosuisse[CHD_DJ_cumulés])</f>
        <v>0</v>
      </c>
      <c r="D6" s="9"/>
      <c r="E6" s="7" t="s">
        <v>10</v>
      </c>
      <c r="F6" s="8">
        <f>MAX(DIREN_meteosuisse[PAY_DJ_cumulés])</f>
        <v>0</v>
      </c>
      <c r="G6" s="9"/>
      <c r="H6" s="7" t="s">
        <v>10</v>
      </c>
      <c r="I6" s="8">
        <f>MAX(DIREN_meteosuisse[CHB_DJ_cumulés])</f>
        <v>0</v>
      </c>
      <c r="J6" s="9"/>
      <c r="K6" s="7" t="s">
        <v>10</v>
      </c>
      <c r="L6" s="8">
        <f>MAX(DIREN_meteosuisse[PUY_DJ_cumulés])</f>
        <v>0</v>
      </c>
      <c r="M6" s="9"/>
      <c r="N6" s="7" t="s">
        <v>10</v>
      </c>
      <c r="O6" s="8">
        <v>853.50000000000023</v>
      </c>
      <c r="P6" s="9">
        <f>MAX(DIREN_meteosuisse[FRE_DJ_cumulés])</f>
        <v>0</v>
      </c>
      <c r="Q6" s="7" t="s">
        <v>10</v>
      </c>
      <c r="R6" s="8">
        <f>MAX(DIREN_meteosuisse[MAH_DJ_cumulés])</f>
        <v>0</v>
      </c>
      <c r="S6" s="9"/>
    </row>
    <row r="7" spans="1:19" ht="21.75" thickBot="1" x14ac:dyDescent="0.4">
      <c r="A7" s="10"/>
      <c r="B7" s="11"/>
      <c r="C7" s="12" t="s">
        <v>11</v>
      </c>
      <c r="D7" s="13" t="s">
        <v>12</v>
      </c>
      <c r="E7" s="14"/>
      <c r="F7" s="12" t="s">
        <v>11</v>
      </c>
      <c r="G7" s="13" t="s">
        <v>12</v>
      </c>
      <c r="H7" s="14"/>
      <c r="I7" s="12" t="s">
        <v>11</v>
      </c>
      <c r="J7" s="13" t="s">
        <v>12</v>
      </c>
      <c r="K7" s="14"/>
      <c r="L7" s="12" t="s">
        <v>11</v>
      </c>
      <c r="M7" s="13" t="s">
        <v>12</v>
      </c>
      <c r="N7" s="14"/>
      <c r="O7" s="12" t="s">
        <v>11</v>
      </c>
      <c r="P7" s="13" t="s">
        <v>12</v>
      </c>
      <c r="Q7" s="14"/>
      <c r="R7" s="12" t="s">
        <v>11</v>
      </c>
      <c r="S7" s="13" t="s">
        <v>12</v>
      </c>
    </row>
    <row r="8" spans="1:19" ht="15.75" x14ac:dyDescent="0.25">
      <c r="A8" s="15" t="s">
        <v>13</v>
      </c>
      <c r="B8" s="16" t="s">
        <v>14</v>
      </c>
      <c r="C8" s="17" t="s">
        <v>15</v>
      </c>
      <c r="D8" s="18" t="s">
        <v>16</v>
      </c>
      <c r="E8" t="s">
        <v>17</v>
      </c>
      <c r="F8" t="s">
        <v>18</v>
      </c>
      <c r="G8" s="18" t="s">
        <v>19</v>
      </c>
      <c r="H8" t="s">
        <v>20</v>
      </c>
      <c r="I8" t="s">
        <v>21</v>
      </c>
      <c r="J8" s="18" t="s">
        <v>22</v>
      </c>
      <c r="K8" t="s">
        <v>23</v>
      </c>
      <c r="L8" t="s">
        <v>24</v>
      </c>
      <c r="M8" s="18" t="s">
        <v>25</v>
      </c>
      <c r="N8" t="s">
        <v>26</v>
      </c>
      <c r="O8" t="s">
        <v>27</v>
      </c>
      <c r="P8" s="18" t="s">
        <v>28</v>
      </c>
      <c r="Q8" t="s">
        <v>29</v>
      </c>
      <c r="R8" t="s">
        <v>30</v>
      </c>
      <c r="S8" s="18" t="s">
        <v>31</v>
      </c>
    </row>
    <row r="9" spans="1:19" x14ac:dyDescent="0.25">
      <c r="A9" s="19">
        <v>46266</v>
      </c>
      <c r="B9" s="20">
        <v>14.6</v>
      </c>
      <c r="C9">
        <v>0</v>
      </c>
      <c r="D9" s="21">
        <v>0</v>
      </c>
      <c r="E9">
        <v>18.399999999999999</v>
      </c>
      <c r="F9">
        <v>0</v>
      </c>
      <c r="G9" s="21">
        <v>0</v>
      </c>
      <c r="H9">
        <v>13.6</v>
      </c>
      <c r="I9">
        <v>0</v>
      </c>
      <c r="J9" s="21">
        <v>0</v>
      </c>
      <c r="K9">
        <v>20</v>
      </c>
      <c r="L9">
        <v>0</v>
      </c>
      <c r="M9" s="21">
        <v>0</v>
      </c>
      <c r="N9">
        <v>14.5</v>
      </c>
      <c r="O9">
        <v>0</v>
      </c>
      <c r="P9" s="21">
        <v>0</v>
      </c>
      <c r="Q9">
        <v>17.899999999999999</v>
      </c>
      <c r="R9">
        <v>0</v>
      </c>
      <c r="S9" s="21">
        <v>0</v>
      </c>
    </row>
    <row r="10" spans="1:19" x14ac:dyDescent="0.25">
      <c r="A10" s="19">
        <v>46267</v>
      </c>
      <c r="B10" s="20">
        <v>15.5</v>
      </c>
      <c r="C10">
        <v>0</v>
      </c>
      <c r="D10" s="21">
        <v>0</v>
      </c>
      <c r="E10">
        <v>19.399999999999999</v>
      </c>
      <c r="F10">
        <v>0</v>
      </c>
      <c r="G10" s="21">
        <v>0</v>
      </c>
      <c r="H10">
        <v>14.8</v>
      </c>
      <c r="I10">
        <v>0</v>
      </c>
      <c r="J10" s="21">
        <v>0</v>
      </c>
      <c r="K10">
        <v>20.8</v>
      </c>
      <c r="L10">
        <v>0</v>
      </c>
      <c r="M10" s="21">
        <v>0</v>
      </c>
      <c r="N10">
        <v>15.7</v>
      </c>
      <c r="O10">
        <v>0</v>
      </c>
      <c r="P10" s="21">
        <v>0</v>
      </c>
      <c r="Q10">
        <v>18.899999999999999</v>
      </c>
      <c r="R10">
        <v>0</v>
      </c>
      <c r="S10" s="21">
        <v>0</v>
      </c>
    </row>
    <row r="11" spans="1:19" x14ac:dyDescent="0.25">
      <c r="A11" s="19">
        <v>46268</v>
      </c>
      <c r="B11" s="20">
        <v>16.5</v>
      </c>
      <c r="C11">
        <v>0</v>
      </c>
      <c r="D11" s="21">
        <v>0</v>
      </c>
      <c r="E11">
        <v>20.6</v>
      </c>
      <c r="F11">
        <v>0</v>
      </c>
      <c r="G11" s="21">
        <v>0</v>
      </c>
      <c r="H11">
        <v>15</v>
      </c>
      <c r="I11">
        <v>0</v>
      </c>
      <c r="J11" s="21">
        <v>0</v>
      </c>
      <c r="K11">
        <v>21.6</v>
      </c>
      <c r="L11">
        <v>0</v>
      </c>
      <c r="M11" s="21">
        <v>0</v>
      </c>
      <c r="N11">
        <v>17.100000000000001</v>
      </c>
      <c r="O11">
        <v>0</v>
      </c>
      <c r="P11" s="21">
        <v>0</v>
      </c>
      <c r="Q11">
        <v>19.899999999999999</v>
      </c>
      <c r="R11">
        <v>0</v>
      </c>
      <c r="S11" s="21">
        <v>0</v>
      </c>
    </row>
    <row r="12" spans="1:19" x14ac:dyDescent="0.25">
      <c r="A12" s="19">
        <v>46269</v>
      </c>
      <c r="B12" s="20">
        <v>18.7</v>
      </c>
      <c r="C12">
        <v>0</v>
      </c>
      <c r="D12" s="21">
        <v>0</v>
      </c>
      <c r="E12">
        <v>22.4</v>
      </c>
      <c r="F12">
        <v>0</v>
      </c>
      <c r="G12" s="21">
        <v>0</v>
      </c>
      <c r="H12">
        <v>17.8</v>
      </c>
      <c r="I12">
        <v>0</v>
      </c>
      <c r="J12" s="21">
        <v>0</v>
      </c>
      <c r="K12">
        <v>22.8</v>
      </c>
      <c r="L12">
        <v>0</v>
      </c>
      <c r="M12" s="21">
        <v>0</v>
      </c>
      <c r="N12">
        <v>19.899999999999999</v>
      </c>
      <c r="O12">
        <v>0</v>
      </c>
      <c r="P12" s="21">
        <v>0</v>
      </c>
      <c r="Q12">
        <v>21.2</v>
      </c>
      <c r="R12">
        <v>0</v>
      </c>
      <c r="S12" s="21">
        <v>0</v>
      </c>
    </row>
    <row r="13" spans="1:19" x14ac:dyDescent="0.25">
      <c r="A13" s="19">
        <v>46270</v>
      </c>
      <c r="B13" s="20">
        <v>18.399999999999999</v>
      </c>
      <c r="C13">
        <v>0</v>
      </c>
      <c r="D13" s="21">
        <v>0</v>
      </c>
      <c r="E13">
        <v>22.2</v>
      </c>
      <c r="F13">
        <v>0</v>
      </c>
      <c r="G13" s="21">
        <v>0</v>
      </c>
      <c r="H13">
        <v>16.600000000000001</v>
      </c>
      <c r="I13">
        <v>0</v>
      </c>
      <c r="J13" s="21">
        <v>0</v>
      </c>
      <c r="K13">
        <v>24</v>
      </c>
      <c r="L13">
        <v>0</v>
      </c>
      <c r="M13" s="21">
        <v>0</v>
      </c>
      <c r="N13">
        <v>17.100000000000001</v>
      </c>
      <c r="O13">
        <v>0</v>
      </c>
      <c r="P13" s="21">
        <v>0</v>
      </c>
      <c r="Q13">
        <v>22.9</v>
      </c>
      <c r="R13">
        <v>0</v>
      </c>
      <c r="S13" s="21">
        <v>0</v>
      </c>
    </row>
    <row r="14" spans="1:19" x14ac:dyDescent="0.25">
      <c r="A14" s="19">
        <v>46271</v>
      </c>
      <c r="B14" s="20">
        <v>18.100000000000001</v>
      </c>
      <c r="C14">
        <v>0</v>
      </c>
      <c r="D14" s="21">
        <v>0</v>
      </c>
      <c r="E14">
        <v>20.399999999999999</v>
      </c>
      <c r="F14">
        <v>0</v>
      </c>
      <c r="G14" s="21">
        <v>0</v>
      </c>
      <c r="H14">
        <v>17</v>
      </c>
      <c r="I14">
        <v>0</v>
      </c>
      <c r="J14" s="21">
        <v>0</v>
      </c>
      <c r="K14">
        <v>22.6</v>
      </c>
      <c r="L14">
        <v>0</v>
      </c>
      <c r="M14" s="21">
        <v>0</v>
      </c>
      <c r="N14">
        <v>17</v>
      </c>
      <c r="O14">
        <v>0</v>
      </c>
      <c r="P14" s="21">
        <v>0</v>
      </c>
      <c r="Q14">
        <v>20</v>
      </c>
      <c r="R14">
        <v>0</v>
      </c>
      <c r="S14" s="21">
        <v>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990AFE9-81D9-4C06-9451-A3223DF40F2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DIREN_meteosuisse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Weber Michaël</dc:creator>
  <cp:lastModifiedBy>Weber Michaël</cp:lastModifiedBy>
  <dcterms:created xsi:type="dcterms:W3CDTF">2026-09-07T14:58:08Z</dcterms:created>
  <dcterms:modified xsi:type="dcterms:W3CDTF">2026-09-08T07:05:14Z</dcterms:modified>
</cp:coreProperties>
</file>