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24075" windowHeight="12270" activeTab="0"/>
  </bookViews>
  <sheets>
    <sheet name="RCLPFES-RI" sheetId="1" r:id="rId1"/>
  </sheets>
  <definedNames>
    <definedName name="Jahr1">#REF!</definedName>
    <definedName name="Jahr2">#REF!</definedName>
  </definedNames>
  <calcPr fullCalcOnLoad="1"/>
</workbook>
</file>

<file path=xl/sharedStrings.xml><?xml version="1.0" encoding="utf-8"?>
<sst xmlns="http://schemas.openxmlformats.org/spreadsheetml/2006/main" count="33" uniqueCount="32">
  <si>
    <r>
      <t xml:space="preserve">REGLEMENT RCLPFES (art.11) : DISTRIBUTION DE BENEFICE REALISE  PAR LES </t>
    </r>
    <r>
      <rPr>
        <b/>
        <sz val="14"/>
        <color indexed="10"/>
        <rFont val="Arial Narrow"/>
        <family val="2"/>
      </rPr>
      <t>SOCIETES DE PERSONNES ET RI</t>
    </r>
  </si>
  <si>
    <t>Source de données : reporting 2007</t>
  </si>
  <si>
    <r>
      <t xml:space="preserve">Calculette pour déterminer la part du bénéfice </t>
    </r>
    <r>
      <rPr>
        <b/>
        <u val="single"/>
        <sz val="12"/>
        <color indexed="18"/>
        <rFont val="Arial Narrow"/>
        <family val="2"/>
      </rPr>
      <t xml:space="preserve">à </t>
    </r>
    <r>
      <rPr>
        <b/>
        <u val="single"/>
        <sz val="12"/>
        <color indexed="10"/>
        <rFont val="Arial Narrow"/>
        <family val="2"/>
      </rPr>
      <t xml:space="preserve"> affecter </t>
    </r>
    <r>
      <rPr>
        <b/>
        <u val="single"/>
        <sz val="12"/>
        <color indexed="18"/>
        <rFont val="Arial Narrow"/>
        <family val="2"/>
      </rPr>
      <t>à la réserve spéciale RCLPFES</t>
    </r>
  </si>
  <si>
    <t>Détermination du bénéfice utilisable à d'autres fin qu'à l'affectation à la réserve RCLPFES</t>
  </si>
  <si>
    <t>Rubriques</t>
  </si>
  <si>
    <t>Taux</t>
  </si>
  <si>
    <t>Montants</t>
  </si>
  <si>
    <t>Commentaires</t>
  </si>
  <si>
    <t>Chiffre d'affaires : produits d'exploitation</t>
  </si>
  <si>
    <t xml:space="preserve">Taux </t>
  </si>
  <si>
    <t>Limite maximum de distribution selon règlement (sur bénéfice exploitation et investissement)</t>
  </si>
  <si>
    <t>ou</t>
  </si>
  <si>
    <t>Résultat d'exploitation *</t>
  </si>
  <si>
    <t xml:space="preserve"> Après avoir comptabilisé le salaire de l'exploitant de la RI ( ou des associés de la SNC)</t>
  </si>
  <si>
    <t>Résultat investissement Immobilier</t>
  </si>
  <si>
    <t>Résultat investissement mobilier</t>
  </si>
  <si>
    <t>Résultat calculé selon art.11, al.3</t>
  </si>
  <si>
    <t>./. Impôts (ou Provision d'impôts)</t>
  </si>
  <si>
    <t>Ce montant doit être comptabilisé dans le compte 49610</t>
  </si>
  <si>
    <t>Résultat calculé après provision impôts selon art 11,  al.3</t>
  </si>
  <si>
    <t xml:space="preserve">Montant du bénéfice revenant  à l'exploitant (RI) ou aux associés (SNC) </t>
  </si>
  <si>
    <t>Montant à attribuer à la réserve RCLPFES = différence</t>
  </si>
  <si>
    <r>
      <t xml:space="preserve">Montant à attribuer à la réserve RCLPFES : </t>
    </r>
    <r>
      <rPr>
        <b/>
        <sz val="11"/>
        <rFont val="Arial Narrow"/>
        <family val="2"/>
      </rPr>
      <t>comptes no 812231 à 21230</t>
    </r>
  </si>
  <si>
    <t>Remarque : raison individuelle (RI) et société de personnes</t>
  </si>
  <si>
    <t>*</t>
  </si>
  <si>
    <t>Ce résultat d'exploitation est obtenu après avoir comptabilisé le salaire de l'exploitant de la RI ( ou des salaires des associés de la SNC), selon le barème de rémunération des directeurs d'EMS (voir RCLPFES, art.4)</t>
  </si>
  <si>
    <t>-</t>
  </si>
  <si>
    <t xml:space="preserve"> La provision d'impôts est calculée sur la somme des résultats d'exploitation et d'investissement avec un taux maximum de 41.5%, soit 30% (art.8 impôts communaux) et 11.5% (art. 214 LIFD).</t>
  </si>
  <si>
    <r>
      <t xml:space="preserve">Cette provision est comptabilisée dans le compte  </t>
    </r>
    <r>
      <rPr>
        <b/>
        <sz val="11"/>
        <rFont val="Arial Narrow"/>
        <family val="2"/>
      </rPr>
      <t>49610 - Impôts (RI et sociétés de personnes).</t>
    </r>
  </si>
  <si>
    <r>
      <t xml:space="preserve">Résultat </t>
    </r>
    <r>
      <rPr>
        <b/>
        <i/>
        <sz val="11"/>
        <color indexed="10"/>
        <rFont val="Arial Narrow"/>
        <family val="2"/>
      </rPr>
      <t>après affectation</t>
    </r>
    <r>
      <rPr>
        <b/>
        <i/>
        <sz val="11"/>
        <rFont val="Arial Narrow"/>
        <family val="2"/>
      </rPr>
      <t xml:space="preserve"> au fonds d'entretien immobilier</t>
    </r>
  </si>
  <si>
    <r>
      <t xml:space="preserve">Résultat  </t>
    </r>
    <r>
      <rPr>
        <b/>
        <i/>
        <sz val="11"/>
        <color indexed="10"/>
        <rFont val="Arial Narrow"/>
        <family val="2"/>
      </rPr>
      <t xml:space="preserve">après affectation </t>
    </r>
    <r>
      <rPr>
        <b/>
        <i/>
        <sz val="11"/>
        <rFont val="Arial Narrow"/>
        <family val="2"/>
      </rPr>
      <t>au fonds de renouvellement et d'acquisition mobilier</t>
    </r>
  </si>
  <si>
    <r>
      <t xml:space="preserve">Ce montant est </t>
    </r>
    <r>
      <rPr>
        <b/>
        <sz val="11"/>
        <rFont val="Arial Narrow"/>
        <family val="2"/>
      </rPr>
      <t>le minimum</t>
    </r>
    <r>
      <rPr>
        <sz val="11"/>
        <rFont val="Arial Narrow"/>
        <family val="2"/>
      </rPr>
      <t xml:space="preserve"> entre </t>
    </r>
    <r>
      <rPr>
        <b/>
        <sz val="11"/>
        <color indexed="10"/>
        <rFont val="Arial Narrow"/>
        <family val="2"/>
      </rPr>
      <t xml:space="preserve">1/6 </t>
    </r>
    <r>
      <rPr>
        <b/>
        <sz val="11"/>
        <rFont val="Arial Narrow"/>
        <family val="2"/>
      </rPr>
      <t>du bénéfice</t>
    </r>
    <r>
      <rPr>
        <sz val="11"/>
        <rFont val="Arial Narrow"/>
        <family val="2"/>
      </rPr>
      <t xml:space="preserve"> et </t>
    </r>
    <r>
      <rPr>
        <b/>
        <sz val="11"/>
        <rFont val="Arial Narrow"/>
        <family val="2"/>
      </rPr>
      <t>1.5% du chiffre d'affaires</t>
    </r>
  </si>
</sst>
</file>

<file path=xl/styles.xml><?xml version="1.0" encoding="utf-8"?>
<styleSheet xmlns="http://schemas.openxmlformats.org/spreadsheetml/2006/main">
  <numFmts count="6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_ ;_ * \-#,##0_ ;_ * &quot;-&quot;??_ ;_ @_ 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%"/>
    <numFmt numFmtId="179" formatCode="0.0000%"/>
    <numFmt numFmtId="180" formatCode="_ * #,##0.0_ ;_ * \-#,##0.0_ ;_ * &quot;-&quot;??_ ;_ @_ "/>
    <numFmt numFmtId="181" formatCode="0.000"/>
    <numFmt numFmtId="182" formatCode="#,##0.0"/>
    <numFmt numFmtId="183" formatCode="_ * #,##0.000_ ;_ * \-#,##0.000_ ;_ * &quot;-&quot;??_ ;_ @_ "/>
    <numFmt numFmtId="184" formatCode="yyyy"/>
    <numFmt numFmtId="185" formatCode="* 0.00_ &quot;ept&quot;"/>
    <numFmt numFmtId="186" formatCode="0.00_ ;\-0.00\ "/>
    <numFmt numFmtId="187" formatCode="0.0_ ;\-0.0\ "/>
    <numFmt numFmtId="188" formatCode="0_ ;\-0\ "/>
    <numFmt numFmtId="189" formatCode="#,##0_ ;[Red]\-#,##0\ "/>
    <numFmt numFmtId="190" formatCode="#,##0.0_ ;[Red]\-#,##0.0\ "/>
    <numFmt numFmtId="191" formatCode="#,##0.00_ ;[Red]\-#,##0.00\ "/>
    <numFmt numFmtId="192" formatCode="#,##0.000_ ;[Red]\-#,##0.000\ "/>
    <numFmt numFmtId="193" formatCode="_ * #,##0.0000_ ;_ * \-#,##0.0000_ ;_ * &quot;-&quot;??_ ;_ @_ "/>
    <numFmt numFmtId="194" formatCode="0_ ;[Red]\-0\ "/>
    <numFmt numFmtId="195" formatCode="0.00_ ;[Red]\-0.00\ "/>
    <numFmt numFmtId="196" formatCode="0.000_ ;[Red]\-0.000\ "/>
    <numFmt numFmtId="197" formatCode="0.0_ ;[Red]\-0.0\ "/>
    <numFmt numFmtId="198" formatCode="#,##0.000000000_ ;[Red]\-#,##0.000000000\ "/>
    <numFmt numFmtId="199" formatCode="#,##0.000"/>
    <numFmt numFmtId="200" formatCode="#,##0.00_ ;\-#,##0.00\ "/>
    <numFmt numFmtId="201" formatCode="_ &quot;SFr.&quot;\ * #,##0.0_ ;_ &quot;SFr.&quot;\ * \-#,##0.0_ ;_ &quot;SFr.&quot;\ * &quot;-&quot;??_ ;_ @_ "/>
    <numFmt numFmtId="202" formatCode="_ &quot;SFr.&quot;\ * #,##0_ ;_ &quot;SFr.&quot;\ * \-#,##0_ ;_ &quot;SFr.&quot;\ * &quot;-&quot;??_ ;_ @_ 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SFr.&quot;\ #,##0.00"/>
    <numFmt numFmtId="212" formatCode="0.000000000000000%"/>
    <numFmt numFmtId="213" formatCode="0.00000000000000%"/>
    <numFmt numFmtId="214" formatCode="0.0000000000000%"/>
    <numFmt numFmtId="215" formatCode="0.000000000000%"/>
    <numFmt numFmtId="216" formatCode="0.00000000000%"/>
    <numFmt numFmtId="217" formatCode="0.0000000000%"/>
    <numFmt numFmtId="218" formatCode="0.000000000%"/>
    <numFmt numFmtId="219" formatCode="0.00000000%"/>
    <numFmt numFmtId="220" formatCode="0.0000000%"/>
    <numFmt numFmtId="221" formatCode="0.000000%"/>
    <numFmt numFmtId="222" formatCode="0.00000%"/>
    <numFmt numFmtId="223" formatCode=";;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b/>
      <u val="single"/>
      <sz val="12"/>
      <color indexed="18"/>
      <name val="Arial Narrow"/>
      <family val="2"/>
    </font>
    <font>
      <b/>
      <u val="single"/>
      <sz val="12"/>
      <color indexed="10"/>
      <name val="Arial Narrow"/>
      <family val="2"/>
    </font>
    <font>
      <b/>
      <sz val="12"/>
      <color indexed="1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i/>
      <sz val="11"/>
      <name val="Arial Narrow"/>
      <family val="2"/>
    </font>
    <font>
      <b/>
      <i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223" fontId="8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3" fontId="13" fillId="33" borderId="11" xfId="47" applyNumberFormat="1" applyFont="1" applyFill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center"/>
      <protection hidden="1"/>
    </xf>
    <xf numFmtId="171" fontId="13" fillId="0" borderId="0" xfId="47" applyNumberFormat="1" applyFont="1" applyBorder="1" applyAlignment="1" applyProtection="1">
      <alignment/>
      <protection hidden="1"/>
    </xf>
    <xf numFmtId="43" fontId="13" fillId="0" borderId="0" xfId="47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0" fontId="13" fillId="0" borderId="0" xfId="0" applyNumberFormat="1" applyFont="1" applyBorder="1" applyAlignment="1" applyProtection="1">
      <alignment horizontal="center"/>
      <protection hidden="1"/>
    </xf>
    <xf numFmtId="43" fontId="14" fillId="0" borderId="12" xfId="0" applyNumberFormat="1" applyFont="1" applyBorder="1" applyAlignment="1" applyProtection="1">
      <alignment/>
      <protection hidden="1"/>
    </xf>
    <xf numFmtId="0" fontId="14" fillId="0" borderId="12" xfId="0" applyFont="1" applyBorder="1" applyAlignment="1" applyProtection="1">
      <alignment/>
      <protection hidden="1"/>
    </xf>
    <xf numFmtId="171" fontId="14" fillId="0" borderId="0" xfId="47" applyNumberFormat="1" applyFont="1" applyBorder="1" applyAlignment="1" applyProtection="1">
      <alignment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43" fontId="12" fillId="33" borderId="12" xfId="47" applyFont="1" applyFill="1" applyBorder="1" applyAlignment="1" applyProtection="1">
      <alignment/>
      <protection hidden="1" locked="0"/>
    </xf>
    <xf numFmtId="43" fontId="12" fillId="0" borderId="0" xfId="47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43" fontId="15" fillId="33" borderId="12" xfId="47" applyNumberFormat="1" applyFont="1" applyFill="1" applyBorder="1" applyAlignment="1" applyProtection="1">
      <alignment/>
      <protection hidden="1" locked="0"/>
    </xf>
    <xf numFmtId="171" fontId="15" fillId="0" borderId="0" xfId="47" applyNumberFormat="1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43" fontId="12" fillId="0" borderId="12" xfId="47" applyFont="1" applyFill="1" applyBorder="1" applyAlignment="1" applyProtection="1">
      <alignment/>
      <protection hidden="1"/>
    </xf>
    <xf numFmtId="43" fontId="13" fillId="0" borderId="12" xfId="47" applyNumberFormat="1" applyFont="1" applyBorder="1" applyAlignment="1" applyProtection="1">
      <alignment/>
      <protection hidden="1"/>
    </xf>
    <xf numFmtId="10" fontId="13" fillId="0" borderId="0" xfId="52" applyNumberFormat="1" applyFont="1" applyBorder="1" applyAlignment="1" applyProtection="1">
      <alignment horizontal="center"/>
      <protection hidden="1"/>
    </xf>
    <xf numFmtId="43" fontId="12" fillId="0" borderId="12" xfId="47" applyNumberFormat="1" applyFont="1" applyBorder="1" applyAlignment="1" applyProtection="1">
      <alignment/>
      <protection hidden="1"/>
    </xf>
    <xf numFmtId="171" fontId="18" fillId="0" borderId="13" xfId="47" applyNumberFormat="1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/>
      <protection hidden="1"/>
    </xf>
    <xf numFmtId="43" fontId="13" fillId="0" borderId="0" xfId="0" applyNumberFormat="1" applyFont="1" applyAlignment="1" applyProtection="1">
      <alignment/>
      <protection hidden="1"/>
    </xf>
    <xf numFmtId="0" fontId="12" fillId="0" borderId="12" xfId="0" applyFont="1" applyFill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12" fillId="34" borderId="0" xfId="0" applyFont="1" applyFill="1" applyBorder="1" applyAlignment="1" applyProtection="1">
      <alignment/>
      <protection hidden="1"/>
    </xf>
    <xf numFmtId="43" fontId="12" fillId="0" borderId="13" xfId="47" applyNumberFormat="1" applyFont="1" applyFill="1" applyBorder="1" applyAlignment="1" applyProtection="1">
      <alignment/>
      <protection hidden="1"/>
    </xf>
    <xf numFmtId="0" fontId="14" fillId="33" borderId="12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3" fontId="14" fillId="0" borderId="13" xfId="47" applyNumberFormat="1" applyFont="1" applyFill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10" fontId="13" fillId="0" borderId="13" xfId="52" applyNumberFormat="1" applyFont="1" applyBorder="1" applyAlignment="1" applyProtection="1">
      <alignment horizontal="center"/>
      <protection hidden="1"/>
    </xf>
    <xf numFmtId="171" fontId="12" fillId="0" borderId="13" xfId="47" applyNumberFormat="1" applyFont="1" applyBorder="1" applyAlignment="1" applyProtection="1">
      <alignment/>
      <protection hidden="1"/>
    </xf>
    <xf numFmtId="43" fontId="13" fillId="0" borderId="13" xfId="47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171" fontId="12" fillId="0" borderId="0" xfId="47" applyNumberFormat="1" applyFont="1" applyBorder="1" applyAlignment="1" applyProtection="1">
      <alignment/>
      <protection hidden="1"/>
    </xf>
    <xf numFmtId="0" fontId="12" fillId="0" borderId="0" xfId="0" applyFont="1" applyAlignment="1" applyProtection="1" quotePrefix="1">
      <alignment horizontal="center"/>
      <protection hidden="1"/>
    </xf>
    <xf numFmtId="0" fontId="4" fillId="0" borderId="0" xfId="0" applyFont="1" applyAlignment="1" applyProtection="1" quotePrefix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71" fontId="4" fillId="0" borderId="0" xfId="0" applyNumberFormat="1" applyFont="1" applyAlignment="1" applyProtection="1">
      <alignment/>
      <protection hidden="1"/>
    </xf>
    <xf numFmtId="43" fontId="5" fillId="0" borderId="0" xfId="0" applyNumberFormat="1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M31"/>
  <sheetViews>
    <sheetView showGridLines="0" tabSelected="1" zoomScalePageLayoutView="0" workbookViewId="0" topLeftCell="A1">
      <selection activeCell="E13" sqref="E13"/>
    </sheetView>
  </sheetViews>
  <sheetFormatPr defaultColWidth="11.421875" defaultRowHeight="12.75"/>
  <cols>
    <col min="1" max="1" width="1.7109375" style="1" customWidth="1"/>
    <col min="2" max="2" width="2.421875" style="1" customWidth="1"/>
    <col min="3" max="3" width="66.8515625" style="2" customWidth="1"/>
    <col min="4" max="4" width="7.57421875" style="2" customWidth="1"/>
    <col min="5" max="5" width="11.8515625" style="2" bestFit="1" customWidth="1"/>
    <col min="6" max="6" width="7.00390625" style="3" bestFit="1" customWidth="1"/>
    <col min="7" max="7" width="9.7109375" style="2" bestFit="1" customWidth="1"/>
    <col min="8" max="8" width="3.140625" style="2" customWidth="1"/>
    <col min="9" max="9" width="75.140625" style="2" bestFit="1" customWidth="1"/>
    <col min="10" max="16384" width="11.421875" style="2" customWidth="1"/>
  </cols>
  <sheetData>
    <row r="1" ht="4.5" customHeight="1"/>
    <row r="2" spans="3:9" ht="18.75" thickBot="1">
      <c r="C2" s="66" t="s">
        <v>0</v>
      </c>
      <c r="D2" s="66"/>
      <c r="E2" s="66"/>
      <c r="F2" s="66"/>
      <c r="G2" s="66"/>
      <c r="H2" s="66"/>
      <c r="I2" s="66"/>
    </row>
    <row r="4" spans="3:9" ht="12.75">
      <c r="C4" s="4" t="s">
        <v>1</v>
      </c>
      <c r="D4" s="4"/>
      <c r="E4" s="4"/>
      <c r="I4" s="5"/>
    </row>
    <row r="5" spans="3:9" ht="12.75">
      <c r="C5" s="6"/>
      <c r="D5" s="6"/>
      <c r="E5" s="6"/>
      <c r="I5" s="5"/>
    </row>
    <row r="6" spans="3:9" ht="24.75" customHeight="1">
      <c r="C6" s="63" t="s">
        <v>2</v>
      </c>
      <c r="D6" s="64"/>
      <c r="E6" s="64"/>
      <c r="F6" s="64"/>
      <c r="G6" s="64"/>
      <c r="H6" s="64"/>
      <c r="I6" s="65"/>
    </row>
    <row r="7" spans="3:9" ht="24.75" customHeight="1">
      <c r="C7" s="7" t="s">
        <v>3</v>
      </c>
      <c r="D7" s="7"/>
      <c r="E7" s="8"/>
      <c r="F7" s="8"/>
      <c r="G7" s="8"/>
      <c r="H7" s="8"/>
      <c r="I7" s="8"/>
    </row>
    <row r="8" spans="3:9" ht="24.75" customHeight="1" thickBot="1">
      <c r="C8" s="9" t="s">
        <v>4</v>
      </c>
      <c r="D8" s="10"/>
      <c r="E8" s="9"/>
      <c r="F8" s="10" t="s">
        <v>5</v>
      </c>
      <c r="G8" s="11" t="s">
        <v>6</v>
      </c>
      <c r="H8" s="9"/>
      <c r="I8" s="9" t="s">
        <v>7</v>
      </c>
    </row>
    <row r="9" spans="1:9" s="19" customFormat="1" ht="24.75" customHeight="1">
      <c r="A9" s="12"/>
      <c r="B9" s="12"/>
      <c r="C9" s="13" t="s">
        <v>8</v>
      </c>
      <c r="D9" s="14"/>
      <c r="E9" s="15">
        <v>6314082</v>
      </c>
      <c r="F9" s="16"/>
      <c r="G9" s="17"/>
      <c r="H9" s="18"/>
      <c r="I9" s="13"/>
    </row>
    <row r="10" spans="1:9" s="19" customFormat="1" ht="24.75" customHeight="1">
      <c r="A10" s="12"/>
      <c r="B10" s="12"/>
      <c r="C10" s="20" t="s">
        <v>9</v>
      </c>
      <c r="D10" s="14"/>
      <c r="E10" s="21"/>
      <c r="F10" s="22">
        <v>0.015</v>
      </c>
      <c r="G10" s="23">
        <f>ROUND((E9*F10)*20,0)/20</f>
        <v>94711.25</v>
      </c>
      <c r="H10" s="14"/>
      <c r="I10" s="20" t="s">
        <v>10</v>
      </c>
    </row>
    <row r="11" spans="1:9" s="19" customFormat="1" ht="24.75" customHeight="1">
      <c r="A11" s="12"/>
      <c r="B11" s="12"/>
      <c r="C11" s="24" t="s">
        <v>11</v>
      </c>
      <c r="D11" s="21"/>
      <c r="F11" s="16"/>
      <c r="G11" s="25"/>
      <c r="H11" s="18"/>
      <c r="I11" s="20"/>
    </row>
    <row r="12" spans="1:9" s="19" customFormat="1" ht="24.75" customHeight="1">
      <c r="A12" s="12"/>
      <c r="B12" s="12"/>
      <c r="C12" s="26" t="s">
        <v>12</v>
      </c>
      <c r="D12" s="27"/>
      <c r="E12" s="28">
        <v>97050</v>
      </c>
      <c r="F12" s="16"/>
      <c r="G12" s="29"/>
      <c r="H12" s="18"/>
      <c r="I12" s="20" t="s">
        <v>13</v>
      </c>
    </row>
    <row r="13" spans="1:9" s="19" customFormat="1" ht="24.75" customHeight="1">
      <c r="A13" s="12"/>
      <c r="B13" s="12"/>
      <c r="C13" s="30" t="s">
        <v>14</v>
      </c>
      <c r="D13" s="31"/>
      <c r="E13" s="32">
        <v>-33554</v>
      </c>
      <c r="F13" s="16"/>
      <c r="G13" s="33"/>
      <c r="H13" s="18"/>
      <c r="I13" s="34" t="s">
        <v>29</v>
      </c>
    </row>
    <row r="14" spans="1:9" s="19" customFormat="1" ht="24.75" customHeight="1">
      <c r="A14" s="12"/>
      <c r="B14" s="12"/>
      <c r="C14" s="30" t="s">
        <v>15</v>
      </c>
      <c r="D14" s="31"/>
      <c r="E14" s="32">
        <v>73510</v>
      </c>
      <c r="F14" s="16"/>
      <c r="G14" s="33"/>
      <c r="H14" s="18"/>
      <c r="I14" s="34" t="s">
        <v>30</v>
      </c>
    </row>
    <row r="15" spans="1:9" s="19" customFormat="1" ht="24.75" customHeight="1">
      <c r="A15" s="12"/>
      <c r="B15" s="12"/>
      <c r="C15" s="35" t="s">
        <v>16</v>
      </c>
      <c r="D15" s="36"/>
      <c r="E15" s="37">
        <f>SUM(E12:E14)</f>
        <v>137006</v>
      </c>
      <c r="H15" s="18"/>
      <c r="I15" s="20"/>
    </row>
    <row r="16" spans="1:9" s="19" customFormat="1" ht="24.75" customHeight="1">
      <c r="A16" s="12"/>
      <c r="B16" s="12"/>
      <c r="C16" s="20" t="s">
        <v>17</v>
      </c>
      <c r="D16" s="22">
        <v>0.415</v>
      </c>
      <c r="E16" s="38">
        <f>ROUND((E15*D16)*20,0)/20</f>
        <v>56857.5</v>
      </c>
      <c r="F16" s="22"/>
      <c r="G16" s="33"/>
      <c r="H16" s="18"/>
      <c r="I16" s="20" t="s">
        <v>18</v>
      </c>
    </row>
    <row r="17" spans="1:9" s="19" customFormat="1" ht="24.75" customHeight="1">
      <c r="A17" s="12"/>
      <c r="B17" s="12"/>
      <c r="C17" s="35" t="s">
        <v>19</v>
      </c>
      <c r="D17" s="36"/>
      <c r="E17" s="37">
        <f>E15-E16</f>
        <v>80148.5</v>
      </c>
      <c r="F17" s="39">
        <v>0.1667</v>
      </c>
      <c r="G17" s="40">
        <f>ROUND((E17*F17)*20,0)/20</f>
        <v>13360.75</v>
      </c>
      <c r="H17" s="18"/>
      <c r="I17" s="26"/>
    </row>
    <row r="18" spans="1:13" s="19" customFormat="1" ht="24.75" customHeight="1">
      <c r="A18" s="12"/>
      <c r="B18" s="12"/>
      <c r="C18" s="20"/>
      <c r="D18" s="14"/>
      <c r="E18" s="14"/>
      <c r="F18" s="39"/>
      <c r="G18" s="41"/>
      <c r="H18" s="18"/>
      <c r="I18" s="42"/>
      <c r="L18" s="43"/>
      <c r="M18" s="43"/>
    </row>
    <row r="19" spans="1:13" s="19" customFormat="1" ht="16.5">
      <c r="A19" s="12"/>
      <c r="B19" s="12"/>
      <c r="C19" s="44" t="s">
        <v>20</v>
      </c>
      <c r="D19" s="45"/>
      <c r="E19" s="46"/>
      <c r="F19" s="39"/>
      <c r="G19" s="47">
        <f>IF(G17&lt;=G10,G17,(G10))</f>
        <v>13360.75</v>
      </c>
      <c r="H19" s="18"/>
      <c r="I19" s="20" t="s">
        <v>31</v>
      </c>
      <c r="L19" s="43"/>
      <c r="M19" s="43"/>
    </row>
    <row r="20" spans="1:13" s="19" customFormat="1" ht="24.75" customHeight="1">
      <c r="A20" s="12"/>
      <c r="B20" s="12"/>
      <c r="C20" s="48" t="s">
        <v>21</v>
      </c>
      <c r="D20" s="49"/>
      <c r="E20" s="27"/>
      <c r="F20" s="39"/>
      <c r="G20" s="50">
        <f>E17-G19</f>
        <v>66787.75</v>
      </c>
      <c r="H20" s="18"/>
      <c r="I20" s="20" t="s">
        <v>22</v>
      </c>
      <c r="L20" s="43"/>
      <c r="M20" s="43"/>
    </row>
    <row r="21" spans="1:13" s="19" customFormat="1" ht="18" customHeight="1">
      <c r="A21" s="12"/>
      <c r="B21" s="12"/>
      <c r="C21" s="51"/>
      <c r="D21" s="51"/>
      <c r="E21" s="51"/>
      <c r="F21" s="52"/>
      <c r="G21" s="53"/>
      <c r="H21" s="54"/>
      <c r="I21" s="55"/>
      <c r="L21" s="43"/>
      <c r="M21" s="43"/>
    </row>
    <row r="22" spans="1:13" s="19" customFormat="1" ht="24.75" customHeight="1">
      <c r="A22" s="12"/>
      <c r="B22" s="12"/>
      <c r="C22" s="51" t="s">
        <v>23</v>
      </c>
      <c r="D22" s="27"/>
      <c r="E22" s="27"/>
      <c r="F22" s="39"/>
      <c r="G22" s="56"/>
      <c r="H22" s="18"/>
      <c r="I22" s="14"/>
      <c r="L22" s="43"/>
      <c r="M22" s="43"/>
    </row>
    <row r="23" spans="1:9" s="19" customFormat="1" ht="6.75" customHeight="1">
      <c r="A23" s="12"/>
      <c r="B23" s="12"/>
      <c r="C23" s="27"/>
      <c r="D23" s="27"/>
      <c r="E23" s="27"/>
      <c r="F23" s="39"/>
      <c r="G23" s="56"/>
      <c r="H23" s="18"/>
      <c r="I23" s="14"/>
    </row>
    <row r="24" spans="1:9" s="19" customFormat="1" ht="16.5">
      <c r="A24" s="12"/>
      <c r="B24" s="12" t="s">
        <v>24</v>
      </c>
      <c r="C24" s="14" t="s">
        <v>25</v>
      </c>
      <c r="D24" s="14"/>
      <c r="E24" s="27"/>
      <c r="F24" s="39"/>
      <c r="G24" s="56"/>
      <c r="H24" s="18"/>
      <c r="I24" s="14"/>
    </row>
    <row r="25" spans="1:9" s="19" customFormat="1" ht="15" customHeight="1">
      <c r="A25" s="12"/>
      <c r="B25" s="57" t="s">
        <v>26</v>
      </c>
      <c r="C25" s="14" t="s">
        <v>27</v>
      </c>
      <c r="D25" s="14"/>
      <c r="E25" s="27"/>
      <c r="F25" s="39"/>
      <c r="G25" s="56"/>
      <c r="H25" s="18"/>
      <c r="I25" s="14"/>
    </row>
    <row r="26" spans="1:9" s="19" customFormat="1" ht="15" customHeight="1">
      <c r="A26" s="58"/>
      <c r="B26" s="57" t="s">
        <v>26</v>
      </c>
      <c r="C26" s="14" t="s">
        <v>28</v>
      </c>
      <c r="D26" s="14"/>
      <c r="E26" s="14"/>
      <c r="F26" s="39"/>
      <c r="G26" s="56"/>
      <c r="H26" s="18"/>
      <c r="I26" s="14"/>
    </row>
    <row r="27" spans="1:10" ht="24.75" customHeight="1">
      <c r="A27" s="58"/>
      <c r="B27" s="58"/>
      <c r="C27" s="59"/>
      <c r="D27" s="59"/>
      <c r="E27" s="1"/>
      <c r="F27" s="60"/>
      <c r="H27" s="59"/>
      <c r="J27" s="61"/>
    </row>
    <row r="28" spans="1:10" ht="24.75" customHeight="1">
      <c r="A28" s="58"/>
      <c r="B28" s="58"/>
      <c r="C28" s="19"/>
      <c r="D28" s="19"/>
      <c r="E28" s="19"/>
      <c r="J28" s="61"/>
    </row>
    <row r="29" spans="1:10" ht="24.75" customHeight="1">
      <c r="A29" s="58"/>
      <c r="B29" s="58"/>
      <c r="C29" s="14"/>
      <c r="D29" s="14"/>
      <c r="E29" s="14"/>
      <c r="J29" s="61"/>
    </row>
    <row r="30" spans="3:5" ht="12.75">
      <c r="C30" s="62"/>
      <c r="D30" s="62"/>
      <c r="E30" s="62"/>
    </row>
    <row r="31" spans="3:5" ht="12.75">
      <c r="C31" s="62"/>
      <c r="D31" s="62"/>
      <c r="E31" s="62"/>
    </row>
  </sheetData>
  <sheetProtection password="C467" sheet="1" objects="1" scenarios="1" selectLockedCells="1"/>
  <mergeCells count="2">
    <mergeCell ref="C6:I6"/>
    <mergeCell ref="C2:I2"/>
  </mergeCells>
  <conditionalFormatting sqref="G12:G14 G16 E16 E12:E14">
    <cfRule type="cellIs" priority="1" dxfId="0" operator="lessThan" stopIfTrue="1">
      <formula>0</formula>
    </cfRule>
  </conditionalFormatting>
  <dataValidations count="4">
    <dataValidation type="list" allowBlank="1" showInputMessage="1" showErrorMessage="1" sqref="F26">
      <formula1>"33.33%,16.67%"</formula1>
    </dataValidation>
    <dataValidation type="list" allowBlank="1" showInputMessage="1" showErrorMessage="1" sqref="F10">
      <formula1>"1%,1.5%"</formula1>
    </dataValidation>
    <dataValidation type="list" allowBlank="1" showInputMessage="1" showErrorMessage="1" sqref="D16">
      <formula1>"31%,41.5%"</formula1>
    </dataValidation>
    <dataValidation type="list" allowBlank="1" showInputMessage="1" showErrorMessage="1" sqref="F17">
      <formula1>"16.67%"</formula1>
    </dataValidation>
  </dataValidations>
  <printOptions/>
  <pageMargins left="0.21" right="0.2" top="0.62" bottom="0.1968503937007874" header="0.11811023622047245" footer="0.55"/>
  <pageSetup fitToHeight="1" fitToWidth="1" horizontalDpi="600" verticalDpi="600" orientation="landscape" paperSize="9" scale="79" r:id="rId1"/>
  <headerFooter alignWithMargins="0">
    <oddFooter>&amp;L&amp;8Département de la santé et de l'action sociale
Service de la santé publique – T + 41 21 316 42 00 – F + 41 21 316 42 78 – 
Service des assurances sociales et de l’hébergement – T + 41 21 316 51 51 – F + 41 21 316 52 60 – &amp;R&amp;8SASH/Section Eco/ 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zahska</dc:creator>
  <cp:keywords/>
  <dc:description/>
  <cp:lastModifiedBy>Michel HARVEY</cp:lastModifiedBy>
  <dcterms:created xsi:type="dcterms:W3CDTF">2011-02-18T09:59:24Z</dcterms:created>
  <dcterms:modified xsi:type="dcterms:W3CDTF">2018-03-08T16:14:56Z</dcterms:modified>
  <cp:category/>
  <cp:version/>
  <cp:contentType/>
  <cp:contentStatus/>
</cp:coreProperties>
</file>