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zlojlt\Desktop\"/>
    </mc:Choice>
  </mc:AlternateContent>
  <xr:revisionPtr revIDLastSave="0" documentId="13_ncr:1_{EF0F9566-8FF3-4F26-B1E7-B993CAE194B6}" xr6:coauthVersionLast="47" xr6:coauthVersionMax="47" xr10:uidLastSave="{00000000-0000-0000-0000-000000000000}"/>
  <bookViews>
    <workbookView xWindow="135" yWindow="0" windowWidth="57015" windowHeight="15390" tabRatio="719" xr2:uid="{00000000-000D-0000-FFFF-FFFF00000000}"/>
  </bookViews>
  <sheets>
    <sheet name="Données de base VD1" sheetId="1" r:id="rId1"/>
    <sheet name=" Affectations VD2" sheetId="2" r:id="rId2"/>
    <sheet name="Coûts VD3" sheetId="6" r:id="rId3"/>
    <sheet name="Plan financier VD4" sheetId="4" r:id="rId4"/>
    <sheet name="Supplément Affectations VD2 " sheetId="7" r:id="rId5"/>
  </sheets>
  <definedNames>
    <definedName name="_xlnm.Print_Area" localSheetId="1">' Affectations VD2'!$A$1:$L$118</definedName>
    <definedName name="_xlnm.Print_Area" localSheetId="2">'Coûts VD3'!$A$1:$P$381</definedName>
    <definedName name="_xlnm.Print_Area" localSheetId="0">'Données de base VD1'!$A$1:$R$70</definedName>
    <definedName name="_xlnm.Print_Area" localSheetId="3">'Plan financier VD4'!$A$1:$R$115</definedName>
    <definedName name="_xlnm.Print_Area" localSheetId="4">'Supplément Affectations VD2 '!$A$1:$L$195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0" i="7" l="1"/>
  <c r="L67" i="7"/>
  <c r="L4" i="7"/>
  <c r="K194" i="7"/>
  <c r="J194" i="7"/>
  <c r="K121" i="7"/>
  <c r="J121" i="7"/>
  <c r="K58" i="7" l="1"/>
  <c r="J58" i="7"/>
  <c r="R50" i="4" l="1"/>
  <c r="R49" i="4"/>
  <c r="N51" i="4"/>
  <c r="K62" i="2"/>
  <c r="J62" i="2"/>
  <c r="F29" i="6" l="1"/>
  <c r="N33" i="4"/>
  <c r="R103" i="4"/>
  <c r="H65" i="4" l="1"/>
  <c r="I109" i="6"/>
  <c r="L109" i="6"/>
  <c r="O109" i="6"/>
  <c r="G20" i="6"/>
  <c r="G27" i="6" l="1"/>
  <c r="G23" i="6"/>
  <c r="G26" i="6"/>
  <c r="G22" i="6"/>
  <c r="G19" i="6"/>
  <c r="G25" i="6"/>
  <c r="G21" i="6"/>
  <c r="G28" i="6"/>
  <c r="G24" i="6"/>
  <c r="R66" i="4"/>
  <c r="R67" i="4"/>
  <c r="R68" i="4"/>
  <c r="R69" i="4"/>
  <c r="R65" i="4"/>
  <c r="R58" i="4" l="1"/>
  <c r="R56" i="4"/>
  <c r="R40" i="4"/>
  <c r="R41" i="4"/>
  <c r="R42" i="4"/>
  <c r="R43" i="4"/>
  <c r="R44" i="4"/>
  <c r="R45" i="4"/>
  <c r="R46" i="4"/>
  <c r="R47" i="4"/>
  <c r="R48" i="4"/>
  <c r="R51" i="4"/>
  <c r="R52" i="4"/>
  <c r="N40" i="4"/>
  <c r="N41" i="4"/>
  <c r="N42" i="4"/>
  <c r="N43" i="4"/>
  <c r="N44" i="4"/>
  <c r="N45" i="4"/>
  <c r="N46" i="4"/>
  <c r="N47" i="4"/>
  <c r="N48" i="4"/>
  <c r="N49" i="4"/>
  <c r="N50" i="4"/>
  <c r="N52" i="4"/>
  <c r="N39" i="4"/>
  <c r="J53" i="4"/>
  <c r="J21" i="4"/>
  <c r="B21" i="4"/>
  <c r="B12" i="4"/>
  <c r="D12" i="4"/>
  <c r="B13" i="4"/>
  <c r="D13" i="4"/>
  <c r="B14" i="4"/>
  <c r="D14" i="4"/>
  <c r="B15" i="4"/>
  <c r="D15" i="4"/>
  <c r="B16" i="4"/>
  <c r="D16" i="4"/>
  <c r="B17" i="4"/>
  <c r="D17" i="4"/>
  <c r="B18" i="4"/>
  <c r="D18" i="4"/>
  <c r="B19" i="4"/>
  <c r="D19" i="4"/>
  <c r="B20" i="4"/>
  <c r="D20" i="4"/>
  <c r="D11" i="4"/>
  <c r="B11" i="4"/>
  <c r="O360" i="6"/>
  <c r="O355" i="6"/>
  <c r="O351" i="6"/>
  <c r="O344" i="6"/>
  <c r="O339" i="6"/>
  <c r="O338" i="6" s="1"/>
  <c r="O336" i="6"/>
  <c r="O335" i="6" s="1"/>
  <c r="O333" i="6"/>
  <c r="O332" i="6" s="1"/>
  <c r="O329" i="6"/>
  <c r="O320" i="6"/>
  <c r="O309" i="6"/>
  <c r="O305" i="6"/>
  <c r="O298" i="6"/>
  <c r="O292" i="6"/>
  <c r="O285" i="6"/>
  <c r="O274" i="6"/>
  <c r="O269" i="6"/>
  <c r="O259" i="6"/>
  <c r="O251" i="6"/>
  <c r="O245" i="6"/>
  <c r="O236" i="6"/>
  <c r="O232" i="6"/>
  <c r="O229" i="6"/>
  <c r="O227" i="6"/>
  <c r="O216" i="6"/>
  <c r="O203" i="6"/>
  <c r="O195" i="6"/>
  <c r="O192" i="6"/>
  <c r="O185" i="6"/>
  <c r="O175" i="6"/>
  <c r="O169" i="6"/>
  <c r="O158" i="6"/>
  <c r="O139" i="6"/>
  <c r="O134" i="6"/>
  <c r="O120" i="6"/>
  <c r="O103" i="6"/>
  <c r="O98" i="6"/>
  <c r="O93" i="6"/>
  <c r="O87" i="6"/>
  <c r="O76" i="6"/>
  <c r="O73" i="6"/>
  <c r="O67" i="6"/>
  <c r="O58" i="6"/>
  <c r="O49" i="6"/>
  <c r="O45" i="6"/>
  <c r="O34" i="6"/>
  <c r="L360" i="6"/>
  <c r="L355" i="6"/>
  <c r="L351" i="6"/>
  <c r="L344" i="6"/>
  <c r="L339" i="6"/>
  <c r="L338" i="6" s="1"/>
  <c r="L336" i="6"/>
  <c r="L335" i="6" s="1"/>
  <c r="L333" i="6"/>
  <c r="L332" i="6" s="1"/>
  <c r="L371" i="6" s="1"/>
  <c r="L329" i="6"/>
  <c r="L320" i="6"/>
  <c r="L309" i="6"/>
  <c r="L305" i="6"/>
  <c r="L298" i="6"/>
  <c r="L292" i="6"/>
  <c r="L285" i="6"/>
  <c r="L274" i="6"/>
  <c r="L269" i="6"/>
  <c r="L259" i="6"/>
  <c r="L251" i="6"/>
  <c r="L245" i="6"/>
  <c r="L236" i="6"/>
  <c r="L232" i="6"/>
  <c r="L229" i="6"/>
  <c r="L227" i="6"/>
  <c r="L216" i="6"/>
  <c r="L203" i="6"/>
  <c r="L195" i="6"/>
  <c r="L192" i="6"/>
  <c r="L185" i="6"/>
  <c r="L175" i="6"/>
  <c r="L169" i="6"/>
  <c r="L158" i="6"/>
  <c r="L139" i="6"/>
  <c r="L134" i="6"/>
  <c r="L133" i="6" s="1"/>
  <c r="L120" i="6"/>
  <c r="L103" i="6"/>
  <c r="L98" i="6"/>
  <c r="L93" i="6"/>
  <c r="L87" i="6"/>
  <c r="L76" i="6"/>
  <c r="L73" i="6"/>
  <c r="L67" i="6"/>
  <c r="L58" i="6"/>
  <c r="L49" i="6"/>
  <c r="L45" i="6"/>
  <c r="L34" i="6"/>
  <c r="I360" i="6"/>
  <c r="I355" i="6"/>
  <c r="I351" i="6"/>
  <c r="I344" i="6"/>
  <c r="I339" i="6"/>
  <c r="I338" i="6" s="1"/>
  <c r="I336" i="6"/>
  <c r="I335" i="6" s="1"/>
  <c r="I333" i="6"/>
  <c r="I332" i="6" s="1"/>
  <c r="I371" i="6" s="1"/>
  <c r="I329" i="6"/>
  <c r="I320" i="6"/>
  <c r="I309" i="6"/>
  <c r="I305" i="6"/>
  <c r="I298" i="6"/>
  <c r="I292" i="6"/>
  <c r="I285" i="6"/>
  <c r="I274" i="6"/>
  <c r="I269" i="6"/>
  <c r="I259" i="6"/>
  <c r="I251" i="6"/>
  <c r="I245" i="6"/>
  <c r="I236" i="6"/>
  <c r="I232" i="6"/>
  <c r="I229" i="6"/>
  <c r="I227" i="6"/>
  <c r="I216" i="6"/>
  <c r="I203" i="6"/>
  <c r="I195" i="6"/>
  <c r="I192" i="6"/>
  <c r="I185" i="6"/>
  <c r="I175" i="6"/>
  <c r="I169" i="6"/>
  <c r="I158" i="6"/>
  <c r="I139" i="6"/>
  <c r="I134" i="6"/>
  <c r="I120" i="6"/>
  <c r="I103" i="6"/>
  <c r="I98" i="6"/>
  <c r="I93" i="6"/>
  <c r="I87" i="6"/>
  <c r="I76" i="6"/>
  <c r="I73" i="6"/>
  <c r="I67" i="6"/>
  <c r="I58" i="6"/>
  <c r="I49" i="6"/>
  <c r="I45" i="6"/>
  <c r="I34" i="6"/>
  <c r="O15" i="6"/>
  <c r="I133" i="6" l="1"/>
  <c r="O133" i="6"/>
  <c r="I75" i="6"/>
  <c r="L226" i="6"/>
  <c r="I268" i="6"/>
  <c r="I370" i="6" s="1"/>
  <c r="O268" i="6"/>
  <c r="O370" i="6" s="1"/>
  <c r="L343" i="6"/>
  <c r="O33" i="6"/>
  <c r="O365" i="6" s="1"/>
  <c r="L33" i="6"/>
  <c r="L367" i="6"/>
  <c r="L231" i="6"/>
  <c r="O75" i="6"/>
  <c r="O366" i="6" s="1"/>
  <c r="O231" i="6"/>
  <c r="O369" i="6" s="1"/>
  <c r="I367" i="6"/>
  <c r="O226" i="6"/>
  <c r="O368" i="6" s="1"/>
  <c r="L75" i="6"/>
  <c r="L366" i="6" s="1"/>
  <c r="R104" i="4"/>
  <c r="R53" i="4"/>
  <c r="N53" i="4"/>
  <c r="O343" i="6"/>
  <c r="L268" i="6"/>
  <c r="I33" i="6"/>
  <c r="I226" i="6"/>
  <c r="I231" i="6"/>
  <c r="I369" i="6" s="1"/>
  <c r="I343" i="6"/>
  <c r="O373" i="6"/>
  <c r="L369" i="6"/>
  <c r="O372" i="6"/>
  <c r="O371" i="6"/>
  <c r="L373" i="6"/>
  <c r="L372" i="6"/>
  <c r="I366" i="6"/>
  <c r="I373" i="6"/>
  <c r="I372" i="6"/>
  <c r="R60" i="4" l="1"/>
  <c r="L32" i="6"/>
  <c r="M33" i="6" s="1"/>
  <c r="L370" i="6"/>
  <c r="M139" i="6"/>
  <c r="M195" i="6"/>
  <c r="M45" i="6"/>
  <c r="M339" i="6"/>
  <c r="M227" i="6"/>
  <c r="M338" i="6"/>
  <c r="M305" i="6"/>
  <c r="M336" i="6"/>
  <c r="M58" i="6"/>
  <c r="M332" i="6"/>
  <c r="O32" i="6"/>
  <c r="M192" i="6"/>
  <c r="M251" i="6"/>
  <c r="M361" i="6"/>
  <c r="M358" i="6"/>
  <c r="M348" i="6"/>
  <c r="M340" i="6"/>
  <c r="M330" i="6"/>
  <c r="M327" i="6"/>
  <c r="M323" i="6"/>
  <c r="M314" i="6"/>
  <c r="M310" i="6"/>
  <c r="M307" i="6"/>
  <c r="M304" i="6"/>
  <c r="M300" i="6"/>
  <c r="M295" i="6"/>
  <c r="M288" i="6"/>
  <c r="M281" i="6"/>
  <c r="M277" i="6"/>
  <c r="M266" i="6"/>
  <c r="M262" i="6"/>
  <c r="M255" i="6"/>
  <c r="M248" i="6"/>
  <c r="M239" i="6"/>
  <c r="M230" i="6"/>
  <c r="M225" i="6"/>
  <c r="M221" i="6"/>
  <c r="M217" i="6"/>
  <c r="M212" i="6"/>
  <c r="M208" i="6"/>
  <c r="M204" i="6"/>
  <c r="M201" i="6"/>
  <c r="M197" i="6"/>
  <c r="M194" i="6"/>
  <c r="M191" i="6"/>
  <c r="M187" i="6"/>
  <c r="M182" i="6"/>
  <c r="M178" i="6"/>
  <c r="M171" i="6"/>
  <c r="M168" i="6"/>
  <c r="M164" i="6"/>
  <c r="M160" i="6"/>
  <c r="M155" i="6"/>
  <c r="M151" i="6"/>
  <c r="M147" i="6"/>
  <c r="M143" i="6"/>
  <c r="M136" i="6"/>
  <c r="M128" i="6"/>
  <c r="M124" i="6"/>
  <c r="M117" i="6"/>
  <c r="M113" i="6"/>
  <c r="M104" i="6"/>
  <c r="M101" i="6"/>
  <c r="M94" i="6"/>
  <c r="M91" i="6"/>
  <c r="M82" i="6"/>
  <c r="M78" i="6"/>
  <c r="M69" i="6"/>
  <c r="M66" i="6"/>
  <c r="M62" i="6"/>
  <c r="M53" i="6"/>
  <c r="M46" i="6"/>
  <c r="M42" i="6"/>
  <c r="M38" i="6"/>
  <c r="M357" i="6"/>
  <c r="M354" i="6"/>
  <c r="M347" i="6"/>
  <c r="M337" i="6"/>
  <c r="M326" i="6"/>
  <c r="M322" i="6"/>
  <c r="M317" i="6"/>
  <c r="M313" i="6"/>
  <c r="M306" i="6"/>
  <c r="M303" i="6"/>
  <c r="M299" i="6"/>
  <c r="M294" i="6"/>
  <c r="M291" i="6"/>
  <c r="M287" i="6"/>
  <c r="M284" i="6"/>
  <c r="M280" i="6"/>
  <c r="M276" i="6"/>
  <c r="M271" i="6"/>
  <c r="M265" i="6"/>
  <c r="M261" i="6"/>
  <c r="M258" i="6"/>
  <c r="M254" i="6"/>
  <c r="M247" i="6"/>
  <c r="M242" i="6"/>
  <c r="M238" i="6"/>
  <c r="M235" i="6"/>
  <c r="M224" i="6"/>
  <c r="M220" i="6"/>
  <c r="M211" i="6"/>
  <c r="M207" i="6"/>
  <c r="M200" i="6"/>
  <c r="M196" i="6"/>
  <c r="M193" i="6"/>
  <c r="M190" i="6"/>
  <c r="M186" i="6"/>
  <c r="M181" i="6"/>
  <c r="M177" i="6"/>
  <c r="M174" i="6"/>
  <c r="M170" i="6"/>
  <c r="M167" i="6"/>
  <c r="M163" i="6"/>
  <c r="M159" i="6"/>
  <c r="M154" i="6"/>
  <c r="M150" i="6"/>
  <c r="M146" i="6"/>
  <c r="M142" i="6"/>
  <c r="M135" i="6"/>
  <c r="M127" i="6"/>
  <c r="M123" i="6"/>
  <c r="M116" i="6"/>
  <c r="M112" i="6"/>
  <c r="M100" i="6"/>
  <c r="M97" i="6"/>
  <c r="M90" i="6"/>
  <c r="M81" i="6"/>
  <c r="M77" i="6"/>
  <c r="M72" i="6"/>
  <c r="M68" i="6"/>
  <c r="M65" i="6"/>
  <c r="M61" i="6"/>
  <c r="M52" i="6"/>
  <c r="M41" i="6"/>
  <c r="M37" i="6"/>
  <c r="M356" i="6"/>
  <c r="M353" i="6"/>
  <c r="M350" i="6"/>
  <c r="M346" i="6"/>
  <c r="M334" i="6"/>
  <c r="M325" i="6"/>
  <c r="M321" i="6"/>
  <c r="M316" i="6"/>
  <c r="M312" i="6"/>
  <c r="M302" i="6"/>
  <c r="M293" i="6"/>
  <c r="M290" i="6"/>
  <c r="M286" i="6"/>
  <c r="M283" i="6"/>
  <c r="M279" i="6"/>
  <c r="M275" i="6"/>
  <c r="M270" i="6"/>
  <c r="M264" i="6"/>
  <c r="M260" i="6"/>
  <c r="M257" i="6"/>
  <c r="M253" i="6"/>
  <c r="M250" i="6"/>
  <c r="M246" i="6"/>
  <c r="M241" i="6"/>
  <c r="M237" i="6"/>
  <c r="M234" i="6"/>
  <c r="M223" i="6"/>
  <c r="M219" i="6"/>
  <c r="M210" i="6"/>
  <c r="M206" i="6"/>
  <c r="M199" i="6"/>
  <c r="M189" i="6"/>
  <c r="M180" i="6"/>
  <c r="M176" i="6"/>
  <c r="M173" i="6"/>
  <c r="M166" i="6"/>
  <c r="M162" i="6"/>
  <c r="M153" i="6"/>
  <c r="M149" i="6"/>
  <c r="M145" i="6"/>
  <c r="M141" i="6"/>
  <c r="M138" i="6"/>
  <c r="M130" i="6"/>
  <c r="M126" i="6"/>
  <c r="M122" i="6"/>
  <c r="M119" i="6"/>
  <c r="M115" i="6"/>
  <c r="M111" i="6"/>
  <c r="M106" i="6"/>
  <c r="M99" i="6"/>
  <c r="M96" i="6"/>
  <c r="M89" i="6"/>
  <c r="M84" i="6"/>
  <c r="M80" i="6"/>
  <c r="M74" i="6"/>
  <c r="M71" i="6"/>
  <c r="M64" i="6"/>
  <c r="M60" i="6"/>
  <c r="M55" i="6"/>
  <c r="M51" i="6"/>
  <c r="M48" i="6"/>
  <c r="M40" i="6"/>
  <c r="M36" i="6"/>
  <c r="M359" i="6"/>
  <c r="M355" i="6"/>
  <c r="M352" i="6"/>
  <c r="M349" i="6"/>
  <c r="M345" i="6"/>
  <c r="M333" i="6"/>
  <c r="M331" i="6"/>
  <c r="M328" i="6"/>
  <c r="M324" i="6"/>
  <c r="M320" i="6"/>
  <c r="M315" i="6"/>
  <c r="M311" i="6"/>
  <c r="M308" i="6"/>
  <c r="M301" i="6"/>
  <c r="M292" i="6"/>
  <c r="M289" i="6"/>
  <c r="M285" i="6"/>
  <c r="M282" i="6"/>
  <c r="M278" i="6"/>
  <c r="M274" i="6"/>
  <c r="M269" i="6"/>
  <c r="M267" i="6"/>
  <c r="M263" i="6"/>
  <c r="M259" i="6"/>
  <c r="M256" i="6"/>
  <c r="M252" i="6"/>
  <c r="M249" i="6"/>
  <c r="M245" i="6"/>
  <c r="M240" i="6"/>
  <c r="M236" i="6"/>
  <c r="M233" i="6"/>
  <c r="M228" i="6"/>
  <c r="M222" i="6"/>
  <c r="M218" i="6"/>
  <c r="M213" i="6"/>
  <c r="M209" i="6"/>
  <c r="M205" i="6"/>
  <c r="M202" i="6"/>
  <c r="M198" i="6"/>
  <c r="M188" i="6"/>
  <c r="M179" i="6"/>
  <c r="M175" i="6"/>
  <c r="M172" i="6"/>
  <c r="M165" i="6"/>
  <c r="M161" i="6"/>
  <c r="M152" i="6"/>
  <c r="M148" i="6"/>
  <c r="M144" i="6"/>
  <c r="M140" i="6"/>
  <c r="M137" i="6"/>
  <c r="M129" i="6"/>
  <c r="M125" i="6"/>
  <c r="M121" i="6"/>
  <c r="M118" i="6"/>
  <c r="M114" i="6"/>
  <c r="M105" i="6"/>
  <c r="M102" i="6"/>
  <c r="M98" i="6"/>
  <c r="M95" i="6"/>
  <c r="M92" i="6"/>
  <c r="M88" i="6"/>
  <c r="M83" i="6"/>
  <c r="M79" i="6"/>
  <c r="M73" i="6"/>
  <c r="M70" i="6"/>
  <c r="M63" i="6"/>
  <c r="M59" i="6"/>
  <c r="M54" i="6"/>
  <c r="M50" i="6"/>
  <c r="M47" i="6"/>
  <c r="M43" i="6"/>
  <c r="M39" i="6"/>
  <c r="M35" i="6"/>
  <c r="M87" i="6"/>
  <c r="M231" i="6"/>
  <c r="M103" i="6"/>
  <c r="M268" i="6"/>
  <c r="M360" i="6"/>
  <c r="M229" i="6"/>
  <c r="M335" i="6"/>
  <c r="M329" i="6"/>
  <c r="M169" i="6"/>
  <c r="M34" i="6"/>
  <c r="M351" i="6"/>
  <c r="M344" i="6"/>
  <c r="M216" i="6"/>
  <c r="M75" i="6"/>
  <c r="M134" i="6"/>
  <c r="M343" i="6"/>
  <c r="M203" i="6"/>
  <c r="M158" i="6"/>
  <c r="M298" i="6"/>
  <c r="M120" i="6"/>
  <c r="M226" i="6"/>
  <c r="M232" i="6"/>
  <c r="M309" i="6"/>
  <c r="M185" i="6"/>
  <c r="M49" i="6"/>
  <c r="I32" i="6"/>
  <c r="O374" i="6"/>
  <c r="L365" i="6"/>
  <c r="O367" i="6"/>
  <c r="L374" i="6"/>
  <c r="L368" i="6"/>
  <c r="I368" i="6"/>
  <c r="I374" i="6"/>
  <c r="I365" i="6"/>
  <c r="I90" i="2"/>
  <c r="K90" i="2"/>
  <c r="I73" i="2"/>
  <c r="K73" i="2"/>
  <c r="C97" i="4"/>
  <c r="C93" i="4"/>
  <c r="C99" i="4"/>
  <c r="M76" i="6" l="1"/>
  <c r="M93" i="6"/>
  <c r="M67" i="6"/>
  <c r="M133" i="6"/>
  <c r="J231" i="6"/>
  <c r="J110" i="6"/>
  <c r="J109" i="6"/>
  <c r="P109" i="6"/>
  <c r="P110" i="6"/>
  <c r="M109" i="6"/>
  <c r="M110" i="6"/>
  <c r="J343" i="6"/>
  <c r="J33" i="6"/>
  <c r="J226" i="6"/>
  <c r="K91" i="2"/>
  <c r="J91" i="2"/>
  <c r="P361" i="6"/>
  <c r="P358" i="6"/>
  <c r="P348" i="6"/>
  <c r="P340" i="6"/>
  <c r="P330" i="6"/>
  <c r="P327" i="6"/>
  <c r="P323" i="6"/>
  <c r="P314" i="6"/>
  <c r="P310" i="6"/>
  <c r="P307" i="6"/>
  <c r="P304" i="6"/>
  <c r="P300" i="6"/>
  <c r="P295" i="6"/>
  <c r="P288" i="6"/>
  <c r="P281" i="6"/>
  <c r="P277" i="6"/>
  <c r="P266" i="6"/>
  <c r="P262" i="6"/>
  <c r="P255" i="6"/>
  <c r="P248" i="6"/>
  <c r="P239" i="6"/>
  <c r="P230" i="6"/>
  <c r="P225" i="6"/>
  <c r="P221" i="6"/>
  <c r="P217" i="6"/>
  <c r="P212" i="6"/>
  <c r="P208" i="6"/>
  <c r="P204" i="6"/>
  <c r="P201" i="6"/>
  <c r="P197" i="6"/>
  <c r="P194" i="6"/>
  <c r="P191" i="6"/>
  <c r="P187" i="6"/>
  <c r="P182" i="6"/>
  <c r="P178" i="6"/>
  <c r="P171" i="6"/>
  <c r="P168" i="6"/>
  <c r="P164" i="6"/>
  <c r="P160" i="6"/>
  <c r="P155" i="6"/>
  <c r="P151" i="6"/>
  <c r="P147" i="6"/>
  <c r="P143" i="6"/>
  <c r="P136" i="6"/>
  <c r="P128" i="6"/>
  <c r="P124" i="6"/>
  <c r="P117" i="6"/>
  <c r="P113" i="6"/>
  <c r="P104" i="6"/>
  <c r="P101" i="6"/>
  <c r="P94" i="6"/>
  <c r="P91" i="6"/>
  <c r="P82" i="6"/>
  <c r="P78" i="6"/>
  <c r="P69" i="6"/>
  <c r="P66" i="6"/>
  <c r="P62" i="6"/>
  <c r="P53" i="6"/>
  <c r="P46" i="6"/>
  <c r="P42" i="6"/>
  <c r="P38" i="6"/>
  <c r="P357" i="6"/>
  <c r="P354" i="6"/>
  <c r="P347" i="6"/>
  <c r="P339" i="6"/>
  <c r="P337" i="6"/>
  <c r="P326" i="6"/>
  <c r="P322" i="6"/>
  <c r="P317" i="6"/>
  <c r="P313" i="6"/>
  <c r="P306" i="6"/>
  <c r="P303" i="6"/>
  <c r="P299" i="6"/>
  <c r="P294" i="6"/>
  <c r="P291" i="6"/>
  <c r="P287" i="6"/>
  <c r="P284" i="6"/>
  <c r="P280" i="6"/>
  <c r="P276" i="6"/>
  <c r="P271" i="6"/>
  <c r="P265" i="6"/>
  <c r="P261" i="6"/>
  <c r="P258" i="6"/>
  <c r="P254" i="6"/>
  <c r="P247" i="6"/>
  <c r="P242" i="6"/>
  <c r="P238" i="6"/>
  <c r="P235" i="6"/>
  <c r="P224" i="6"/>
  <c r="P220" i="6"/>
  <c r="P211" i="6"/>
  <c r="P207" i="6"/>
  <c r="P200" i="6"/>
  <c r="P196" i="6"/>
  <c r="P193" i="6"/>
  <c r="P190" i="6"/>
  <c r="P186" i="6"/>
  <c r="P181" i="6"/>
  <c r="P177" i="6"/>
  <c r="P174" i="6"/>
  <c r="P170" i="6"/>
  <c r="P167" i="6"/>
  <c r="P163" i="6"/>
  <c r="P159" i="6"/>
  <c r="P154" i="6"/>
  <c r="P150" i="6"/>
  <c r="P146" i="6"/>
  <c r="P142" i="6"/>
  <c r="P135" i="6"/>
  <c r="P127" i="6"/>
  <c r="P123" i="6"/>
  <c r="P116" i="6"/>
  <c r="P112" i="6"/>
  <c r="P100" i="6"/>
  <c r="P97" i="6"/>
  <c r="P90" i="6"/>
  <c r="P81" i="6"/>
  <c r="P77" i="6"/>
  <c r="P72" i="6"/>
  <c r="P68" i="6"/>
  <c r="P65" i="6"/>
  <c r="P61" i="6"/>
  <c r="P52" i="6"/>
  <c r="P41" i="6"/>
  <c r="P37" i="6"/>
  <c r="P356" i="6"/>
  <c r="P353" i="6"/>
  <c r="P350" i="6"/>
  <c r="P346" i="6"/>
  <c r="P334" i="6"/>
  <c r="P325" i="6"/>
  <c r="P321" i="6"/>
  <c r="P316" i="6"/>
  <c r="P312" i="6"/>
  <c r="P302" i="6"/>
  <c r="P293" i="6"/>
  <c r="P290" i="6"/>
  <c r="P286" i="6"/>
  <c r="P283" i="6"/>
  <c r="P279" i="6"/>
  <c r="P275" i="6"/>
  <c r="P270" i="6"/>
  <c r="P264" i="6"/>
  <c r="P260" i="6"/>
  <c r="P257" i="6"/>
  <c r="P253" i="6"/>
  <c r="P250" i="6"/>
  <c r="P246" i="6"/>
  <c r="P241" i="6"/>
  <c r="P237" i="6"/>
  <c r="P234" i="6"/>
  <c r="P223" i="6"/>
  <c r="P219" i="6"/>
  <c r="P210" i="6"/>
  <c r="P206" i="6"/>
  <c r="P199" i="6"/>
  <c r="P189" i="6"/>
  <c r="P180" i="6"/>
  <c r="P176" i="6"/>
  <c r="P173" i="6"/>
  <c r="P166" i="6"/>
  <c r="P162" i="6"/>
  <c r="P153" i="6"/>
  <c r="P149" i="6"/>
  <c r="P145" i="6"/>
  <c r="P141" i="6"/>
  <c r="P138" i="6"/>
  <c r="P130" i="6"/>
  <c r="P126" i="6"/>
  <c r="P122" i="6"/>
  <c r="P119" i="6"/>
  <c r="P115" i="6"/>
  <c r="P111" i="6"/>
  <c r="P106" i="6"/>
  <c r="P99" i="6"/>
  <c r="P96" i="6"/>
  <c r="P89" i="6"/>
  <c r="P84" i="6"/>
  <c r="P80" i="6"/>
  <c r="P74" i="6"/>
  <c r="P71" i="6"/>
  <c r="P64" i="6"/>
  <c r="P60" i="6"/>
  <c r="P55" i="6"/>
  <c r="P51" i="6"/>
  <c r="P48" i="6"/>
  <c r="P40" i="6"/>
  <c r="P36" i="6"/>
  <c r="P359" i="6"/>
  <c r="P355" i="6"/>
  <c r="P352" i="6"/>
  <c r="P349" i="6"/>
  <c r="P345" i="6"/>
  <c r="P333" i="6"/>
  <c r="P331" i="6"/>
  <c r="P328" i="6"/>
  <c r="P324" i="6"/>
  <c r="P320" i="6"/>
  <c r="P315" i="6"/>
  <c r="P311" i="6"/>
  <c r="P308" i="6"/>
  <c r="P301" i="6"/>
  <c r="P292" i="6"/>
  <c r="P289" i="6"/>
  <c r="P285" i="6"/>
  <c r="P282" i="6"/>
  <c r="P278" i="6"/>
  <c r="P274" i="6"/>
  <c r="P269" i="6"/>
  <c r="P267" i="6"/>
  <c r="P263" i="6"/>
  <c r="P259" i="6"/>
  <c r="P256" i="6"/>
  <c r="P252" i="6"/>
  <c r="P249" i="6"/>
  <c r="P245" i="6"/>
  <c r="P240" i="6"/>
  <c r="P236" i="6"/>
  <c r="P233" i="6"/>
  <c r="P228" i="6"/>
  <c r="P222" i="6"/>
  <c r="P218" i="6"/>
  <c r="P213" i="6"/>
  <c r="P209" i="6"/>
  <c r="P205" i="6"/>
  <c r="P202" i="6"/>
  <c r="P198" i="6"/>
  <c r="P188" i="6"/>
  <c r="P179" i="6"/>
  <c r="P175" i="6"/>
  <c r="P172" i="6"/>
  <c r="P165" i="6"/>
  <c r="P161" i="6"/>
  <c r="P152" i="6"/>
  <c r="P148" i="6"/>
  <c r="P144" i="6"/>
  <c r="P140" i="6"/>
  <c r="P137" i="6"/>
  <c r="P129" i="6"/>
  <c r="P125" i="6"/>
  <c r="P121" i="6"/>
  <c r="P118" i="6"/>
  <c r="P114" i="6"/>
  <c r="P105" i="6"/>
  <c r="P102" i="6"/>
  <c r="P98" i="6"/>
  <c r="P95" i="6"/>
  <c r="P92" i="6"/>
  <c r="P88" i="6"/>
  <c r="P83" i="6"/>
  <c r="P79" i="6"/>
  <c r="P73" i="6"/>
  <c r="P70" i="6"/>
  <c r="P63" i="6"/>
  <c r="P59" i="6"/>
  <c r="P54" i="6"/>
  <c r="P50" i="6"/>
  <c r="P47" i="6"/>
  <c r="P43" i="6"/>
  <c r="P39" i="6"/>
  <c r="P35" i="6"/>
  <c r="P75" i="6"/>
  <c r="P216" i="6"/>
  <c r="P332" i="6"/>
  <c r="P226" i="6"/>
  <c r="P195" i="6"/>
  <c r="P49" i="6"/>
  <c r="P192" i="6"/>
  <c r="P67" i="6"/>
  <c r="P203" i="6"/>
  <c r="P338" i="6"/>
  <c r="P76" i="6"/>
  <c r="P103" i="6"/>
  <c r="P231" i="6"/>
  <c r="P344" i="6"/>
  <c r="P351" i="6"/>
  <c r="P227" i="6"/>
  <c r="P58" i="6"/>
  <c r="P232" i="6"/>
  <c r="P229" i="6"/>
  <c r="P360" i="6"/>
  <c r="P134" i="6"/>
  <c r="P251" i="6"/>
  <c r="P268" i="6"/>
  <c r="P87" i="6"/>
  <c r="P45" i="6"/>
  <c r="P298" i="6"/>
  <c r="P336" i="6"/>
  <c r="P93" i="6"/>
  <c r="P139" i="6"/>
  <c r="P120" i="6"/>
  <c r="P309" i="6"/>
  <c r="P185" i="6"/>
  <c r="P305" i="6"/>
  <c r="P169" i="6"/>
  <c r="P335" i="6"/>
  <c r="P158" i="6"/>
  <c r="P34" i="6"/>
  <c r="P133" i="6"/>
  <c r="P329" i="6"/>
  <c r="P33" i="6"/>
  <c r="P343" i="6"/>
  <c r="J361" i="6"/>
  <c r="J358" i="6"/>
  <c r="J348" i="6"/>
  <c r="J340" i="6"/>
  <c r="J330" i="6"/>
  <c r="J327" i="6"/>
  <c r="J323" i="6"/>
  <c r="J314" i="6"/>
  <c r="J310" i="6"/>
  <c r="J307" i="6"/>
  <c r="J304" i="6"/>
  <c r="J300" i="6"/>
  <c r="J295" i="6"/>
  <c r="J288" i="6"/>
  <c r="J281" i="6"/>
  <c r="J277" i="6"/>
  <c r="J266" i="6"/>
  <c r="J262" i="6"/>
  <c r="J255" i="6"/>
  <c r="J248" i="6"/>
  <c r="J239" i="6"/>
  <c r="J230" i="6"/>
  <c r="J225" i="6"/>
  <c r="J221" i="6"/>
  <c r="J217" i="6"/>
  <c r="J212" i="6"/>
  <c r="J208" i="6"/>
  <c r="J204" i="6"/>
  <c r="J201" i="6"/>
  <c r="J197" i="6"/>
  <c r="J194" i="6"/>
  <c r="J191" i="6"/>
  <c r="J187" i="6"/>
  <c r="J182" i="6"/>
  <c r="J178" i="6"/>
  <c r="J171" i="6"/>
  <c r="J168" i="6"/>
  <c r="J164" i="6"/>
  <c r="J160" i="6"/>
  <c r="J155" i="6"/>
  <c r="J151" i="6"/>
  <c r="J147" i="6"/>
  <c r="J143" i="6"/>
  <c r="J136" i="6"/>
  <c r="J128" i="6"/>
  <c r="J124" i="6"/>
  <c r="J117" i="6"/>
  <c r="J113" i="6"/>
  <c r="J104" i="6"/>
  <c r="J101" i="6"/>
  <c r="J94" i="6"/>
  <c r="J91" i="6"/>
  <c r="J82" i="6"/>
  <c r="J78" i="6"/>
  <c r="J69" i="6"/>
  <c r="J66" i="6"/>
  <c r="J62" i="6"/>
  <c r="J53" i="6"/>
  <c r="J46" i="6"/>
  <c r="J42" i="6"/>
  <c r="J38" i="6"/>
  <c r="J127" i="6"/>
  <c r="J112" i="6"/>
  <c r="J103" i="6"/>
  <c r="J97" i="6"/>
  <c r="J93" i="6"/>
  <c r="J45" i="6"/>
  <c r="J37" i="6"/>
  <c r="J360" i="6"/>
  <c r="J357" i="6"/>
  <c r="J354" i="6"/>
  <c r="J347" i="6"/>
  <c r="J339" i="6"/>
  <c r="J337" i="6"/>
  <c r="J332" i="6"/>
  <c r="J329" i="6"/>
  <c r="J326" i="6"/>
  <c r="J322" i="6"/>
  <c r="J317" i="6"/>
  <c r="J313" i="6"/>
  <c r="J309" i="6"/>
  <c r="J306" i="6"/>
  <c r="J303" i="6"/>
  <c r="J299" i="6"/>
  <c r="J294" i="6"/>
  <c r="J291" i="6"/>
  <c r="J287" i="6"/>
  <c r="J284" i="6"/>
  <c r="J280" i="6"/>
  <c r="J276" i="6"/>
  <c r="J271" i="6"/>
  <c r="J268" i="6"/>
  <c r="J265" i="6"/>
  <c r="J261" i="6"/>
  <c r="J258" i="6"/>
  <c r="J254" i="6"/>
  <c r="J247" i="6"/>
  <c r="J242" i="6"/>
  <c r="J238" i="6"/>
  <c r="J235" i="6"/>
  <c r="J229" i="6"/>
  <c r="J224" i="6"/>
  <c r="J220" i="6"/>
  <c r="J216" i="6"/>
  <c r="J211" i="6"/>
  <c r="J207" i="6"/>
  <c r="J203" i="6"/>
  <c r="J200" i="6"/>
  <c r="J196" i="6"/>
  <c r="J193" i="6"/>
  <c r="J190" i="6"/>
  <c r="J186" i="6"/>
  <c r="J181" i="6"/>
  <c r="J177" i="6"/>
  <c r="J174" i="6"/>
  <c r="J170" i="6"/>
  <c r="J167" i="6"/>
  <c r="J163" i="6"/>
  <c r="J159" i="6"/>
  <c r="J154" i="6"/>
  <c r="J150" i="6"/>
  <c r="J146" i="6"/>
  <c r="J142" i="6"/>
  <c r="J135" i="6"/>
  <c r="J123" i="6"/>
  <c r="J116" i="6"/>
  <c r="J100" i="6"/>
  <c r="J90" i="6"/>
  <c r="J81" i="6"/>
  <c r="J77" i="6"/>
  <c r="J72" i="6"/>
  <c r="J68" i="6"/>
  <c r="J65" i="6"/>
  <c r="J61" i="6"/>
  <c r="J52" i="6"/>
  <c r="J41" i="6"/>
  <c r="J356" i="6"/>
  <c r="J353" i="6"/>
  <c r="J350" i="6"/>
  <c r="J346" i="6"/>
  <c r="J334" i="6"/>
  <c r="J325" i="6"/>
  <c r="J321" i="6"/>
  <c r="J316" i="6"/>
  <c r="J312" i="6"/>
  <c r="J305" i="6"/>
  <c r="J302" i="6"/>
  <c r="J298" i="6"/>
  <c r="J293" i="6"/>
  <c r="J290" i="6"/>
  <c r="J286" i="6"/>
  <c r="J283" i="6"/>
  <c r="J279" i="6"/>
  <c r="J275" i="6"/>
  <c r="J270" i="6"/>
  <c r="J264" i="6"/>
  <c r="J260" i="6"/>
  <c r="J257" i="6"/>
  <c r="J253" i="6"/>
  <c r="J250" i="6"/>
  <c r="J246" i="6"/>
  <c r="J241" i="6"/>
  <c r="J237" i="6"/>
  <c r="J234" i="6"/>
  <c r="J223" i="6"/>
  <c r="J219" i="6"/>
  <c r="J210" i="6"/>
  <c r="J206" i="6"/>
  <c r="J199" i="6"/>
  <c r="J195" i="6"/>
  <c r="J192" i="6"/>
  <c r="J189" i="6"/>
  <c r="J180" i="6"/>
  <c r="J176" i="6"/>
  <c r="J173" i="6"/>
  <c r="J166" i="6"/>
  <c r="J162" i="6"/>
  <c r="J153" i="6"/>
  <c r="J149" i="6"/>
  <c r="J145" i="6"/>
  <c r="J141" i="6"/>
  <c r="J138" i="6"/>
  <c r="J130" i="6"/>
  <c r="J126" i="6"/>
  <c r="J122" i="6"/>
  <c r="J119" i="6"/>
  <c r="J115" i="6"/>
  <c r="J111" i="6"/>
  <c r="J106" i="6"/>
  <c r="J99" i="6"/>
  <c r="J96" i="6"/>
  <c r="J89" i="6"/>
  <c r="J84" i="6"/>
  <c r="J80" i="6"/>
  <c r="J74" i="6"/>
  <c r="J71" i="6"/>
  <c r="J64" i="6"/>
  <c r="J60" i="6"/>
  <c r="J55" i="6"/>
  <c r="J51" i="6"/>
  <c r="J48" i="6"/>
  <c r="J40" i="6"/>
  <c r="J36" i="6"/>
  <c r="J359" i="6"/>
  <c r="J355" i="6"/>
  <c r="J352" i="6"/>
  <c r="J349" i="6"/>
  <c r="J345" i="6"/>
  <c r="J333" i="6"/>
  <c r="J331" i="6"/>
  <c r="J328" i="6"/>
  <c r="J324" i="6"/>
  <c r="J320" i="6"/>
  <c r="J315" i="6"/>
  <c r="J311" i="6"/>
  <c r="J308" i="6"/>
  <c r="J301" i="6"/>
  <c r="J292" i="6"/>
  <c r="J289" i="6"/>
  <c r="J285" i="6"/>
  <c r="J282" i="6"/>
  <c r="J278" i="6"/>
  <c r="J274" i="6"/>
  <c r="J269" i="6"/>
  <c r="J267" i="6"/>
  <c r="J263" i="6"/>
  <c r="J259" i="6"/>
  <c r="J256" i="6"/>
  <c r="J252" i="6"/>
  <c r="J249" i="6"/>
  <c r="J245" i="6"/>
  <c r="J240" i="6"/>
  <c r="J236" i="6"/>
  <c r="J233" i="6"/>
  <c r="J228" i="6"/>
  <c r="J222" i="6"/>
  <c r="J218" i="6"/>
  <c r="J213" i="6"/>
  <c r="J209" i="6"/>
  <c r="J205" i="6"/>
  <c r="J202" i="6"/>
  <c r="J198" i="6"/>
  <c r="J188" i="6"/>
  <c r="J179" i="6"/>
  <c r="J175" i="6"/>
  <c r="J172" i="6"/>
  <c r="J165" i="6"/>
  <c r="J161" i="6"/>
  <c r="J152" i="6"/>
  <c r="J148" i="6"/>
  <c r="J144" i="6"/>
  <c r="J140" i="6"/>
  <c r="J137" i="6"/>
  <c r="J129" i="6"/>
  <c r="J125" i="6"/>
  <c r="J121" i="6"/>
  <c r="J118" i="6"/>
  <c r="J114" i="6"/>
  <c r="J105" i="6"/>
  <c r="J102" i="6"/>
  <c r="J98" i="6"/>
  <c r="J95" i="6"/>
  <c r="J92" i="6"/>
  <c r="J88" i="6"/>
  <c r="J83" i="6"/>
  <c r="J79" i="6"/>
  <c r="J73" i="6"/>
  <c r="J70" i="6"/>
  <c r="J63" i="6"/>
  <c r="J59" i="6"/>
  <c r="J54" i="6"/>
  <c r="J50" i="6"/>
  <c r="J47" i="6"/>
  <c r="J43" i="6"/>
  <c r="J39" i="6"/>
  <c r="J35" i="6"/>
  <c r="J58" i="6"/>
  <c r="J344" i="6"/>
  <c r="J227" i="6"/>
  <c r="J67" i="6"/>
  <c r="J335" i="6"/>
  <c r="J133" i="6"/>
  <c r="J76" i="6"/>
  <c r="J87" i="6"/>
  <c r="J336" i="6"/>
  <c r="J351" i="6"/>
  <c r="J169" i="6"/>
  <c r="J134" i="6"/>
  <c r="J120" i="6"/>
  <c r="J34" i="6"/>
  <c r="J139" i="6"/>
  <c r="J49" i="6"/>
  <c r="J251" i="6"/>
  <c r="J232" i="6"/>
  <c r="J158" i="6"/>
  <c r="J185" i="6"/>
  <c r="J75" i="6"/>
  <c r="J338" i="6"/>
  <c r="O375" i="6"/>
  <c r="P367" i="6" s="1"/>
  <c r="L375" i="6"/>
  <c r="M374" i="6" s="1"/>
  <c r="I375" i="6"/>
  <c r="J374" i="6" s="1"/>
  <c r="P373" i="6" l="1"/>
  <c r="P366" i="6"/>
  <c r="P374" i="6"/>
  <c r="P369" i="6"/>
  <c r="P370" i="6"/>
  <c r="P365" i="6"/>
  <c r="P371" i="6"/>
  <c r="P372" i="6"/>
  <c r="P368" i="6"/>
  <c r="M369" i="6"/>
  <c r="M365" i="6"/>
  <c r="M371" i="6"/>
  <c r="M373" i="6"/>
  <c r="M367" i="6"/>
  <c r="M366" i="6"/>
  <c r="M370" i="6"/>
  <c r="M372" i="6"/>
  <c r="M368" i="6"/>
  <c r="J369" i="6"/>
  <c r="J371" i="6"/>
  <c r="J373" i="6"/>
  <c r="J366" i="6"/>
  <c r="J370" i="6"/>
  <c r="J367" i="6"/>
  <c r="J372" i="6"/>
  <c r="J368" i="6"/>
  <c r="J365" i="6"/>
  <c r="P4" i="6"/>
  <c r="R4" i="4"/>
  <c r="L4" i="2"/>
</calcChain>
</file>

<file path=xl/sharedStrings.xml><?xml version="1.0" encoding="utf-8"?>
<sst xmlns="http://schemas.openxmlformats.org/spreadsheetml/2006/main" count="1226" uniqueCount="755">
  <si>
    <t>Division logement</t>
  </si>
  <si>
    <t>Rue Caroline 11 bis</t>
  </si>
  <si>
    <t>1014 Lausanne</t>
  </si>
  <si>
    <t>A</t>
  </si>
  <si>
    <t>021 316 64 00</t>
  </si>
  <si>
    <t>Nom / sté</t>
  </si>
  <si>
    <t>Prénom</t>
  </si>
  <si>
    <t>Adresse</t>
  </si>
  <si>
    <t>Case postale</t>
  </si>
  <si>
    <t>NP  / Lieu</t>
  </si>
  <si>
    <t>:</t>
  </si>
  <si>
    <t>Commune</t>
  </si>
  <si>
    <t xml:space="preserve">Zone légale </t>
  </si>
  <si>
    <t>Total</t>
  </si>
  <si>
    <t>Logements pour étudiants</t>
  </si>
  <si>
    <t>Logements pour personnes âgées</t>
  </si>
  <si>
    <t>Commerces</t>
  </si>
  <si>
    <t>Parkings</t>
  </si>
  <si>
    <t>Planning</t>
  </si>
  <si>
    <t>Laisser libre</t>
  </si>
  <si>
    <t>Parcelle(s) No RF</t>
  </si>
  <si>
    <t xml:space="preserve">No(s) ECA </t>
  </si>
  <si>
    <t>Protection</t>
  </si>
  <si>
    <t>Liste des affectations</t>
  </si>
  <si>
    <t>LLM</t>
  </si>
  <si>
    <t>Autres affectations</t>
  </si>
  <si>
    <t>CFC 0</t>
  </si>
  <si>
    <t>CFC 1</t>
  </si>
  <si>
    <t>CFC 2</t>
  </si>
  <si>
    <t>CFC 3</t>
  </si>
  <si>
    <t>CFC 4</t>
  </si>
  <si>
    <t>CFC 5</t>
  </si>
  <si>
    <t>CFC 6</t>
  </si>
  <si>
    <t>CFC 7</t>
  </si>
  <si>
    <t>CFC 8</t>
  </si>
  <si>
    <t>CFC 9</t>
  </si>
  <si>
    <t>Terrain</t>
  </si>
  <si>
    <t>Bâtiment</t>
  </si>
  <si>
    <t>Frais secondaires</t>
  </si>
  <si>
    <t>Ameublement</t>
  </si>
  <si>
    <t xml:space="preserve">TOTAL </t>
  </si>
  <si>
    <t>.</t>
  </si>
  <si>
    <t>Aménagements extérieurs</t>
  </si>
  <si>
    <t>Divers</t>
  </si>
  <si>
    <t>Echafaudages</t>
  </si>
  <si>
    <t>Ingénieur civil</t>
  </si>
  <si>
    <t>Architecte</t>
  </si>
  <si>
    <t>Assurances</t>
  </si>
  <si>
    <t>Electricité</t>
  </si>
  <si>
    <t>Acquisition</t>
  </si>
  <si>
    <t>Gros œuvre 1</t>
  </si>
  <si>
    <t>Gros œuvre 2</t>
  </si>
  <si>
    <t>Equipement d'exploitation</t>
  </si>
  <si>
    <t>Appareils de buanderie</t>
  </si>
  <si>
    <t>Reproduction de documents</t>
  </si>
  <si>
    <t>Financement</t>
  </si>
  <si>
    <t xml:space="preserve">Divers </t>
  </si>
  <si>
    <t xml:space="preserve">Montant CHF </t>
  </si>
  <si>
    <t>B</t>
  </si>
  <si>
    <t>Logements</t>
  </si>
  <si>
    <t>Plan de situation à l'échelle cadastrale avec implantation du projet</t>
  </si>
  <si>
    <t>Descriptif des matériaux</t>
  </si>
  <si>
    <t>Copie du permis de construire</t>
  </si>
  <si>
    <t>Si terrain avec DDP : Copie de l'acte (ou projet d'acte de cession du terrain sous forme de DDP)</t>
  </si>
  <si>
    <r>
      <rPr>
        <b/>
        <sz val="14"/>
        <color indexed="8"/>
        <rFont val="Calibri"/>
        <family val="2"/>
      </rPr>
      <t xml:space="preserve">  A</t>
    </r>
    <r>
      <rPr>
        <sz val="14"/>
        <color indexed="8"/>
        <rFont val="Calibri"/>
        <family val="2"/>
      </rPr>
      <t>) Préalable</t>
    </r>
  </si>
  <si>
    <r>
      <t xml:space="preserve"> </t>
    </r>
    <r>
      <rPr>
        <b/>
        <sz val="14"/>
        <color indexed="8"/>
        <rFont val="Calibri"/>
        <family val="2"/>
      </rPr>
      <t>B</t>
    </r>
    <r>
      <rPr>
        <sz val="14"/>
        <color indexed="8"/>
        <rFont val="Calibri"/>
        <family val="2"/>
      </rPr>
      <t>) Définitive</t>
    </r>
  </si>
  <si>
    <t>LP</t>
  </si>
  <si>
    <t>LE</t>
  </si>
  <si>
    <t xml:space="preserve">Tel </t>
  </si>
  <si>
    <t xml:space="preserve">Mail </t>
  </si>
  <si>
    <t>Début des trav.</t>
  </si>
  <si>
    <t>intérieur</t>
  </si>
  <si>
    <t>couvert</t>
  </si>
  <si>
    <t>extérieur</t>
  </si>
  <si>
    <t>Moto</t>
  </si>
  <si>
    <t>Auto Hand</t>
  </si>
  <si>
    <t>Auto visit.</t>
  </si>
  <si>
    <t>Genre</t>
  </si>
  <si>
    <t>Situation</t>
  </si>
  <si>
    <t xml:space="preserve">Remarques </t>
  </si>
  <si>
    <t xml:space="preserve">Autres </t>
  </si>
  <si>
    <t>Prêt chirographaire</t>
  </si>
  <si>
    <t>Lieu</t>
  </si>
  <si>
    <t>Date</t>
  </si>
  <si>
    <t>Signature(s)</t>
  </si>
  <si>
    <t>Etude d'appréciation du terrain</t>
  </si>
  <si>
    <t>Expertise géotechnique</t>
  </si>
  <si>
    <t>001</t>
  </si>
  <si>
    <t>002</t>
  </si>
  <si>
    <t>003</t>
  </si>
  <si>
    <t>Arpentage, bornage</t>
  </si>
  <si>
    <t>004</t>
  </si>
  <si>
    <t>005</t>
  </si>
  <si>
    <t>006</t>
  </si>
  <si>
    <t>007</t>
  </si>
  <si>
    <t>008</t>
  </si>
  <si>
    <t>Frais d'établissement, plan de quartier</t>
  </si>
  <si>
    <t>Gabarits provisoires</t>
  </si>
  <si>
    <t>Etude d'impact, environnement</t>
  </si>
  <si>
    <t>Etude de faisabilité</t>
  </si>
  <si>
    <t>Frais d'archéologie</t>
  </si>
  <si>
    <t>009</t>
  </si>
  <si>
    <t>011</t>
  </si>
  <si>
    <t>012</t>
  </si>
  <si>
    <t>Acquisition du terrain</t>
  </si>
  <si>
    <t>Acquisition du droit de superficie</t>
  </si>
  <si>
    <t>021</t>
  </si>
  <si>
    <t>Droits de mutation</t>
  </si>
  <si>
    <t>022</t>
  </si>
  <si>
    <t>023</t>
  </si>
  <si>
    <t>024</t>
  </si>
  <si>
    <t>025</t>
  </si>
  <si>
    <t>029</t>
  </si>
  <si>
    <t>030</t>
  </si>
  <si>
    <t>031</t>
  </si>
  <si>
    <t>032</t>
  </si>
  <si>
    <t>Frais de notaire</t>
  </si>
  <si>
    <t>Inscription au registre foncier</t>
  </si>
  <si>
    <t>Frais de justice et d'avocat</t>
  </si>
  <si>
    <t>Commissions aux intermédiaires</t>
  </si>
  <si>
    <t>033</t>
  </si>
  <si>
    <t>034</t>
  </si>
  <si>
    <t>Poste d'attente</t>
  </si>
  <si>
    <t>Indemnisation locataires</t>
  </si>
  <si>
    <t>Dédommagements</t>
  </si>
  <si>
    <t>Constitution de servitude</t>
  </si>
  <si>
    <t>Radiation de servitude</t>
  </si>
  <si>
    <t>036</t>
  </si>
  <si>
    <t>Participation amélioration foncière</t>
  </si>
  <si>
    <t>037</t>
  </si>
  <si>
    <t>039</t>
  </si>
  <si>
    <t>040</t>
  </si>
  <si>
    <t>044</t>
  </si>
  <si>
    <t>Intérêts bancaires</t>
  </si>
  <si>
    <t>045</t>
  </si>
  <si>
    <t>Intérêts sur fonds propres</t>
  </si>
  <si>
    <t>046</t>
  </si>
  <si>
    <t>Impôts fonciers</t>
  </si>
  <si>
    <t>049</t>
  </si>
  <si>
    <t>100</t>
  </si>
  <si>
    <t>101</t>
  </si>
  <si>
    <t>102</t>
  </si>
  <si>
    <t>103</t>
  </si>
  <si>
    <t>104</t>
  </si>
  <si>
    <t>105</t>
  </si>
  <si>
    <t>106</t>
  </si>
  <si>
    <t>Relevés, analyses</t>
  </si>
  <si>
    <t>Etudes géotechniques</t>
  </si>
  <si>
    <t>Etudes des eaux souterraines</t>
  </si>
  <si>
    <t>Pose de témoins, contrôle</t>
  </si>
  <si>
    <t>Investigations archéologiques</t>
  </si>
  <si>
    <t>Sondage de bâtiments</t>
  </si>
  <si>
    <t>Expertises</t>
  </si>
  <si>
    <t>111</t>
  </si>
  <si>
    <t>112</t>
  </si>
  <si>
    <t>113</t>
  </si>
  <si>
    <t>114</t>
  </si>
  <si>
    <t>Défrichage</t>
  </si>
  <si>
    <t>Démolitions</t>
  </si>
  <si>
    <t>Démontages</t>
  </si>
  <si>
    <t>Déplacement de terre</t>
  </si>
  <si>
    <t>121</t>
  </si>
  <si>
    <t>Protection des ouvrages existants</t>
  </si>
  <si>
    <t>122</t>
  </si>
  <si>
    <t>Aménagements provisoires</t>
  </si>
  <si>
    <t>123</t>
  </si>
  <si>
    <t>Reprises en sous-œuvre</t>
  </si>
  <si>
    <t>131</t>
  </si>
  <si>
    <t>Clôtures</t>
  </si>
  <si>
    <t>132</t>
  </si>
  <si>
    <t>Accès, places</t>
  </si>
  <si>
    <t>133</t>
  </si>
  <si>
    <t>Bureau de la direction des travaux</t>
  </si>
  <si>
    <t>091</t>
  </si>
  <si>
    <t>Spécialistes</t>
  </si>
  <si>
    <t>170</t>
  </si>
  <si>
    <t>171</t>
  </si>
  <si>
    <t>Pieux</t>
  </si>
  <si>
    <t>172</t>
  </si>
  <si>
    <t>Enceintes de fouille</t>
  </si>
  <si>
    <t>173</t>
  </si>
  <si>
    <t>Etayages</t>
  </si>
  <si>
    <t>174</t>
  </si>
  <si>
    <t>Ancrages</t>
  </si>
  <si>
    <t>175</t>
  </si>
  <si>
    <t>Etanchement d'ouvrages enterrés</t>
  </si>
  <si>
    <t>176</t>
  </si>
  <si>
    <t>Epuisement des eaux</t>
  </si>
  <si>
    <t>Abaissement de la nappe phréatique</t>
  </si>
  <si>
    <t>177</t>
  </si>
  <si>
    <t>Amélioration des sols, fondations</t>
  </si>
  <si>
    <t>191</t>
  </si>
  <si>
    <t>192</t>
  </si>
  <si>
    <t>193</t>
  </si>
  <si>
    <t>194</t>
  </si>
  <si>
    <t>195</t>
  </si>
  <si>
    <t>196</t>
  </si>
  <si>
    <t>Ingénieur électricien</t>
  </si>
  <si>
    <t>Ingénieur CVC</t>
  </si>
  <si>
    <t>Ingénieur en installations sanitaires</t>
  </si>
  <si>
    <t>Géomètre</t>
  </si>
  <si>
    <t>Géologue, géotechnicien</t>
  </si>
  <si>
    <t>197</t>
  </si>
  <si>
    <t>201</t>
  </si>
  <si>
    <t>Fouilles en pleine masse</t>
  </si>
  <si>
    <t>Installations de chantier</t>
  </si>
  <si>
    <t>Terrassements</t>
  </si>
  <si>
    <t>211</t>
  </si>
  <si>
    <t>Travaux d'entreprise de maçonnerie</t>
  </si>
  <si>
    <t>Fouilles en rigole</t>
  </si>
  <si>
    <t>Canalisations intérieures</t>
  </si>
  <si>
    <t>Béton et béton armé</t>
  </si>
  <si>
    <t>Maçonnerie</t>
  </si>
  <si>
    <t>212</t>
  </si>
  <si>
    <t>213</t>
  </si>
  <si>
    <t>Construction en acier</t>
  </si>
  <si>
    <t>Revêtements extérieurs</t>
  </si>
  <si>
    <t>214</t>
  </si>
  <si>
    <t>Construction en bois</t>
  </si>
  <si>
    <t>Charpente</t>
  </si>
  <si>
    <t>215</t>
  </si>
  <si>
    <t>Construction légère préfabriquée</t>
  </si>
  <si>
    <t>216</t>
  </si>
  <si>
    <t>217</t>
  </si>
  <si>
    <t>Eléments préconfectonnés - abris PC</t>
  </si>
  <si>
    <t>221</t>
  </si>
  <si>
    <t>Fenêtres, portes extérieures</t>
  </si>
  <si>
    <t>222</t>
  </si>
  <si>
    <t>Ferblanterie</t>
  </si>
  <si>
    <t>224</t>
  </si>
  <si>
    <t>Couverture</t>
  </si>
  <si>
    <t>225</t>
  </si>
  <si>
    <t>Etanchéité et isolations spéciales</t>
  </si>
  <si>
    <t>226</t>
  </si>
  <si>
    <t>Crépissage des façades</t>
  </si>
  <si>
    <t>Crépissage de façades isolées</t>
  </si>
  <si>
    <t>227</t>
  </si>
  <si>
    <t>Traitement des surfaces extérieures</t>
  </si>
  <si>
    <t>228</t>
  </si>
  <si>
    <t>Stores en toile</t>
  </si>
  <si>
    <t>232</t>
  </si>
  <si>
    <t>Installations à courant fort</t>
  </si>
  <si>
    <t>233</t>
  </si>
  <si>
    <t>Lustrerie</t>
  </si>
  <si>
    <t>235</t>
  </si>
  <si>
    <t>Appareils à courant faible</t>
  </si>
  <si>
    <t>241</t>
  </si>
  <si>
    <t>242</t>
  </si>
  <si>
    <t>Production de chaleur</t>
  </si>
  <si>
    <t>243</t>
  </si>
  <si>
    <t>Distribution de chaleur</t>
  </si>
  <si>
    <t>244</t>
  </si>
  <si>
    <t>Installation de ventilation</t>
  </si>
  <si>
    <t>Ventilation d'abris PC</t>
  </si>
  <si>
    <t>251</t>
  </si>
  <si>
    <t>252</t>
  </si>
  <si>
    <t>Appareils sanitaires courants</t>
  </si>
  <si>
    <t>Appareils sanitaires spéciaux</t>
  </si>
  <si>
    <t>254</t>
  </si>
  <si>
    <t>Tuyauterie sanitaire</t>
  </si>
  <si>
    <t>258</t>
  </si>
  <si>
    <t>Agencements de cuisine</t>
  </si>
  <si>
    <t>261</t>
  </si>
  <si>
    <t>Ascenseurs et monte-charge</t>
  </si>
  <si>
    <t>271</t>
  </si>
  <si>
    <t>Plâtrerie</t>
  </si>
  <si>
    <t>272</t>
  </si>
  <si>
    <t>Ouvrages métalliques</t>
  </si>
  <si>
    <t>273</t>
  </si>
  <si>
    <t>Menuiserie</t>
  </si>
  <si>
    <t>274</t>
  </si>
  <si>
    <t>Vitrages intérieurs spéciaux</t>
  </si>
  <si>
    <t>275</t>
  </si>
  <si>
    <t>Systèmes de verrouillage</t>
  </si>
  <si>
    <t>277</t>
  </si>
  <si>
    <t>Cloisons en éléments</t>
  </si>
  <si>
    <t>281</t>
  </si>
  <si>
    <t>Revêtements de sol</t>
  </si>
  <si>
    <t>Couches support, chapes</t>
  </si>
  <si>
    <t>Carrelages</t>
  </si>
  <si>
    <t>282</t>
  </si>
  <si>
    <t>Revêtements de parois</t>
  </si>
  <si>
    <t>283</t>
  </si>
  <si>
    <t>Faux-plafonds</t>
  </si>
  <si>
    <t>284</t>
  </si>
  <si>
    <t>Fumisterie et poêlerie</t>
  </si>
  <si>
    <t>285</t>
  </si>
  <si>
    <t>Traitement des surfaces intérieures</t>
  </si>
  <si>
    <t>286</t>
  </si>
  <si>
    <t>Assèchement du bâtiment</t>
  </si>
  <si>
    <t>291</t>
  </si>
  <si>
    <t>292</t>
  </si>
  <si>
    <t>293</t>
  </si>
  <si>
    <t>295</t>
  </si>
  <si>
    <t>296</t>
  </si>
  <si>
    <t>390</t>
  </si>
  <si>
    <t>401</t>
  </si>
  <si>
    <t>Déplacements de terre</t>
  </si>
  <si>
    <t>405</t>
  </si>
  <si>
    <t>410</t>
  </si>
  <si>
    <t>411</t>
  </si>
  <si>
    <t>Canalisations extérieures au bâtiment</t>
  </si>
  <si>
    <t>Clôture de terrain</t>
  </si>
  <si>
    <t>421</t>
  </si>
  <si>
    <t>Jardinage</t>
  </si>
  <si>
    <t>422</t>
  </si>
  <si>
    <t>423</t>
  </si>
  <si>
    <t>Equipements, engins</t>
  </si>
  <si>
    <t>424</t>
  </si>
  <si>
    <t>Places de jeu et de sport</t>
  </si>
  <si>
    <t>429</t>
  </si>
  <si>
    <t>462</t>
  </si>
  <si>
    <t>Petit ouvrage en béton</t>
  </si>
  <si>
    <t>463</t>
  </si>
  <si>
    <t>Travaux de superstructures</t>
  </si>
  <si>
    <t>464</t>
  </si>
  <si>
    <t>Assainissements</t>
  </si>
  <si>
    <t>465</t>
  </si>
  <si>
    <t>Conduites industrielles, canalisations</t>
  </si>
  <si>
    <t>466</t>
  </si>
  <si>
    <t>468</t>
  </si>
  <si>
    <t>Parking</t>
  </si>
  <si>
    <t>491</t>
  </si>
  <si>
    <t>492</t>
  </si>
  <si>
    <t>493</t>
  </si>
  <si>
    <t>494</t>
  </si>
  <si>
    <t>495</t>
  </si>
  <si>
    <t>496</t>
  </si>
  <si>
    <t>501</t>
  </si>
  <si>
    <t>Concours d'architecture</t>
  </si>
  <si>
    <t>509</t>
  </si>
  <si>
    <t>511</t>
  </si>
  <si>
    <t>Autorisations, gabarits, taxes</t>
  </si>
  <si>
    <t>512</t>
  </si>
  <si>
    <t>Taxes de raccordements</t>
  </si>
  <si>
    <t>Canalisations</t>
  </si>
  <si>
    <t>Télécommunication</t>
  </si>
  <si>
    <t>Gaz</t>
  </si>
  <si>
    <t>Eau</t>
  </si>
  <si>
    <t>Chauffage à distance</t>
  </si>
  <si>
    <t>Médias</t>
  </si>
  <si>
    <t>521</t>
  </si>
  <si>
    <t>Echantillons, essais de matériaux</t>
  </si>
  <si>
    <t>522</t>
  </si>
  <si>
    <t>Maquettes</t>
  </si>
  <si>
    <t>523</t>
  </si>
  <si>
    <t>Photos</t>
  </si>
  <si>
    <t>524</t>
  </si>
  <si>
    <t>525</t>
  </si>
  <si>
    <t>Documents promotionnels, plaquettes</t>
  </si>
  <si>
    <t>531</t>
  </si>
  <si>
    <t>532</t>
  </si>
  <si>
    <t>Assurances spéciales</t>
  </si>
  <si>
    <t>541</t>
  </si>
  <si>
    <t>Hypothèques s/immeubles</t>
  </si>
  <si>
    <t>542</t>
  </si>
  <si>
    <t>543</t>
  </si>
  <si>
    <t>Intérêts sur le droit de superficie</t>
  </si>
  <si>
    <t>545</t>
  </si>
  <si>
    <t>Intérêts sur les fonds propres</t>
  </si>
  <si>
    <t>546</t>
  </si>
  <si>
    <t>Impôt foncier durant les travaux</t>
  </si>
  <si>
    <t>554</t>
  </si>
  <si>
    <t>558</t>
  </si>
  <si>
    <t>561</t>
  </si>
  <si>
    <t>Frais de surveillance par des tiers</t>
  </si>
  <si>
    <t>562</t>
  </si>
  <si>
    <t>Indemnisation des voisins</t>
  </si>
  <si>
    <t>563</t>
  </si>
  <si>
    <t>Location de terrain à des tiers</t>
  </si>
  <si>
    <t>564</t>
  </si>
  <si>
    <t>566</t>
  </si>
  <si>
    <t>Première pierre, bouquet, inauguration</t>
  </si>
  <si>
    <t>567</t>
  </si>
  <si>
    <t>Frais de justice, avocat</t>
  </si>
  <si>
    <t>568</t>
  </si>
  <si>
    <t>Panneaux publicitaires</t>
  </si>
  <si>
    <t>571</t>
  </si>
  <si>
    <t>572</t>
  </si>
  <si>
    <t>573</t>
  </si>
  <si>
    <t>574</t>
  </si>
  <si>
    <t>576</t>
  </si>
  <si>
    <t>577</t>
  </si>
  <si>
    <t>578</t>
  </si>
  <si>
    <t>579</t>
  </si>
  <si>
    <t>580</t>
  </si>
  <si>
    <t>583</t>
  </si>
  <si>
    <t>901</t>
  </si>
  <si>
    <t>Equipement vestiaire, rayonnage</t>
  </si>
  <si>
    <t>902</t>
  </si>
  <si>
    <t>907</t>
  </si>
  <si>
    <t>908</t>
  </si>
  <si>
    <t>Equipement d'abris PC</t>
  </si>
  <si>
    <t>921</t>
  </si>
  <si>
    <t>Rideaux et accessoires</t>
  </si>
  <si>
    <t>922</t>
  </si>
  <si>
    <t>Tapis</t>
  </si>
  <si>
    <t>934</t>
  </si>
  <si>
    <t>935</t>
  </si>
  <si>
    <t>00</t>
  </si>
  <si>
    <t>01</t>
  </si>
  <si>
    <t>02</t>
  </si>
  <si>
    <t>03</t>
  </si>
  <si>
    <t>04</t>
  </si>
  <si>
    <t xml:space="preserve">Honoraires </t>
  </si>
  <si>
    <t>09</t>
  </si>
  <si>
    <t>10</t>
  </si>
  <si>
    <t>11</t>
  </si>
  <si>
    <t>12</t>
  </si>
  <si>
    <t>13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</si>
  <si>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</si>
  <si>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</si>
  <si>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</si>
  <si>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</si>
  <si>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</si>
  <si>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</si>
  <si>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</si>
  <si>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</si>
  <si>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</si>
  <si>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</si>
  <si>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</si>
  <si>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</si>
  <si>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Ingénieur en chauffage</t>
  </si>
  <si>
    <t>Ingénieur en ventilation</t>
  </si>
  <si>
    <t>30</t>
  </si>
  <si>
    <t>309</t>
  </si>
  <si>
    <t>39</t>
  </si>
  <si>
    <t>40</t>
  </si>
  <si>
    <t>41</t>
  </si>
  <si>
    <t>42</t>
  </si>
  <si>
    <t>46</t>
  </si>
  <si>
    <t>49</t>
  </si>
  <si>
    <t>Routes / Tracé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</si>
  <si>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</si>
  <si>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</si>
  <si>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</si>
  <si>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</si>
  <si>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</si>
  <si>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</si>
  <si>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</si>
  <si>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</si>
  <si>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</si>
  <si>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Eau de chantier</t>
  </si>
  <si>
    <t>Electricité de chantier</t>
  </si>
  <si>
    <t>Chauffage de chantier</t>
  </si>
  <si>
    <t>Panneau de chantier</t>
  </si>
  <si>
    <t>Gestion des déchets</t>
  </si>
  <si>
    <t>Dégâts, réparations</t>
  </si>
  <si>
    <t>Nettoyage de chantier</t>
  </si>
  <si>
    <t>Divers et imprévus</t>
  </si>
  <si>
    <t>Mobilier courant</t>
  </si>
  <si>
    <t>Mobilier spécial</t>
  </si>
  <si>
    <t>60</t>
  </si>
  <si>
    <t>70</t>
  </si>
  <si>
    <t>80</t>
  </si>
  <si>
    <t>600</t>
  </si>
  <si>
    <t>700</t>
  </si>
  <si>
    <t>800</t>
  </si>
  <si>
    <t>Réserve</t>
  </si>
  <si>
    <t>90</t>
  </si>
  <si>
    <t>92</t>
  </si>
  <si>
    <t>93</t>
  </si>
  <si>
    <t>Matériel divers</t>
  </si>
  <si>
    <t>Extincteurs</t>
  </si>
  <si>
    <t>99</t>
  </si>
  <si>
    <t>900</t>
  </si>
  <si>
    <t>Frais de la commission de construction</t>
  </si>
  <si>
    <t>247</t>
  </si>
  <si>
    <t>294</t>
  </si>
  <si>
    <t>414</t>
  </si>
  <si>
    <t>Travaux préparatoire</t>
  </si>
  <si>
    <t xml:space="preserve">Frais secondaires </t>
  </si>
  <si>
    <t>Attente / Réserve</t>
  </si>
  <si>
    <t xml:space="preserve">Construction préfabriquée </t>
  </si>
  <si>
    <t>209</t>
  </si>
  <si>
    <t>219</t>
  </si>
  <si>
    <t>229</t>
  </si>
  <si>
    <t>239</t>
  </si>
  <si>
    <t>249</t>
  </si>
  <si>
    <t>259</t>
  </si>
  <si>
    <t>269</t>
  </si>
  <si>
    <t>279</t>
  </si>
  <si>
    <t>289</t>
  </si>
  <si>
    <t>299</t>
  </si>
  <si>
    <t>Apports de matériaux</t>
  </si>
  <si>
    <t>409</t>
  </si>
  <si>
    <t>419</t>
  </si>
  <si>
    <t>469</t>
  </si>
  <si>
    <t>519</t>
  </si>
  <si>
    <t>529</t>
  </si>
  <si>
    <t>559</t>
  </si>
  <si>
    <t>569</t>
  </si>
  <si>
    <t>909</t>
  </si>
  <si>
    <t>929</t>
  </si>
  <si>
    <t xml:space="preserve">Etudes préliminaires </t>
  </si>
  <si>
    <t>Frais accessoirs</t>
  </si>
  <si>
    <t>Financement avant travaux</t>
  </si>
  <si>
    <t>Honoraires en bloc</t>
  </si>
  <si>
    <t>Relevé, étude préliminaire</t>
  </si>
  <si>
    <t>Préparation du terrain</t>
  </si>
  <si>
    <t>14</t>
  </si>
  <si>
    <t>140</t>
  </si>
  <si>
    <t>149</t>
  </si>
  <si>
    <t>Voie de circulation</t>
  </si>
  <si>
    <t>Conduites (CVSE)</t>
  </si>
  <si>
    <t>Fondations spéciales</t>
  </si>
  <si>
    <t>Excavation</t>
  </si>
  <si>
    <t>Panneaux photovoltaïques</t>
  </si>
  <si>
    <t>Panneaux solaires (EC sanitaire)</t>
  </si>
  <si>
    <t xml:space="preserve">Installations sanitaires </t>
  </si>
  <si>
    <t>Chauffage, ventilation</t>
  </si>
  <si>
    <t>Ascenseurs / transport</t>
  </si>
  <si>
    <t>Aménagements intérieurs 1</t>
  </si>
  <si>
    <t>Aménagements intérieurs 2</t>
  </si>
  <si>
    <t>Equipement (logement = néant)</t>
  </si>
  <si>
    <t>Mise en forme du terrain</t>
  </si>
  <si>
    <t>Construction</t>
  </si>
  <si>
    <t>Soutainement</t>
  </si>
  <si>
    <t>Jardins</t>
  </si>
  <si>
    <t>Petit tracé</t>
  </si>
  <si>
    <t>Frais de concours</t>
  </si>
  <si>
    <t>Autorisations et taxes</t>
  </si>
  <si>
    <t>RC TC</t>
  </si>
  <si>
    <t>Prestations MO</t>
  </si>
  <si>
    <t xml:space="preserve">Autres frais secondaires </t>
  </si>
  <si>
    <t>Frais de chantier (prorata)</t>
  </si>
  <si>
    <t>Compte d'attente, réserve</t>
  </si>
  <si>
    <t>Reserve</t>
  </si>
  <si>
    <t>Textiles</t>
  </si>
  <si>
    <t>Meubles / luminaires</t>
  </si>
  <si>
    <t>Luminaires, électricité</t>
  </si>
  <si>
    <t>Appareils, machines</t>
  </si>
  <si>
    <t>939</t>
  </si>
  <si>
    <t>Appareils spécifiques</t>
  </si>
  <si>
    <t>Revêtements de sols, synthétique</t>
  </si>
  <si>
    <t>Experts</t>
  </si>
  <si>
    <t>Intérêts sur crédit constructions, frais</t>
  </si>
  <si>
    <t>Indemnisation, servitude</t>
  </si>
  <si>
    <t>Participation remembr. parcellaire</t>
  </si>
  <si>
    <t xml:space="preserve">Adaptation des infrastructures </t>
  </si>
  <si>
    <t>Installat. de chantier en commun</t>
  </si>
  <si>
    <t>Travaux en pierre naturelle, artificielle</t>
  </si>
  <si>
    <t>Fermetures extérieures mobiles</t>
  </si>
  <si>
    <t>Fourniture porteurs d'énergie, stock.</t>
  </si>
  <si>
    <t>Echantillons, frais de reproduct.</t>
  </si>
  <si>
    <t>Direction et accompagn. de projet (MO)</t>
  </si>
  <si>
    <t>C</t>
  </si>
  <si>
    <t>D</t>
  </si>
  <si>
    <t>Requête  / Phase</t>
  </si>
  <si>
    <t>Plans (niveaux, coupes, façades) à l'échelle 1/100 ou 1/200 du projet global</t>
  </si>
  <si>
    <t>Plan de situation du géomètre (plan d'enquête)</t>
  </si>
  <si>
    <t>P h a s e s</t>
  </si>
  <si>
    <t>Nom / Sté</t>
  </si>
  <si>
    <t>Logements au marché libre</t>
  </si>
  <si>
    <t xml:space="preserve">Logements au marché libre </t>
  </si>
  <si>
    <t xml:space="preserve">  A) Préalable</t>
  </si>
  <si>
    <t xml:space="preserve"> B) Définitive</t>
  </si>
  <si>
    <t>Requête définitive</t>
  </si>
  <si>
    <t>Décompte final</t>
  </si>
  <si>
    <r>
      <t xml:space="preserve">1 espace = </t>
    </r>
    <r>
      <rPr>
        <b/>
        <sz val="14"/>
        <color indexed="8"/>
        <rFont val="Calibri"/>
        <family val="2"/>
      </rPr>
      <t>Studio</t>
    </r>
    <r>
      <rPr>
        <sz val="14"/>
        <color indexed="8"/>
        <rFont val="Calibri"/>
        <family val="2"/>
      </rPr>
      <t xml:space="preserve">  /  1 chambre =</t>
    </r>
    <r>
      <rPr>
        <b/>
        <sz val="14"/>
        <color indexed="8"/>
        <rFont val="Calibri"/>
        <family val="2"/>
      </rPr>
      <t xml:space="preserve"> 2 pces</t>
    </r>
    <r>
      <rPr>
        <sz val="14"/>
        <color indexed="8"/>
        <rFont val="Calibri"/>
        <family val="2"/>
      </rPr>
      <t xml:space="preserve">   /  2 chambres =</t>
    </r>
    <r>
      <rPr>
        <b/>
        <sz val="14"/>
        <color indexed="8"/>
        <rFont val="Calibri"/>
        <family val="2"/>
      </rPr>
      <t xml:space="preserve"> 3 pces</t>
    </r>
    <r>
      <rPr>
        <sz val="14"/>
        <color indexed="8"/>
        <rFont val="Calibri"/>
        <family val="2"/>
      </rPr>
      <t xml:space="preserve">  /  3 chambres = </t>
    </r>
    <r>
      <rPr>
        <b/>
        <sz val="14"/>
        <color indexed="8"/>
        <rFont val="Calibri"/>
        <family val="2"/>
      </rPr>
      <t>4 pces</t>
    </r>
    <r>
      <rPr>
        <sz val="14"/>
        <color indexed="8"/>
        <rFont val="Calibri"/>
        <family val="2"/>
      </rPr>
      <t xml:space="preserve">  /  4 chambres = </t>
    </r>
    <r>
      <rPr>
        <b/>
        <sz val="14"/>
        <color indexed="8"/>
        <rFont val="Calibri"/>
        <family val="2"/>
      </rPr>
      <t>5 pces</t>
    </r>
  </si>
  <si>
    <t>Lieu du projet</t>
  </si>
  <si>
    <t>Si rénovation</t>
  </si>
  <si>
    <r>
      <t xml:space="preserve">M2 nets          </t>
    </r>
    <r>
      <rPr>
        <sz val="8"/>
        <color indexed="8"/>
        <rFont val="Calibri"/>
        <family val="2"/>
      </rPr>
      <t>yc 1/2 balcon/terrasse</t>
    </r>
  </si>
  <si>
    <t>Nombre</t>
  </si>
  <si>
    <t>Ne procure pas de revenu</t>
  </si>
  <si>
    <t>LLA</t>
  </si>
  <si>
    <t>LML</t>
  </si>
  <si>
    <t>LPPE</t>
  </si>
  <si>
    <t>Les surfaces indiquées ci-dessous doivent correspondre à celles obtenues dès le franchissement de la porte palière de l'objet loué.</t>
  </si>
  <si>
    <t>Garderie ou acceuil de la petite enfance</t>
  </si>
  <si>
    <t>Dépôts loués (chauffé)</t>
  </si>
  <si>
    <t>Dépôts loués (non chauffé)</t>
  </si>
  <si>
    <t>Bureaux / administratif</t>
  </si>
  <si>
    <t>Autres (spécifier)</t>
  </si>
  <si>
    <t>Salle(s) commune(s) pour locataires des logements LLM</t>
  </si>
  <si>
    <t>Salle(s) commune(s) pour locataires des logements LP</t>
  </si>
  <si>
    <t>Salle(s) commune(s) pour locataires des logements LE</t>
  </si>
  <si>
    <t>Salle(s) commune(s) pour locataires des logements LLA</t>
  </si>
  <si>
    <t>Logements à loyers modérés</t>
  </si>
  <si>
    <t>Logements à loyers abordables (revenu locatif plafonné)</t>
  </si>
  <si>
    <t>Intérieur</t>
  </si>
  <si>
    <t xml:space="preserve">TOTAL GENERAL DES REVENUS LOCATIFS </t>
  </si>
  <si>
    <t>Les espaces communs de circulations (corridor, escalier, ascenseur), les caves, chauffage, stockage d'énergie, abri PC, buanderies, disponibles, etc., ne doivent pas être inclus dans les surfaces à indiquer ci-dessous.</t>
  </si>
  <si>
    <t>Entrée</t>
  </si>
  <si>
    <t>Etage</t>
  </si>
  <si>
    <t>No du logement</t>
  </si>
  <si>
    <r>
      <t xml:space="preserve">Immeuble </t>
    </r>
    <r>
      <rPr>
        <sz val="13"/>
        <color indexed="8"/>
        <rFont val="Calibri"/>
        <family val="2"/>
      </rPr>
      <t>A, B, C etc.</t>
    </r>
  </si>
  <si>
    <t>A chaque ligne concernée, indiquer l'ensemble des surfaces de  même affectation pour tout le projet</t>
  </si>
  <si>
    <t xml:space="preserve">Auto </t>
  </si>
  <si>
    <t>Surface(s) en m2</t>
  </si>
  <si>
    <t>Total intermédiaire</t>
  </si>
  <si>
    <t xml:space="preserve">Estimation des coûts en CHF TTC par CFC arrondis à CHF 100.-       </t>
  </si>
  <si>
    <t xml:space="preserve">Requérant </t>
  </si>
  <si>
    <t>Mob</t>
  </si>
  <si>
    <t>Documents à annexer en phase :</t>
  </si>
  <si>
    <t>Marquer d'une X</t>
  </si>
  <si>
    <t xml:space="preserve">Marquer d'une  X   </t>
  </si>
  <si>
    <t xml:space="preserve">Pour les LP, le préavis de la DGCS attestant de la conformité du projet </t>
  </si>
  <si>
    <t>Date probable de mise en location :</t>
  </si>
  <si>
    <t xml:space="preserve">Logements à loyers modérés </t>
  </si>
  <si>
    <t>Logements protégés</t>
  </si>
  <si>
    <t>Logements étudiants</t>
  </si>
  <si>
    <t>LLA-LCIP</t>
  </si>
  <si>
    <t>Log. coop., inov., particip.</t>
  </si>
  <si>
    <t>Cautionnement paritaire, canton-commune</t>
  </si>
  <si>
    <t>Acronyme</t>
  </si>
  <si>
    <t>Genres</t>
  </si>
  <si>
    <t>Cautionnement de l'Etat uniquement (charte vaudoise obligée)</t>
  </si>
  <si>
    <t>E</t>
  </si>
  <si>
    <t>F</t>
  </si>
  <si>
    <t>G</t>
  </si>
  <si>
    <t>H</t>
  </si>
  <si>
    <t>I</t>
  </si>
  <si>
    <t>Type (colonne F)</t>
  </si>
  <si>
    <t xml:space="preserve">Type </t>
  </si>
  <si>
    <t>Acronymes (colonne A)</t>
  </si>
  <si>
    <r>
      <t xml:space="preserve">M2 SUP              </t>
    </r>
    <r>
      <rPr>
        <sz val="12"/>
        <color indexed="8"/>
        <rFont val="Calibri"/>
        <family val="2"/>
      </rPr>
      <t>SIA 416</t>
    </r>
  </si>
  <si>
    <t>Liste de l'état locatif prévisionnel (au besoin, ajouter autant de lignes que necessaires)</t>
  </si>
  <si>
    <t>Salle(s) commune(s) pour locataires des log. LLA-LCIP</t>
  </si>
  <si>
    <t>laisser libre</t>
  </si>
  <si>
    <t>TOTAUX</t>
  </si>
  <si>
    <t>Loyers</t>
  </si>
  <si>
    <t xml:space="preserve">Calculs détaillés du cube SIA 416 </t>
  </si>
  <si>
    <t xml:space="preserve">Valeur du terrain sur laquelle est calculé la rente </t>
  </si>
  <si>
    <t>Taux de rente</t>
  </si>
  <si>
    <t>Rente</t>
  </si>
  <si>
    <t>Si Terrain DDP</t>
  </si>
  <si>
    <t>CHF / taux</t>
  </si>
  <si>
    <t xml:space="preserve">Estimation par CFC </t>
  </si>
  <si>
    <t>Requête préalable</t>
  </si>
  <si>
    <t>Décompte provisoire</t>
  </si>
  <si>
    <t xml:space="preserve">Synthèse </t>
  </si>
  <si>
    <t>Aménagements ext.</t>
  </si>
  <si>
    <t>013</t>
  </si>
  <si>
    <t>107</t>
  </si>
  <si>
    <t>115</t>
  </si>
  <si>
    <t>124</t>
  </si>
  <si>
    <t>134</t>
  </si>
  <si>
    <t>150</t>
  </si>
  <si>
    <t>178</t>
  </si>
  <si>
    <t>198</t>
  </si>
  <si>
    <t>533</t>
  </si>
  <si>
    <t>940</t>
  </si>
  <si>
    <t>499</t>
  </si>
  <si>
    <t xml:space="preserve">CFC à 3 chiffres, lorsque le permis de construire entre en force. </t>
  </si>
  <si>
    <t>CFC à 3 chiffres, trois mois avant la mise en location</t>
  </si>
  <si>
    <t>Cautionnement sur 20 ans maximum, de l'Etat uniquement</t>
  </si>
  <si>
    <t>Si bâtiment existant, démolition / rénovation : Etat locatif existant complet (logements, commerces, parkings, etc,)</t>
  </si>
  <si>
    <t>Si bâtiment existant, démolition / rénovation : Montant au fonds de rénovation et au fonds d'amortissement</t>
  </si>
  <si>
    <t>Onglet 2</t>
  </si>
  <si>
    <t>Onglet 3</t>
  </si>
  <si>
    <t>Onglet 4</t>
  </si>
  <si>
    <t>ou valeur au bilan pour les ouvrages existants</t>
  </si>
  <si>
    <t>Rénovation, démolition : Valeur au bilan</t>
  </si>
  <si>
    <t>Rénovation, démolition : Somme des hypothèques existantes</t>
  </si>
  <si>
    <t>Rénovation, démolition : Disponible au fonds de rénovation</t>
  </si>
  <si>
    <t>Rénovation, démolition : Disponible au fonds d'amortissement</t>
  </si>
  <si>
    <t>Fonds propres</t>
  </si>
  <si>
    <t>Dons divers sans conditions</t>
  </si>
  <si>
    <t xml:space="preserve">B) Données comptables </t>
  </si>
  <si>
    <t>Plan financier</t>
  </si>
  <si>
    <t>Hypothèque 1  (en phase de requête définitive, joindre l'offre)</t>
  </si>
  <si>
    <t>Hypothèque 2  (en phase de requête définitive, joindre l'offre)</t>
  </si>
  <si>
    <t>Hypothèque 3  (en phase de requête définitive, joindre l'offre)</t>
  </si>
  <si>
    <t xml:space="preserve">Taux </t>
  </si>
  <si>
    <t>Subventions liées aux encouragements au développement durable</t>
  </si>
  <si>
    <t>Montants</t>
  </si>
  <si>
    <t>Amortiss.</t>
  </si>
  <si>
    <t>INT.</t>
  </si>
  <si>
    <t>AM.</t>
  </si>
  <si>
    <t xml:space="preserve">Conditions probables de charges effectives </t>
  </si>
  <si>
    <t xml:space="preserve">Autres charges non financières </t>
  </si>
  <si>
    <t>Frais généraux (Tout sauf : les frais d'eau chaude, de chauffage, les taxes d'épuration et d'élimination des déchets)</t>
  </si>
  <si>
    <t>Si DDP, rente définie par l'acte constitutif (ou son projet en phase préalable)</t>
  </si>
  <si>
    <t>Total des charges à comparer au revenu locatif pour analyse de la viabilité</t>
  </si>
  <si>
    <t>Valeur du terrain, taux de rente et rente</t>
  </si>
  <si>
    <t>Estimation du requérant</t>
  </si>
  <si>
    <t>Synthèse en bloc des revenus locatifs prévisionnels par affectation :</t>
  </si>
  <si>
    <t>Rendement brut</t>
  </si>
  <si>
    <t>Types d'aides sollicitées</t>
  </si>
  <si>
    <t>Demande de subventions</t>
  </si>
  <si>
    <t>Copie des derniers comptes audités et rapport de gestion</t>
  </si>
  <si>
    <t>! une ligne par logement ou espace correspondant à un bail à loyer y relatif</t>
  </si>
  <si>
    <t>Voir positions 4 et 5</t>
  </si>
  <si>
    <t>CFC à 1 chiffres, en phase préalable seulement.</t>
  </si>
  <si>
    <t>CFC à 3 chiffres et plus aucune facture ouverte</t>
  </si>
  <si>
    <t>B1</t>
  </si>
  <si>
    <t>B2</t>
  </si>
  <si>
    <t>Passer à B2</t>
  </si>
  <si>
    <t>B3</t>
  </si>
  <si>
    <t xml:space="preserve">A) Rappel des coûts et valeurs des phases : préalable, définitive, mise en location, décompte final </t>
  </si>
  <si>
    <t>Revenus locatifs (sans les frais de chauffage, d'eau chaude, les taxes d'épuration et d'élimination des déchets)</t>
  </si>
  <si>
    <t xml:space="preserve">Valeur </t>
  </si>
  <si>
    <t>%</t>
  </si>
  <si>
    <t>Formulaire à transmettre 1x signé à l'adresse mentionnée en titre et 1x au format Excel à : info.logement@vd.ch</t>
  </si>
  <si>
    <t>Pour les LLM, l'attestation de la municipalité confirmant le besoin de ce type de logements</t>
  </si>
  <si>
    <t>Si bâtiment existant, démolition / rénovation : Valeur au bilan et données des hypothèques existantes</t>
  </si>
  <si>
    <t>Plans 1:100e avec les logements teintés, numérotés, avec acronyme spécifique et m2 SUP des pièces et du logement</t>
  </si>
  <si>
    <t>Logements en PPE (logements destinés à la vente ou à la location)</t>
  </si>
  <si>
    <t xml:space="preserve">Demandes de cautionnements </t>
  </si>
  <si>
    <t>Terrain (sauf si DDP)</t>
  </si>
  <si>
    <r>
      <t xml:space="preserve">PPM </t>
    </r>
    <r>
      <rPr>
        <b/>
        <sz val="10"/>
        <color theme="0" tint="-0.499984740745262"/>
        <rFont val="Calibri"/>
        <family val="2"/>
      </rPr>
      <t>laisser libre</t>
    </r>
  </si>
  <si>
    <t>K</t>
  </si>
  <si>
    <r>
      <rPr>
        <sz val="16"/>
        <color indexed="8"/>
        <rFont val="Arial"/>
        <family val="2"/>
      </rPr>
      <t>Fomulaire</t>
    </r>
    <r>
      <rPr>
        <b/>
        <sz val="36"/>
        <color indexed="8"/>
        <rFont val="Arial"/>
        <family val="2"/>
      </rPr>
      <t xml:space="preserve"> 55</t>
    </r>
  </si>
  <si>
    <t>55  / 1</t>
  </si>
  <si>
    <t>55 / 2</t>
  </si>
  <si>
    <t>55 / 3</t>
  </si>
  <si>
    <t>55 / 4</t>
  </si>
  <si>
    <t>Rvenu locatif annuel</t>
  </si>
  <si>
    <t>Dons divers à affectations conditionnées (joindre un détail explicatif)</t>
  </si>
  <si>
    <t>LP ou LLA-LP</t>
  </si>
  <si>
    <t>LE ou LLA-LE</t>
  </si>
  <si>
    <t>LLM (avant les aides)</t>
  </si>
  <si>
    <t>Total des m2 SUP SIA 416 prévus à la vente en lots PPE</t>
  </si>
  <si>
    <t>C) PPE : Propriété par étage (si vente prévue de lots PPE)</t>
  </si>
  <si>
    <t>m2</t>
  </si>
  <si>
    <t>CHF au m2</t>
  </si>
  <si>
    <t>Montant global prévu pour la vente des lots PPE de logements</t>
  </si>
  <si>
    <t>Montant global prévu pour la vente des lots PPE autres que logements (yc parkings)</t>
  </si>
  <si>
    <t>CHF Commune</t>
  </si>
  <si>
    <t>CHF Canton</t>
  </si>
  <si>
    <t>55 /1</t>
  </si>
  <si>
    <t>55 /2</t>
  </si>
  <si>
    <t>55 /4</t>
  </si>
  <si>
    <t>Présente page</t>
  </si>
  <si>
    <t xml:space="preserve">55 /3     </t>
  </si>
  <si>
    <t>Demande de prêt cantonal pour les logements protégés LP</t>
  </si>
  <si>
    <t>Demande de prêt cantonal pour les logements étudiants LE</t>
  </si>
  <si>
    <t>Aide à la pierre à fonds perdus, paritaire "canton-commune" (art. 28 LL)</t>
  </si>
  <si>
    <t>Cautionnement paritaire, canton-commune (RPCL)</t>
  </si>
  <si>
    <t>Prêt sans intérêts remboursable en 20 ans ou cautionnement (RPCL)</t>
  </si>
  <si>
    <t>Cautionnement pour les coopératives adhérentes à la charte vaudoise  (RPCL)</t>
  </si>
  <si>
    <t>Loi sur le logement du 9 septembre 1975 (LL; BLV 840.11)</t>
  </si>
  <si>
    <t>Règlement sur les prêts et cautionnements pour les logements (RPCL; BLV 840.11.15)</t>
  </si>
  <si>
    <t xml:space="preserve">Lors de la requête définitive le requérant doit joindre un état locatif prévisionnel de l'ensemble du projet sur tableur Exel à : info.logement@vd.ch </t>
  </si>
  <si>
    <t>D) Financement et charges financières de la mesure A</t>
  </si>
  <si>
    <t>Liste des affectations (supplémentaire)</t>
  </si>
  <si>
    <t>Fonds des organismes faîtiers des Maitres d'ouvrage d'utilité publique 1</t>
  </si>
  <si>
    <t>Fonds des organismes faîtiers des Maitres d'ouvrage d'utilité publique 2</t>
  </si>
  <si>
    <t>Fonds des organismes faîtiers des Maitres d'ouvrage d'utilité publique 3</t>
  </si>
  <si>
    <t>Edition 1er juin 2020</t>
  </si>
  <si>
    <t xml:space="preserve">Direction générale du territoire et du logement </t>
  </si>
  <si>
    <r>
      <rPr>
        <b/>
        <sz val="14"/>
        <color indexed="8"/>
        <rFont val="Calibri"/>
        <family val="2"/>
      </rPr>
      <t>C</t>
    </r>
    <r>
      <rPr>
        <sz val="14"/>
        <color indexed="8"/>
        <rFont val="Calibri"/>
        <family val="2"/>
      </rPr>
      <t>) Décompte int.</t>
    </r>
  </si>
  <si>
    <r>
      <rPr>
        <b/>
        <sz val="14"/>
        <color indexed="8"/>
        <rFont val="Calibri"/>
        <family val="2"/>
      </rPr>
      <t>D</t>
    </r>
    <r>
      <rPr>
        <sz val="14"/>
        <color indexed="8"/>
        <rFont val="Calibri"/>
        <family val="2"/>
      </rPr>
      <t>) Décompte final</t>
    </r>
  </si>
  <si>
    <t>Logements coopératifs innovants et participatifs (charte vaudoise)</t>
  </si>
  <si>
    <t>C) Décompte int.</t>
  </si>
  <si>
    <t>D) Décompte final</t>
  </si>
  <si>
    <t>Si bâtiment existant, démolition / rénovation : Police ECA avec détails des cubes par étages</t>
  </si>
  <si>
    <t>Log. coop., innov., particip.</t>
  </si>
  <si>
    <t>Logements innovants et participatifs à loyers abordables (revenu locatif plafonné)</t>
  </si>
  <si>
    <t>Règlement d'application de la loi sur le logement du 9 septembre 1975 (RLL; BLV 840.11.1)</t>
  </si>
  <si>
    <t>Direction du logement</t>
  </si>
  <si>
    <t>021 316 74 11 - info.dgtl@vd.ch</t>
  </si>
  <si>
    <t>Avenue de l'Université 5</t>
  </si>
  <si>
    <t>une ligne par logement ou espace correspondant à un bail à loyer y relatif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</si>
</sst>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-* #,##0.00\ _f_r_._-;\-* #,##0.00\ _f_r_._-;_-* &quot;-&quot;??\ _f_r_._-;_-@_-"/>
    <numFmt numFmtId="166" formatCode="_-* #,##0\ _f_r_._-;\-* #,##0\ _f_r_._-;_-* &quot;-&quot;??\ _f_r_._-;_-@_-"/>
  </numFmts>
  <fonts count="7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8"/>
      <name val="Arial Narrow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i/>
      <sz val="14"/>
      <color indexed="8"/>
      <name val="Calibri"/>
      <family val="2"/>
    </font>
    <font>
      <b/>
      <sz val="14"/>
      <color indexed="8"/>
      <name val="Wingdings"/>
      <charset val="2"/>
    </font>
    <font>
      <b/>
      <sz val="2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57"/>
      <name val="Belgium"/>
      <family val="5"/>
    </font>
    <font>
      <b/>
      <sz val="14"/>
      <color indexed="57"/>
      <name val="Belgium"/>
      <family val="5"/>
    </font>
    <font>
      <b/>
      <sz val="12"/>
      <color indexed="23"/>
      <name val="Calibri"/>
      <family val="2"/>
    </font>
    <font>
      <sz val="16"/>
      <color indexed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23"/>
      <name val="Calibri"/>
      <family val="2"/>
    </font>
    <font>
      <b/>
      <i/>
      <sz val="14"/>
      <color indexed="8"/>
      <name val="Calibri"/>
      <family val="2"/>
    </font>
    <font>
      <sz val="16"/>
      <color indexed="8"/>
      <name val="Arial"/>
      <family val="2"/>
    </font>
    <font>
      <sz val="10"/>
      <color indexed="8"/>
      <name val="Calibri"/>
      <family val="2"/>
    </font>
    <font>
      <sz val="14"/>
      <name val="Arial"/>
      <family val="2"/>
    </font>
    <font>
      <i/>
      <sz val="14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i/>
      <sz val="12"/>
      <name val="Calibri"/>
      <family val="2"/>
    </font>
    <font>
      <b/>
      <i/>
      <sz val="14"/>
      <name val="Calibri"/>
      <family val="2"/>
    </font>
    <font>
      <sz val="12"/>
      <color theme="0" tint="-0.249977111117893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i/>
      <sz val="12"/>
      <color indexed="8"/>
      <name val="Calibri"/>
      <family val="2"/>
    </font>
    <font>
      <i/>
      <sz val="12"/>
      <color theme="1"/>
      <name val="Calibri"/>
      <family val="2"/>
      <scheme val="minor"/>
    </font>
    <font>
      <sz val="14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i/>
      <sz val="11"/>
      <color indexed="8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02060"/>
      <name val="Calibri"/>
      <family val="2"/>
    </font>
    <font>
      <sz val="14"/>
      <color rgb="FF002060"/>
      <name val="Calibri"/>
      <family val="2"/>
    </font>
    <font>
      <sz val="11"/>
      <color rgb="FF002060"/>
      <name val="Calibri"/>
      <family val="2"/>
      <scheme val="minor"/>
    </font>
    <font>
      <b/>
      <sz val="36"/>
      <color indexed="8"/>
      <name val="Arial"/>
      <family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rgb="FF002060"/>
      <name val="Calibri"/>
      <family val="2"/>
    </font>
    <font>
      <b/>
      <sz val="10"/>
      <color indexed="8"/>
      <name val="Calibri"/>
      <family val="2"/>
    </font>
    <font>
      <b/>
      <sz val="18"/>
      <name val="Calibri"/>
      <family val="2"/>
    </font>
    <font>
      <i/>
      <sz val="10"/>
      <color indexed="8"/>
      <name val="Calibri"/>
      <family val="2"/>
    </font>
    <font>
      <sz val="14"/>
      <color rgb="FFFF0000"/>
      <name val="Calibri"/>
      <family val="2"/>
    </font>
    <font>
      <b/>
      <sz val="14"/>
      <color theme="0" tint="-0.499984740745262"/>
      <name val="Calibri"/>
      <family val="2"/>
    </font>
    <font>
      <b/>
      <sz val="10"/>
      <color theme="0" tint="-0.499984740745262"/>
      <name val="Calibri"/>
      <family val="2"/>
    </font>
    <font>
      <i/>
      <sz val="10"/>
      <name val="Calibri"/>
      <family val="2"/>
    </font>
    <font>
      <i/>
      <sz val="10"/>
      <name val="Arial"/>
      <family val="2"/>
    </font>
    <font>
      <b/>
      <sz val="13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20"/>
      <name val="Calibri"/>
      <family val="2"/>
    </font>
    <font>
      <sz val="20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529">
    <xf numFmtId="0" fontId="0" fillId="0" borderId="0" xfId="0"/>
    <xf numFmtId="0" fontId="3" fillId="2" borderId="0" xfId="0" applyFont="1" applyFill="1" applyBorder="1" applyAlignment="1">
      <alignment horizontal="center"/>
    </xf>
    <xf numFmtId="0" fontId="6" fillId="2" borderId="0" xfId="0" applyFont="1" applyFill="1"/>
    <xf numFmtId="0" fontId="6" fillId="0" borderId="0" xfId="0" applyFont="1"/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wrapText="1"/>
    </xf>
    <xf numFmtId="0" fontId="9" fillId="2" borderId="0" xfId="0" applyFont="1" applyFill="1"/>
    <xf numFmtId="165" fontId="6" fillId="2" borderId="0" xfId="1" applyFont="1" applyFill="1"/>
    <xf numFmtId="0" fontId="6" fillId="2" borderId="0" xfId="0" applyFont="1" applyFill="1" applyBorder="1" applyAlignment="1">
      <alignment horizontal="right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6" xfId="0" applyFont="1" applyFill="1" applyBorder="1"/>
    <xf numFmtId="0" fontId="6" fillId="2" borderId="0" xfId="0" applyNumberFormat="1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165" fontId="13" fillId="2" borderId="0" xfId="1" applyFont="1" applyFill="1" applyAlignment="1">
      <alignment horizontal="right"/>
    </xf>
    <xf numFmtId="165" fontId="12" fillId="2" borderId="0" xfId="1" applyFont="1" applyFill="1" applyAlignment="1">
      <alignment horizontal="righ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/>
    <xf numFmtId="0" fontId="6" fillId="2" borderId="1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14" xfId="0" applyFont="1" applyFill="1" applyBorder="1" applyAlignment="1">
      <alignment horizontal="right"/>
    </xf>
    <xf numFmtId="0" fontId="3" fillId="2" borderId="12" xfId="0" applyFont="1" applyFill="1" applyBorder="1"/>
    <xf numFmtId="0" fontId="3" fillId="0" borderId="0" xfId="0" applyNumberFormat="1" applyFont="1" applyAlignment="1">
      <alignment horizontal="center"/>
    </xf>
    <xf numFmtId="0" fontId="11" fillId="2" borderId="2" xfId="0" applyFont="1" applyFill="1" applyBorder="1" applyAlignment="1">
      <alignment horizontal="left" vertical="center"/>
    </xf>
    <xf numFmtId="0" fontId="6" fillId="2" borderId="17" xfId="0" applyFont="1" applyFill="1" applyBorder="1"/>
    <xf numFmtId="0" fontId="6" fillId="2" borderId="4" xfId="0" applyFont="1" applyFill="1" applyBorder="1" applyAlignment="1">
      <alignment horizontal="left"/>
    </xf>
    <xf numFmtId="0" fontId="3" fillId="2" borderId="11" xfId="0" applyFont="1" applyFill="1" applyBorder="1"/>
    <xf numFmtId="0" fontId="11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/>
    <xf numFmtId="165" fontId="6" fillId="2" borderId="3" xfId="1" applyFont="1" applyFill="1" applyBorder="1" applyAlignment="1">
      <alignment vertical="center"/>
    </xf>
    <xf numFmtId="165" fontId="6" fillId="2" borderId="4" xfId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left"/>
    </xf>
    <xf numFmtId="0" fontId="3" fillId="0" borderId="0" xfId="0" applyNumberFormat="1" applyFont="1" applyBorder="1" applyAlignment="1">
      <alignment horizontal="center"/>
    </xf>
    <xf numFmtId="0" fontId="11" fillId="2" borderId="0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165" fontId="8" fillId="2" borderId="0" xfId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165" fontId="6" fillId="2" borderId="0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3" borderId="22" xfId="0" applyFont="1" applyFill="1" applyBorder="1" applyAlignment="1">
      <alignment horizontal="right" vertical="top" wrapText="1"/>
    </xf>
    <xf numFmtId="165" fontId="3" fillId="3" borderId="8" xfId="1" applyFont="1" applyFill="1" applyBorder="1" applyAlignment="1">
      <alignment horizontal="left" vertical="top" wrapText="1"/>
    </xf>
    <xf numFmtId="165" fontId="6" fillId="2" borderId="0" xfId="1" applyFont="1" applyFill="1" applyBorder="1"/>
    <xf numFmtId="165" fontId="6" fillId="2" borderId="0" xfId="1" applyFont="1" applyFill="1" applyAlignment="1">
      <alignment horizontal="left" vertical="center"/>
    </xf>
    <xf numFmtId="0" fontId="23" fillId="2" borderId="0" xfId="0" applyFont="1" applyFill="1"/>
    <xf numFmtId="0" fontId="7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18" fillId="2" borderId="0" xfId="0" applyFont="1" applyFill="1"/>
    <xf numFmtId="0" fontId="17" fillId="2" borderId="0" xfId="0" applyFont="1" applyFill="1"/>
    <xf numFmtId="0" fontId="11" fillId="2" borderId="0" xfId="0" applyFont="1" applyFill="1"/>
    <xf numFmtId="165" fontId="3" fillId="2" borderId="0" xfId="1" applyFont="1" applyFill="1"/>
    <xf numFmtId="165" fontId="3" fillId="2" borderId="0" xfId="1" applyFont="1" applyFill="1" applyBorder="1"/>
    <xf numFmtId="165" fontId="3" fillId="2" borderId="0" xfId="1" applyFont="1" applyFill="1" applyAlignment="1">
      <alignment horizontal="left" vertical="center"/>
    </xf>
    <xf numFmtId="0" fontId="6" fillId="2" borderId="0" xfId="0" applyNumberFormat="1" applyFont="1" applyFill="1"/>
    <xf numFmtId="0" fontId="3" fillId="2" borderId="0" xfId="0" applyNumberFormat="1" applyFont="1" applyFill="1"/>
    <xf numFmtId="0" fontId="11" fillId="2" borderId="2" xfId="0" applyNumberFormat="1" applyFont="1" applyFill="1" applyBorder="1" applyAlignment="1">
      <alignment horizontal="left" vertical="center"/>
    </xf>
    <xf numFmtId="0" fontId="18" fillId="2" borderId="0" xfId="0" applyNumberFormat="1" applyFont="1" applyFill="1"/>
    <xf numFmtId="0" fontId="25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>
      <alignment horizontal="left"/>
    </xf>
    <xf numFmtId="0" fontId="11" fillId="2" borderId="0" xfId="0" applyNumberFormat="1" applyFont="1" applyFill="1"/>
    <xf numFmtId="0" fontId="3" fillId="2" borderId="0" xfId="0" applyNumberFormat="1" applyFont="1" applyFill="1" applyAlignment="1">
      <alignment horizontal="left"/>
    </xf>
    <xf numFmtId="0" fontId="6" fillId="2" borderId="6" xfId="0" applyNumberFormat="1" applyFont="1" applyFill="1" applyBorder="1"/>
    <xf numFmtId="0" fontId="6" fillId="2" borderId="0" xfId="0" applyNumberFormat="1" applyFont="1" applyFill="1" applyBorder="1" applyAlignment="1">
      <alignment horizontal="left"/>
    </xf>
    <xf numFmtId="0" fontId="11" fillId="2" borderId="0" xfId="0" applyNumberFormat="1" applyFont="1" applyFill="1" applyAlignment="1">
      <alignment vertical="center"/>
    </xf>
    <xf numFmtId="0" fontId="6" fillId="2" borderId="0" xfId="0" applyNumberFormat="1" applyFont="1" applyFill="1" applyBorder="1"/>
    <xf numFmtId="0" fontId="3" fillId="2" borderId="2" xfId="0" applyNumberFormat="1" applyFont="1" applyFill="1" applyBorder="1"/>
    <xf numFmtId="0" fontId="3" fillId="2" borderId="0" xfId="0" applyNumberFormat="1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horizontal="left" vertical="center"/>
    </xf>
    <xf numFmtId="0" fontId="6" fillId="2" borderId="12" xfId="0" applyNumberFormat="1" applyFont="1" applyFill="1" applyBorder="1"/>
    <xf numFmtId="0" fontId="11" fillId="2" borderId="0" xfId="0" applyNumberFormat="1" applyFont="1" applyFill="1" applyBorder="1" applyAlignment="1"/>
    <xf numFmtId="0" fontId="6" fillId="0" borderId="0" xfId="0" applyNumberFormat="1" applyFont="1"/>
    <xf numFmtId="49" fontId="24" fillId="6" borderId="4" xfId="1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vertical="center"/>
    </xf>
    <xf numFmtId="49" fontId="24" fillId="6" borderId="3" xfId="1" applyNumberFormat="1" applyFont="1" applyFill="1" applyBorder="1" applyAlignment="1">
      <alignment vertical="center"/>
    </xf>
    <xf numFmtId="0" fontId="24" fillId="6" borderId="3" xfId="0" applyFont="1" applyFill="1" applyBorder="1" applyAlignment="1">
      <alignment vertical="center"/>
    </xf>
    <xf numFmtId="0" fontId="28" fillId="2" borderId="0" xfId="0" applyFont="1" applyFill="1"/>
    <xf numFmtId="0" fontId="23" fillId="2" borderId="0" xfId="0" applyFont="1" applyFill="1" applyAlignment="1">
      <alignment horizontal="left"/>
    </xf>
    <xf numFmtId="0" fontId="14" fillId="3" borderId="22" xfId="0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165" fontId="6" fillId="6" borderId="16" xfId="1" applyFont="1" applyFill="1" applyBorder="1" applyAlignment="1">
      <alignment vertical="center"/>
    </xf>
    <xf numFmtId="0" fontId="6" fillId="6" borderId="4" xfId="0" applyFont="1" applyFill="1" applyBorder="1"/>
    <xf numFmtId="0" fontId="6" fillId="6" borderId="15" xfId="0" applyFont="1" applyFill="1" applyBorder="1"/>
    <xf numFmtId="0" fontId="6" fillId="6" borderId="11" xfId="0" applyFont="1" applyFill="1" applyBorder="1"/>
    <xf numFmtId="0" fontId="6" fillId="2" borderId="3" xfId="0" applyFont="1" applyFill="1" applyBorder="1"/>
    <xf numFmtId="0" fontId="3" fillId="2" borderId="3" xfId="0" applyFont="1" applyFill="1" applyBorder="1" applyAlignment="1">
      <alignment horizontal="right" vertical="top" wrapText="1"/>
    </xf>
    <xf numFmtId="0" fontId="3" fillId="2" borderId="3" xfId="0" applyNumberFormat="1" applyFont="1" applyFill="1" applyBorder="1" applyAlignment="1">
      <alignment horizontal="right" vertical="top" wrapText="1"/>
    </xf>
    <xf numFmtId="0" fontId="3" fillId="6" borderId="0" xfId="0" applyNumberFormat="1" applyFont="1" applyFill="1" applyAlignment="1">
      <alignment horizontal="center"/>
    </xf>
    <xf numFmtId="0" fontId="6" fillId="6" borderId="7" xfId="0" applyFont="1" applyFill="1" applyBorder="1" applyAlignment="1">
      <alignment horizontal="right"/>
    </xf>
    <xf numFmtId="0" fontId="6" fillId="6" borderId="0" xfId="0" applyFont="1" applyFill="1"/>
    <xf numFmtId="165" fontId="6" fillId="6" borderId="4" xfId="1" applyFont="1" applyFill="1" applyBorder="1"/>
    <xf numFmtId="0" fontId="33" fillId="2" borderId="0" xfId="0" applyFont="1" applyFill="1" applyBorder="1" applyAlignment="1">
      <alignment horizontal="right"/>
    </xf>
    <xf numFmtId="0" fontId="3" fillId="6" borderId="0" xfId="0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165" fontId="35" fillId="6" borderId="0" xfId="1" applyFont="1" applyFill="1" applyBorder="1" applyAlignment="1">
      <alignment vertical="center"/>
    </xf>
    <xf numFmtId="165" fontId="3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6" fillId="6" borderId="23" xfId="0" applyFont="1" applyFill="1" applyBorder="1"/>
    <xf numFmtId="165" fontId="29" fillId="2" borderId="0" xfId="1" applyFont="1" applyFill="1" applyAlignment="1">
      <alignment horizontal="left"/>
    </xf>
    <xf numFmtId="0" fontId="38" fillId="3" borderId="5" xfId="0" applyNumberFormat="1" applyFont="1" applyFill="1" applyBorder="1" applyAlignment="1">
      <alignment horizontal="left" vertical="top" wrapText="1"/>
    </xf>
    <xf numFmtId="0" fontId="3" fillId="2" borderId="17" xfId="0" applyNumberFormat="1" applyFont="1" applyFill="1" applyBorder="1" applyAlignment="1">
      <alignment horizontal="center"/>
    </xf>
    <xf numFmtId="165" fontId="6" fillId="2" borderId="2" xfId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7" xfId="0" applyFont="1" applyFill="1" applyBorder="1"/>
    <xf numFmtId="0" fontId="3" fillId="2" borderId="17" xfId="0" applyNumberFormat="1" applyFont="1" applyFill="1" applyBorder="1"/>
    <xf numFmtId="0" fontId="6" fillId="0" borderId="17" xfId="0" applyFont="1" applyBorder="1"/>
    <xf numFmtId="165" fontId="3" fillId="2" borderId="17" xfId="1" applyFont="1" applyFill="1" applyBorder="1" applyAlignment="1">
      <alignment horizontal="left"/>
    </xf>
    <xf numFmtId="165" fontId="33" fillId="2" borderId="0" xfId="1" applyFont="1" applyFill="1" applyBorder="1" applyAlignment="1">
      <alignment horizontal="right"/>
    </xf>
    <xf numFmtId="165" fontId="3" fillId="2" borderId="9" xfId="0" applyNumberFormat="1" applyFont="1" applyFill="1" applyBorder="1" applyAlignment="1">
      <alignment horizontal="right"/>
    </xf>
    <xf numFmtId="165" fontId="3" fillId="6" borderId="4" xfId="0" applyNumberFormat="1" applyFont="1" applyFill="1" applyBorder="1" applyAlignment="1">
      <alignment horizontal="right"/>
    </xf>
    <xf numFmtId="165" fontId="3" fillId="2" borderId="0" xfId="1" applyFont="1" applyFill="1" applyBorder="1" applyAlignment="1">
      <alignment horizontal="left"/>
    </xf>
    <xf numFmtId="0" fontId="45" fillId="2" borderId="0" xfId="0" applyFont="1" applyFill="1" applyAlignment="1">
      <alignment horizontal="right"/>
    </xf>
    <xf numFmtId="0" fontId="42" fillId="4" borderId="3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6" fillId="6" borderId="0" xfId="0" applyFont="1" applyFill="1" applyBorder="1"/>
    <xf numFmtId="0" fontId="11" fillId="2" borderId="0" xfId="0" applyFont="1" applyFill="1" applyBorder="1"/>
    <xf numFmtId="0" fontId="6" fillId="6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7" fillId="2" borderId="5" xfId="0" applyFont="1" applyFill="1" applyBorder="1" applyAlignment="1">
      <alignment horizontal="center" vertical="center"/>
    </xf>
    <xf numFmtId="0" fontId="47" fillId="2" borderId="0" xfId="0" applyNumberFormat="1" applyFont="1" applyFill="1" applyAlignment="1">
      <alignment horizontal="center" vertical="center"/>
    </xf>
    <xf numFmtId="165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5" fontId="4" fillId="2" borderId="20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38" fillId="3" borderId="5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center"/>
    </xf>
    <xf numFmtId="165" fontId="6" fillId="2" borderId="0" xfId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1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165" fontId="42" fillId="4" borderId="9" xfId="1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65" fontId="6" fillId="6" borderId="9" xfId="1" applyFont="1" applyFill="1" applyBorder="1" applyAlignment="1">
      <alignment horizontal="right"/>
    </xf>
    <xf numFmtId="0" fontId="6" fillId="2" borderId="17" xfId="0" applyFont="1" applyFill="1" applyBorder="1" applyAlignment="1">
      <alignment horizontal="center" vertical="center"/>
    </xf>
    <xf numFmtId="0" fontId="3" fillId="2" borderId="8" xfId="0" applyFont="1" applyFill="1" applyBorder="1"/>
    <xf numFmtId="166" fontId="3" fillId="0" borderId="5" xfId="1" applyNumberFormat="1" applyFont="1" applyBorder="1"/>
    <xf numFmtId="0" fontId="3" fillId="6" borderId="0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left"/>
    </xf>
    <xf numFmtId="0" fontId="3" fillId="6" borderId="0" xfId="0" applyFont="1" applyFill="1" applyBorder="1"/>
    <xf numFmtId="0" fontId="3" fillId="6" borderId="0" xfId="0" applyFont="1" applyFill="1" applyBorder="1" applyAlignment="1">
      <alignment horizontal="right"/>
    </xf>
    <xf numFmtId="165" fontId="6" fillId="6" borderId="3" xfId="1" applyFont="1" applyFill="1" applyBorder="1"/>
    <xf numFmtId="165" fontId="6" fillId="6" borderId="0" xfId="1" applyFont="1" applyFill="1" applyBorder="1"/>
    <xf numFmtId="0" fontId="6" fillId="6" borderId="0" xfId="0" applyFont="1" applyFill="1" applyBorder="1" applyAlignment="1">
      <alignment horizontal="left"/>
    </xf>
    <xf numFmtId="165" fontId="3" fillId="2" borderId="17" xfId="1" applyFont="1" applyFill="1" applyBorder="1"/>
    <xf numFmtId="165" fontId="3" fillId="6" borderId="0" xfId="1" applyFont="1" applyFill="1" applyBorder="1"/>
    <xf numFmtId="0" fontId="33" fillId="6" borderId="0" xfId="0" applyFont="1" applyFill="1" applyBorder="1" applyAlignment="1">
      <alignment horizontal="right" wrapText="1"/>
    </xf>
    <xf numFmtId="0" fontId="1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3" fillId="6" borderId="17" xfId="0" applyFont="1" applyFill="1" applyBorder="1" applyAlignment="1">
      <alignment horizontal="left"/>
    </xf>
    <xf numFmtId="0" fontId="6" fillId="6" borderId="17" xfId="0" applyFont="1" applyFill="1" applyBorder="1"/>
    <xf numFmtId="0" fontId="1" fillId="6" borderId="4" xfId="0" applyFont="1" applyFill="1" applyBorder="1" applyAlignment="1">
      <alignment horizontal="left"/>
    </xf>
    <xf numFmtId="0" fontId="6" fillId="6" borderId="3" xfId="0" applyFont="1" applyFill="1" applyBorder="1"/>
    <xf numFmtId="0" fontId="36" fillId="4" borderId="0" xfId="0" applyFont="1" applyFill="1" applyBorder="1" applyAlignment="1">
      <alignment wrapText="1"/>
    </xf>
    <xf numFmtId="0" fontId="17" fillId="6" borderId="0" xfId="0" applyFont="1" applyFill="1" applyBorder="1" applyAlignment="1">
      <alignment vertical="center"/>
    </xf>
    <xf numFmtId="0" fontId="6" fillId="6" borderId="23" xfId="0" applyFont="1" applyFill="1" applyBorder="1" applyAlignment="1">
      <alignment horizontal="left"/>
    </xf>
    <xf numFmtId="165" fontId="6" fillId="2" borderId="0" xfId="1" applyFont="1" applyFill="1" applyBorder="1" applyAlignment="1">
      <alignment horizontal="left"/>
    </xf>
    <xf numFmtId="165" fontId="6" fillId="2" borderId="12" xfId="1" applyFont="1" applyFill="1" applyBorder="1" applyAlignment="1">
      <alignment vertical="center"/>
    </xf>
    <xf numFmtId="165" fontId="6" fillId="0" borderId="0" xfId="1" applyFont="1" applyBorder="1"/>
    <xf numFmtId="165" fontId="3" fillId="2" borderId="0" xfId="1" applyFont="1" applyFill="1" applyBorder="1" applyAlignment="1">
      <alignment horizontal="right"/>
    </xf>
    <xf numFmtId="0" fontId="3" fillId="6" borderId="17" xfId="0" applyFont="1" applyFill="1" applyBorder="1"/>
    <xf numFmtId="0" fontId="33" fillId="6" borderId="17" xfId="0" applyFont="1" applyFill="1" applyBorder="1" applyAlignment="1">
      <alignment horizontal="right" wrapText="1"/>
    </xf>
    <xf numFmtId="165" fontId="47" fillId="6" borderId="23" xfId="1" applyFont="1" applyFill="1" applyBorder="1"/>
    <xf numFmtId="0" fontId="3" fillId="6" borderId="23" xfId="0" applyFont="1" applyFill="1" applyBorder="1"/>
    <xf numFmtId="165" fontId="3" fillId="6" borderId="23" xfId="1" applyFont="1" applyFill="1" applyBorder="1"/>
    <xf numFmtId="165" fontId="4" fillId="6" borderId="23" xfId="1" applyFont="1" applyFill="1" applyBorder="1" applyAlignment="1">
      <alignment horizontal="right"/>
    </xf>
    <xf numFmtId="0" fontId="3" fillId="6" borderId="0" xfId="0" applyFont="1" applyFill="1" applyBorder="1" applyAlignment="1">
      <alignment vertical="top"/>
    </xf>
    <xf numFmtId="0" fontId="6" fillId="6" borderId="0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vertical="top"/>
    </xf>
    <xf numFmtId="0" fontId="8" fillId="6" borderId="0" xfId="0" applyFont="1" applyFill="1" applyBorder="1"/>
    <xf numFmtId="0" fontId="21" fillId="2" borderId="0" xfId="0" applyFont="1" applyFill="1" applyBorder="1"/>
    <xf numFmtId="0" fontId="8" fillId="2" borderId="17" xfId="0" applyFont="1" applyFill="1" applyBorder="1" applyAlignment="1">
      <alignment horizontal="right"/>
    </xf>
    <xf numFmtId="10" fontId="8" fillId="2" borderId="17" xfId="0" applyNumberFormat="1" applyFont="1" applyFill="1" applyBorder="1" applyAlignment="1">
      <alignment horizontal="right"/>
    </xf>
    <xf numFmtId="0" fontId="18" fillId="6" borderId="2" xfId="0" applyFont="1" applyFill="1" applyBorder="1" applyAlignment="1">
      <alignment vertical="center"/>
    </xf>
    <xf numFmtId="0" fontId="19" fillId="6" borderId="2" xfId="0" applyFont="1" applyFill="1" applyBorder="1" applyAlignment="1">
      <alignment vertical="center"/>
    </xf>
    <xf numFmtId="164" fontId="18" fillId="6" borderId="2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6" fillId="2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5" fontId="6" fillId="2" borderId="2" xfId="1" applyFont="1" applyFill="1" applyBorder="1" applyAlignment="1">
      <alignment vertical="center"/>
    </xf>
    <xf numFmtId="166" fontId="33" fillId="2" borderId="0" xfId="1" applyNumberFormat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vertical="center"/>
    </xf>
    <xf numFmtId="166" fontId="46" fillId="2" borderId="2" xfId="1" applyNumberFormat="1" applyFont="1" applyFill="1" applyBorder="1" applyAlignment="1">
      <alignment vertical="center"/>
    </xf>
    <xf numFmtId="164" fontId="3" fillId="6" borderId="23" xfId="0" applyNumberFormat="1" applyFont="1" applyFill="1" applyBorder="1" applyAlignment="1">
      <alignment horizontal="right"/>
    </xf>
    <xf numFmtId="0" fontId="3" fillId="2" borderId="24" xfId="0" applyFont="1" applyFill="1" applyBorder="1"/>
    <xf numFmtId="0" fontId="6" fillId="2" borderId="24" xfId="0" applyFont="1" applyFill="1" applyBorder="1"/>
    <xf numFmtId="0" fontId="3" fillId="6" borderId="24" xfId="0" applyFont="1" applyFill="1" applyBorder="1"/>
    <xf numFmtId="0" fontId="17" fillId="6" borderId="24" xfId="0" applyFont="1" applyFill="1" applyBorder="1" applyAlignment="1">
      <alignment vertical="center"/>
    </xf>
    <xf numFmtId="165" fontId="6" fillId="2" borderId="24" xfId="1" applyFont="1" applyFill="1" applyBorder="1"/>
    <xf numFmtId="0" fontId="0" fillId="0" borderId="2" xfId="0" applyBorder="1" applyAlignment="1">
      <alignment horizontal="right" vertical="center"/>
    </xf>
    <xf numFmtId="0" fontId="6" fillId="2" borderId="0" xfId="0" applyNumberFormat="1" applyFont="1" applyFill="1" applyAlignment="1">
      <alignment horizontal="center" vertical="center"/>
    </xf>
    <xf numFmtId="0" fontId="16" fillId="7" borderId="4" xfId="0" applyFont="1" applyFill="1" applyBorder="1" applyAlignment="1">
      <alignment horizontal="left"/>
    </xf>
    <xf numFmtId="0" fontId="17" fillId="7" borderId="4" xfId="0" applyFont="1" applyFill="1" applyBorder="1" applyAlignment="1">
      <alignment horizontal="left"/>
    </xf>
    <xf numFmtId="0" fontId="17" fillId="7" borderId="4" xfId="0" applyFont="1" applyFill="1" applyBorder="1"/>
    <xf numFmtId="0" fontId="18" fillId="7" borderId="0" xfId="0" applyFont="1" applyFill="1" applyBorder="1" applyAlignment="1">
      <alignment vertical="center"/>
    </xf>
    <xf numFmtId="0" fontId="11" fillId="6" borderId="0" xfId="0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wrapText="1"/>
    </xf>
    <xf numFmtId="0" fontId="6" fillId="2" borderId="3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right"/>
    </xf>
    <xf numFmtId="0" fontId="23" fillId="2" borderId="24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right" vertical="center"/>
    </xf>
    <xf numFmtId="0" fontId="50" fillId="7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6" fillId="7" borderId="0" xfId="0" applyFont="1" applyFill="1" applyBorder="1"/>
    <xf numFmtId="0" fontId="6" fillId="7" borderId="0" xfId="0" applyFont="1" applyFill="1" applyBorder="1" applyAlignment="1">
      <alignment horizontal="left"/>
    </xf>
    <xf numFmtId="165" fontId="6" fillId="7" borderId="0" xfId="1" applyFont="1" applyFill="1" applyBorder="1" applyAlignment="1">
      <alignment horizontal="left"/>
    </xf>
    <xf numFmtId="165" fontId="6" fillId="7" borderId="0" xfId="1" applyFont="1" applyFill="1" applyBorder="1"/>
    <xf numFmtId="166" fontId="6" fillId="6" borderId="0" xfId="1" applyNumberFormat="1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7" fillId="7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165" fontId="6" fillId="7" borderId="0" xfId="1" applyFont="1" applyFill="1" applyBorder="1" applyAlignment="1">
      <alignment vertical="center"/>
    </xf>
    <xf numFmtId="9" fontId="6" fillId="7" borderId="0" xfId="3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/>
    </xf>
    <xf numFmtId="0" fontId="51" fillId="2" borderId="0" xfId="0" applyFont="1" applyFill="1" applyBorder="1" applyAlignment="1">
      <alignment horizontal="right"/>
    </xf>
    <xf numFmtId="165" fontId="23" fillId="2" borderId="0" xfId="1" applyFont="1" applyFill="1" applyBorder="1" applyAlignment="1">
      <alignment horizontal="right"/>
    </xf>
    <xf numFmtId="0" fontId="49" fillId="6" borderId="0" xfId="0" applyFont="1" applyFill="1" applyBorder="1" applyAlignment="1">
      <alignment horizontal="right"/>
    </xf>
    <xf numFmtId="165" fontId="33" fillId="6" borderId="0" xfId="1" applyFont="1" applyFill="1" applyBorder="1" applyAlignment="1">
      <alignment horizontal="left" vertical="top" wrapText="1"/>
    </xf>
    <xf numFmtId="165" fontId="33" fillId="6" borderId="0" xfId="1" applyFont="1" applyFill="1" applyBorder="1" applyAlignment="1">
      <alignment horizontal="right" wrapText="1"/>
    </xf>
    <xf numFmtId="0" fontId="33" fillId="6" borderId="24" xfId="0" applyFont="1" applyFill="1" applyBorder="1" applyAlignment="1">
      <alignment horizontal="center" vertical="top" wrapText="1"/>
    </xf>
    <xf numFmtId="165" fontId="6" fillId="6" borderId="24" xfId="1" applyFont="1" applyFill="1" applyBorder="1"/>
    <xf numFmtId="0" fontId="52" fillId="2" borderId="0" xfId="0" applyFont="1" applyFill="1" applyAlignment="1">
      <alignment vertical="center"/>
    </xf>
    <xf numFmtId="0" fontId="53" fillId="3" borderId="5" xfId="0" applyFont="1" applyFill="1" applyBorder="1" applyAlignment="1">
      <alignment horizontal="center" vertical="top" wrapText="1"/>
    </xf>
    <xf numFmtId="0" fontId="31" fillId="3" borderId="5" xfId="0" applyFont="1" applyFill="1" applyBorder="1" applyAlignment="1">
      <alignment horizontal="center" vertical="top" wrapText="1"/>
    </xf>
    <xf numFmtId="165" fontId="42" fillId="0" borderId="7" xfId="1" applyFont="1" applyFill="1" applyBorder="1" applyAlignment="1">
      <alignment horizontal="right"/>
    </xf>
    <xf numFmtId="0" fontId="23" fillId="2" borderId="0" xfId="0" applyFont="1" applyFill="1" applyAlignment="1">
      <alignment horizontal="right"/>
    </xf>
    <xf numFmtId="0" fontId="55" fillId="2" borderId="0" xfId="0" applyFont="1" applyFill="1" applyAlignment="1">
      <alignment horizontal="right" vertical="center"/>
    </xf>
    <xf numFmtId="0" fontId="56" fillId="2" borderId="0" xfId="0" applyFont="1" applyFill="1" applyAlignment="1">
      <alignment horizontal="right" vertical="center"/>
    </xf>
    <xf numFmtId="0" fontId="56" fillId="2" borderId="0" xfId="0" applyFont="1" applyFill="1" applyAlignment="1">
      <alignment horizontal="center"/>
    </xf>
    <xf numFmtId="0" fontId="3" fillId="6" borderId="5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vertical="center"/>
    </xf>
    <xf numFmtId="0" fontId="11" fillId="2" borderId="17" xfId="0" applyFont="1" applyFill="1" applyBorder="1"/>
    <xf numFmtId="0" fontId="57" fillId="2" borderId="0" xfId="0" applyFont="1" applyFill="1" applyBorder="1"/>
    <xf numFmtId="0" fontId="17" fillId="2" borderId="2" xfId="0" applyFont="1" applyFill="1" applyBorder="1" applyAlignment="1">
      <alignment vertical="center"/>
    </xf>
    <xf numFmtId="0" fontId="58" fillId="2" borderId="0" xfId="1" applyNumberFormat="1" applyFont="1" applyFill="1" applyAlignment="1">
      <alignment horizontal="center"/>
    </xf>
    <xf numFmtId="0" fontId="24" fillId="2" borderId="0" xfId="1" applyNumberFormat="1" applyFont="1" applyFill="1"/>
    <xf numFmtId="166" fontId="24" fillId="2" borderId="0" xfId="1" applyNumberFormat="1" applyFont="1" applyFill="1"/>
    <xf numFmtId="166" fontId="24" fillId="2" borderId="0" xfId="1" applyNumberFormat="1" applyFont="1" applyFill="1" applyBorder="1"/>
    <xf numFmtId="166" fontId="45" fillId="6" borderId="0" xfId="1" applyNumberFormat="1" applyFont="1" applyFill="1" applyAlignment="1">
      <alignment horizontal="center"/>
    </xf>
    <xf numFmtId="166" fontId="59" fillId="6" borderId="0" xfId="1" applyNumberFormat="1" applyFont="1" applyFill="1" applyAlignment="1">
      <alignment horizontal="center"/>
    </xf>
    <xf numFmtId="166" fontId="45" fillId="2" borderId="0" xfId="1" applyNumberFormat="1" applyFont="1" applyFill="1" applyBorder="1"/>
    <xf numFmtId="166" fontId="58" fillId="2" borderId="0" xfId="1" applyNumberFormat="1" applyFont="1" applyFill="1" applyBorder="1"/>
    <xf numFmtId="166" fontId="60" fillId="2" borderId="0" xfId="1" applyNumberFormat="1" applyFont="1" applyFill="1" applyBorder="1"/>
    <xf numFmtId="0" fontId="58" fillId="2" borderId="0" xfId="1" applyNumberFormat="1" applyFont="1" applyFill="1"/>
    <xf numFmtId="166" fontId="58" fillId="2" borderId="0" xfId="1" applyNumberFormat="1" applyFont="1" applyFill="1"/>
    <xf numFmtId="166" fontId="45" fillId="2" borderId="0" xfId="1" applyNumberFormat="1" applyFont="1" applyFill="1" applyAlignment="1">
      <alignment horizontal="right"/>
    </xf>
    <xf numFmtId="166" fontId="45" fillId="2" borderId="0" xfId="1" applyNumberFormat="1" applyFont="1" applyFill="1"/>
    <xf numFmtId="166" fontId="60" fillId="2" borderId="0" xfId="1" applyNumberFormat="1" applyFont="1" applyFill="1"/>
    <xf numFmtId="0" fontId="24" fillId="2" borderId="18" xfId="1" applyNumberFormat="1" applyFont="1" applyFill="1" applyBorder="1"/>
    <xf numFmtId="166" fontId="24" fillId="2" borderId="18" xfId="1" applyNumberFormat="1" applyFont="1" applyFill="1" applyBorder="1"/>
    <xf numFmtId="166" fontId="45" fillId="6" borderId="18" xfId="1" applyNumberFormat="1" applyFont="1" applyFill="1" applyBorder="1" applyAlignment="1">
      <alignment horizontal="center"/>
    </xf>
    <xf numFmtId="166" fontId="59" fillId="6" borderId="18" xfId="1" applyNumberFormat="1" applyFont="1" applyFill="1" applyBorder="1" applyAlignment="1">
      <alignment horizontal="center"/>
    </xf>
    <xf numFmtId="166" fontId="45" fillId="2" borderId="18" xfId="1" applyNumberFormat="1" applyFont="1" applyFill="1" applyBorder="1"/>
    <xf numFmtId="166" fontId="58" fillId="2" borderId="18" xfId="1" applyNumberFormat="1" applyFont="1" applyFill="1" applyBorder="1"/>
    <xf numFmtId="166" fontId="60" fillId="2" borderId="18" xfId="1" applyNumberFormat="1" applyFont="1" applyFill="1" applyBorder="1"/>
    <xf numFmtId="0" fontId="58" fillId="2" borderId="0" xfId="1" applyNumberFormat="1" applyFont="1" applyFill="1" applyBorder="1" applyAlignment="1">
      <alignment horizontal="left" vertical="center"/>
    </xf>
    <xf numFmtId="166" fontId="24" fillId="2" borderId="0" xfId="1" applyNumberFormat="1" applyFont="1" applyFill="1" applyBorder="1" applyAlignment="1">
      <alignment vertical="center"/>
    </xf>
    <xf numFmtId="166" fontId="45" fillId="6" borderId="0" xfId="1" applyNumberFormat="1" applyFont="1" applyFill="1" applyBorder="1" applyAlignment="1">
      <alignment horizontal="center" vertical="center"/>
    </xf>
    <xf numFmtId="166" fontId="59" fillId="6" borderId="0" xfId="1" applyNumberFormat="1" applyFont="1" applyFill="1" applyBorder="1" applyAlignment="1">
      <alignment horizontal="center" vertical="center"/>
    </xf>
    <xf numFmtId="166" fontId="45" fillId="2" borderId="0" xfId="1" applyNumberFormat="1" applyFont="1" applyFill="1" applyBorder="1" applyAlignment="1">
      <alignment vertical="center"/>
    </xf>
    <xf numFmtId="166" fontId="58" fillId="2" borderId="0" xfId="1" applyNumberFormat="1" applyFont="1" applyFill="1" applyBorder="1" applyAlignment="1">
      <alignment vertical="center"/>
    </xf>
    <xf numFmtId="166" fontId="60" fillId="2" borderId="0" xfId="1" applyNumberFormat="1" applyFont="1" applyFill="1" applyBorder="1" applyAlignment="1">
      <alignment vertical="center"/>
    </xf>
    <xf numFmtId="0" fontId="58" fillId="2" borderId="0" xfId="1" applyNumberFormat="1" applyFont="1" applyFill="1" applyAlignment="1">
      <alignment horizontal="center" vertical="center"/>
    </xf>
    <xf numFmtId="166" fontId="24" fillId="2" borderId="17" xfId="1" applyNumberFormat="1" applyFont="1" applyFill="1" applyBorder="1" applyAlignment="1">
      <alignment vertical="center"/>
    </xf>
    <xf numFmtId="166" fontId="45" fillId="6" borderId="17" xfId="1" applyNumberFormat="1" applyFont="1" applyFill="1" applyBorder="1" applyAlignment="1">
      <alignment horizontal="center" vertical="center"/>
    </xf>
    <xf numFmtId="166" fontId="59" fillId="6" borderId="17" xfId="1" applyNumberFormat="1" applyFont="1" applyFill="1" applyBorder="1" applyAlignment="1">
      <alignment horizontal="center" vertical="center"/>
    </xf>
    <xf numFmtId="166" fontId="45" fillId="2" borderId="17" xfId="1" applyNumberFormat="1" applyFont="1" applyFill="1" applyBorder="1" applyAlignment="1">
      <alignment vertical="center"/>
    </xf>
    <xf numFmtId="166" fontId="58" fillId="2" borderId="17" xfId="1" applyNumberFormat="1" applyFont="1" applyFill="1" applyBorder="1" applyAlignment="1">
      <alignment vertical="center"/>
    </xf>
    <xf numFmtId="166" fontId="60" fillId="2" borderId="17" xfId="1" applyNumberFormat="1" applyFont="1" applyFill="1" applyBorder="1" applyAlignment="1">
      <alignment vertical="center"/>
    </xf>
    <xf numFmtId="166" fontId="24" fillId="2" borderId="0" xfId="1" applyNumberFormat="1" applyFont="1" applyFill="1" applyAlignment="1">
      <alignment vertical="center"/>
    </xf>
    <xf numFmtId="166" fontId="24" fillId="2" borderId="19" xfId="1" applyNumberFormat="1" applyFont="1" applyFill="1" applyBorder="1" applyAlignment="1">
      <alignment vertical="center"/>
    </xf>
    <xf numFmtId="166" fontId="45" fillId="6" borderId="19" xfId="1" applyNumberFormat="1" applyFont="1" applyFill="1" applyBorder="1" applyAlignment="1">
      <alignment horizontal="center" vertical="center"/>
    </xf>
    <xf numFmtId="166" fontId="59" fillId="6" borderId="19" xfId="1" applyNumberFormat="1" applyFont="1" applyFill="1" applyBorder="1" applyAlignment="1">
      <alignment horizontal="center" vertical="center"/>
    </xf>
    <xf numFmtId="166" fontId="45" fillId="2" borderId="19" xfId="1" applyNumberFormat="1" applyFont="1" applyFill="1" applyBorder="1" applyAlignment="1">
      <alignment vertical="center"/>
    </xf>
    <xf numFmtId="166" fontId="58" fillId="2" borderId="19" xfId="1" applyNumberFormat="1" applyFont="1" applyFill="1" applyBorder="1" applyAlignment="1">
      <alignment vertical="center"/>
    </xf>
    <xf numFmtId="166" fontId="60" fillId="2" borderId="19" xfId="1" applyNumberFormat="1" applyFont="1" applyFill="1" applyBorder="1" applyAlignment="1">
      <alignment vertical="center"/>
    </xf>
    <xf numFmtId="165" fontId="63" fillId="5" borderId="0" xfId="1" applyFont="1" applyFill="1" applyAlignment="1">
      <alignment vertical="center"/>
    </xf>
    <xf numFmtId="0" fontId="58" fillId="5" borderId="0" xfId="1" applyNumberFormat="1" applyFont="1" applyFill="1" applyAlignment="1">
      <alignment vertical="center"/>
    </xf>
    <xf numFmtId="166" fontId="24" fillId="5" borderId="0" xfId="1" applyNumberFormat="1" applyFont="1" applyFill="1" applyAlignment="1">
      <alignment vertical="center"/>
    </xf>
    <xf numFmtId="166" fontId="45" fillId="5" borderId="0" xfId="1" applyNumberFormat="1" applyFont="1" applyFill="1" applyAlignment="1">
      <alignment vertical="center"/>
    </xf>
    <xf numFmtId="0" fontId="58" fillId="2" borderId="3" xfId="1" applyNumberFormat="1" applyFont="1" applyFill="1" applyBorder="1"/>
    <xf numFmtId="166" fontId="24" fillId="2" borderId="3" xfId="1" applyNumberFormat="1" applyFont="1" applyFill="1" applyBorder="1"/>
    <xf numFmtId="166" fontId="45" fillId="6" borderId="3" xfId="1" applyNumberFormat="1" applyFont="1" applyFill="1" applyBorder="1" applyAlignment="1">
      <alignment horizontal="center"/>
    </xf>
    <xf numFmtId="166" fontId="59" fillId="6" borderId="3" xfId="1" applyNumberFormat="1" applyFont="1" applyFill="1" applyBorder="1" applyAlignment="1">
      <alignment horizontal="center"/>
    </xf>
    <xf numFmtId="166" fontId="45" fillId="2" borderId="3" xfId="1" applyNumberFormat="1" applyFont="1" applyFill="1" applyBorder="1"/>
    <xf numFmtId="0" fontId="58" fillId="2" borderId="4" xfId="1" applyNumberFormat="1" applyFont="1" applyFill="1" applyBorder="1"/>
    <xf numFmtId="166" fontId="24" fillId="2" borderId="4" xfId="1" applyNumberFormat="1" applyFont="1" applyFill="1" applyBorder="1"/>
    <xf numFmtId="166" fontId="45" fillId="6" borderId="4" xfId="1" applyNumberFormat="1" applyFont="1" applyFill="1" applyBorder="1" applyAlignment="1">
      <alignment horizontal="center"/>
    </xf>
    <xf numFmtId="166" fontId="59" fillId="6" borderId="4" xfId="1" applyNumberFormat="1" applyFont="1" applyFill="1" applyBorder="1" applyAlignment="1">
      <alignment horizontal="center"/>
    </xf>
    <xf numFmtId="166" fontId="45" fillId="2" borderId="4" xfId="1" applyNumberFormat="1" applyFont="1" applyFill="1" applyBorder="1"/>
    <xf numFmtId="0" fontId="64" fillId="2" borderId="0" xfId="1" applyNumberFormat="1" applyFont="1" applyFill="1" applyAlignment="1">
      <alignment horizontal="left" vertical="top"/>
    </xf>
    <xf numFmtId="165" fontId="64" fillId="2" borderId="0" xfId="1" applyFont="1" applyFill="1" applyAlignment="1">
      <alignment horizontal="left" vertical="top"/>
    </xf>
    <xf numFmtId="166" fontId="65" fillId="2" borderId="0" xfId="1" applyNumberFormat="1" applyFont="1" applyFill="1" applyAlignment="1">
      <alignment horizontal="left" vertical="top"/>
    </xf>
    <xf numFmtId="166" fontId="66" fillId="6" borderId="0" xfId="1" applyNumberFormat="1" applyFont="1" applyFill="1" applyAlignment="1">
      <alignment horizontal="center" vertical="top" wrapText="1"/>
    </xf>
    <xf numFmtId="166" fontId="65" fillId="2" borderId="0" xfId="1" applyNumberFormat="1" applyFont="1" applyFill="1" applyAlignment="1">
      <alignment horizontal="left" vertical="top" wrapText="1"/>
    </xf>
    <xf numFmtId="0" fontId="67" fillId="2" borderId="0" xfId="1" applyNumberFormat="1" applyFont="1" applyFill="1" applyAlignment="1">
      <alignment horizontal="center" vertical="center"/>
    </xf>
    <xf numFmtId="0" fontId="67" fillId="2" borderId="4" xfId="0" applyFont="1" applyFill="1" applyBorder="1" applyAlignment="1">
      <alignment vertical="center"/>
    </xf>
    <xf numFmtId="9" fontId="45" fillId="2" borderId="0" xfId="3" applyFont="1" applyFill="1" applyBorder="1" applyAlignment="1">
      <alignment vertical="center"/>
    </xf>
    <xf numFmtId="166" fontId="68" fillId="6" borderId="0" xfId="1" applyNumberFormat="1" applyFont="1" applyFill="1" applyAlignment="1">
      <alignment horizontal="center" vertical="top" wrapText="1"/>
    </xf>
    <xf numFmtId="166" fontId="68" fillId="2" borderId="0" xfId="1" applyNumberFormat="1" applyFont="1" applyFill="1" applyAlignment="1">
      <alignment horizontal="left" vertical="top" wrapText="1"/>
    </xf>
    <xf numFmtId="166" fontId="68" fillId="2" borderId="0" xfId="1" applyNumberFormat="1" applyFont="1" applyFill="1" applyAlignment="1">
      <alignment horizontal="left" vertical="top"/>
    </xf>
    <xf numFmtId="0" fontId="68" fillId="2" borderId="0" xfId="1" applyNumberFormat="1" applyFont="1" applyFill="1" applyAlignment="1">
      <alignment horizontal="left" vertical="top"/>
    </xf>
    <xf numFmtId="0" fontId="67" fillId="2" borderId="0" xfId="0" applyFont="1" applyFill="1" applyAlignment="1">
      <alignment vertical="center"/>
    </xf>
    <xf numFmtId="0" fontId="63" fillId="2" borderId="4" xfId="0" applyFont="1" applyFill="1" applyBorder="1" applyAlignment="1">
      <alignment vertical="center"/>
    </xf>
    <xf numFmtId="165" fontId="63" fillId="2" borderId="4" xfId="1" applyFont="1" applyFill="1" applyBorder="1" applyAlignment="1">
      <alignment vertical="center"/>
    </xf>
    <xf numFmtId="9" fontId="60" fillId="2" borderId="0" xfId="0" applyNumberFormat="1" applyFont="1" applyFill="1" applyBorder="1" applyAlignment="1">
      <alignment vertical="center"/>
    </xf>
    <xf numFmtId="166" fontId="65" fillId="2" borderId="0" xfId="1" applyNumberFormat="1" applyFont="1" applyFill="1" applyBorder="1" applyAlignment="1">
      <alignment horizontal="left" vertical="top"/>
    </xf>
    <xf numFmtId="0" fontId="32" fillId="0" borderId="0" xfId="0" applyFont="1" applyAlignment="1">
      <alignment vertical="top" wrapText="1"/>
    </xf>
    <xf numFmtId="0" fontId="64" fillId="2" borderId="0" xfId="1" applyNumberFormat="1" applyFont="1" applyFill="1" applyAlignment="1">
      <alignment horizontal="left" vertical="center"/>
    </xf>
    <xf numFmtId="165" fontId="64" fillId="2" borderId="0" xfId="1" applyFont="1" applyFill="1" applyAlignment="1">
      <alignment horizontal="left" vertical="center"/>
    </xf>
    <xf numFmtId="166" fontId="65" fillId="2" borderId="0" xfId="1" applyNumberFormat="1" applyFont="1" applyFill="1" applyAlignment="1">
      <alignment horizontal="left" vertical="center"/>
    </xf>
    <xf numFmtId="166" fontId="65" fillId="2" borderId="0" xfId="1" applyNumberFormat="1" applyFont="1" applyFill="1" applyBorder="1" applyAlignment="1">
      <alignment horizontal="left"/>
    </xf>
    <xf numFmtId="166" fontId="65" fillId="6" borderId="0" xfId="1" applyNumberFormat="1" applyFont="1" applyFill="1" applyBorder="1" applyAlignment="1">
      <alignment horizontal="left" vertical="center" wrapText="1"/>
    </xf>
    <xf numFmtId="9" fontId="56" fillId="6" borderId="0" xfId="3" applyFont="1" applyFill="1" applyBorder="1" applyAlignment="1">
      <alignment horizontal="center" vertical="center" wrapText="1"/>
    </xf>
    <xf numFmtId="9" fontId="66" fillId="6" borderId="0" xfId="3" applyFont="1" applyFill="1" applyAlignment="1">
      <alignment horizontal="center" vertical="center" wrapText="1"/>
    </xf>
    <xf numFmtId="166" fontId="65" fillId="2" borderId="0" xfId="1" applyNumberFormat="1" applyFont="1" applyFill="1" applyAlignment="1">
      <alignment horizontal="left" vertical="center" wrapText="1"/>
    </xf>
    <xf numFmtId="9" fontId="56" fillId="6" borderId="0" xfId="3" applyFont="1" applyFill="1" applyAlignment="1">
      <alignment horizontal="center" vertical="center" wrapText="1"/>
    </xf>
    <xf numFmtId="166" fontId="65" fillId="2" borderId="0" xfId="1" applyNumberFormat="1" applyFont="1" applyFill="1" applyAlignment="1">
      <alignment horizontal="left"/>
    </xf>
    <xf numFmtId="0" fontId="69" fillId="2" borderId="0" xfId="0" applyFont="1" applyFill="1" applyAlignment="1">
      <alignment vertical="center"/>
    </xf>
    <xf numFmtId="166" fontId="70" fillId="2" borderId="0" xfId="1" applyNumberFormat="1" applyFont="1" applyFill="1" applyBorder="1" applyAlignment="1">
      <alignment vertical="center"/>
    </xf>
    <xf numFmtId="166" fontId="69" fillId="6" borderId="0" xfId="1" applyNumberFormat="1" applyFont="1" applyFill="1" applyBorder="1" applyAlignment="1">
      <alignment vertical="center"/>
    </xf>
    <xf numFmtId="9" fontId="45" fillId="6" borderId="0" xfId="3" applyFont="1" applyFill="1" applyBorder="1" applyAlignment="1">
      <alignment horizontal="center" vertical="center"/>
    </xf>
    <xf numFmtId="9" fontId="59" fillId="6" borderId="0" xfId="3" applyFont="1" applyFill="1" applyBorder="1" applyAlignment="1">
      <alignment horizontal="center" vertical="center"/>
    </xf>
    <xf numFmtId="166" fontId="69" fillId="2" borderId="0" xfId="1" applyNumberFormat="1" applyFont="1" applyFill="1" applyBorder="1" applyAlignment="1">
      <alignment vertical="center"/>
    </xf>
    <xf numFmtId="166" fontId="70" fillId="2" borderId="0" xfId="1" applyNumberFormat="1" applyFont="1" applyFill="1" applyAlignment="1">
      <alignment vertical="center"/>
    </xf>
    <xf numFmtId="0" fontId="63" fillId="2" borderId="0" xfId="1" applyNumberFormat="1" applyFont="1" applyFill="1" applyBorder="1" applyAlignment="1">
      <alignment horizontal="center" vertical="center"/>
    </xf>
    <xf numFmtId="49" fontId="63" fillId="2" borderId="0" xfId="1" applyNumberFormat="1" applyFont="1" applyFill="1" applyBorder="1" applyAlignment="1">
      <alignment vertical="center"/>
    </xf>
    <xf numFmtId="0" fontId="63" fillId="2" borderId="0" xfId="0" applyFont="1" applyFill="1" applyBorder="1" applyAlignment="1">
      <alignment vertical="center"/>
    </xf>
    <xf numFmtId="166" fontId="63" fillId="2" borderId="0" xfId="1" applyNumberFormat="1" applyFont="1" applyFill="1" applyBorder="1" applyAlignment="1">
      <alignment vertical="center"/>
    </xf>
    <xf numFmtId="166" fontId="63" fillId="6" borderId="0" xfId="1" applyNumberFormat="1" applyFont="1" applyFill="1" applyBorder="1" applyAlignment="1">
      <alignment vertical="center"/>
    </xf>
    <xf numFmtId="9" fontId="60" fillId="6" borderId="0" xfId="3" applyFont="1" applyFill="1" applyBorder="1" applyAlignment="1">
      <alignment horizontal="center" vertical="center"/>
    </xf>
    <xf numFmtId="9" fontId="71" fillId="6" borderId="0" xfId="3" applyFont="1" applyFill="1" applyBorder="1" applyAlignment="1">
      <alignment horizontal="center" vertical="center"/>
    </xf>
    <xf numFmtId="0" fontId="24" fillId="6" borderId="0" xfId="1" applyNumberFormat="1" applyFont="1" applyFill="1" applyAlignment="1">
      <alignment horizontal="center" vertical="center"/>
    </xf>
    <xf numFmtId="49" fontId="24" fillId="6" borderId="0" xfId="1" applyNumberFormat="1" applyFont="1" applyFill="1" applyBorder="1" applyAlignment="1">
      <alignment vertical="center"/>
    </xf>
    <xf numFmtId="166" fontId="24" fillId="6" borderId="0" xfId="1" applyNumberFormat="1" applyFont="1" applyFill="1" applyBorder="1" applyAlignment="1">
      <alignment vertical="center"/>
    </xf>
    <xf numFmtId="166" fontId="24" fillId="6" borderId="0" xfId="1" applyNumberFormat="1" applyFont="1" applyFill="1" applyAlignment="1">
      <alignment vertical="center"/>
    </xf>
    <xf numFmtId="0" fontId="24" fillId="6" borderId="0" xfId="0" applyFont="1" applyFill="1" applyBorder="1" applyAlignment="1">
      <alignment vertical="center"/>
    </xf>
    <xf numFmtId="0" fontId="63" fillId="6" borderId="0" xfId="1" applyNumberFormat="1" applyFont="1" applyFill="1" applyBorder="1" applyAlignment="1">
      <alignment horizontal="center" vertical="center"/>
    </xf>
    <xf numFmtId="49" fontId="63" fillId="6" borderId="0" xfId="1" applyNumberFormat="1" applyFont="1" applyFill="1" applyBorder="1" applyAlignment="1">
      <alignment vertical="center"/>
    </xf>
    <xf numFmtId="0" fontId="63" fillId="6" borderId="0" xfId="0" applyFont="1" applyFill="1" applyBorder="1" applyAlignment="1">
      <alignment vertical="center"/>
    </xf>
    <xf numFmtId="166" fontId="63" fillId="6" borderId="0" xfId="1" applyNumberFormat="1" applyFont="1" applyFill="1" applyAlignment="1">
      <alignment vertical="center"/>
    </xf>
    <xf numFmtId="0" fontId="63" fillId="6" borderId="0" xfId="1" applyNumberFormat="1" applyFont="1" applyFill="1" applyAlignment="1">
      <alignment horizontal="center" vertical="center"/>
    </xf>
    <xf numFmtId="49" fontId="63" fillId="6" borderId="0" xfId="1" applyNumberFormat="1" applyFont="1" applyFill="1" applyAlignment="1">
      <alignment vertical="center"/>
    </xf>
    <xf numFmtId="0" fontId="63" fillId="6" borderId="0" xfId="0" applyFont="1" applyFill="1" applyAlignment="1">
      <alignment vertical="center"/>
    </xf>
    <xf numFmtId="0" fontId="69" fillId="6" borderId="0" xfId="1" applyNumberFormat="1" applyFont="1" applyFill="1" applyAlignment="1">
      <alignment horizontal="center" vertical="center"/>
    </xf>
    <xf numFmtId="0" fontId="69" fillId="6" borderId="0" xfId="0" applyFont="1" applyFill="1" applyBorder="1" applyAlignment="1">
      <alignment vertical="center"/>
    </xf>
    <xf numFmtId="49" fontId="69" fillId="6" borderId="0" xfId="1" applyNumberFormat="1" applyFont="1" applyFill="1" applyAlignment="1">
      <alignment vertical="center"/>
    </xf>
    <xf numFmtId="0" fontId="69" fillId="6" borderId="0" xfId="0" applyFont="1" applyFill="1" applyAlignment="1">
      <alignment vertical="center"/>
    </xf>
    <xf numFmtId="166" fontId="70" fillId="6" borderId="0" xfId="1" applyNumberFormat="1" applyFont="1" applyFill="1" applyBorder="1" applyAlignment="1">
      <alignment vertical="center"/>
    </xf>
    <xf numFmtId="166" fontId="69" fillId="6" borderId="0" xfId="1" applyNumberFormat="1" applyFont="1" applyFill="1" applyAlignment="1">
      <alignment vertical="center"/>
    </xf>
    <xf numFmtId="166" fontId="70" fillId="6" borderId="0" xfId="1" applyNumberFormat="1" applyFont="1" applyFill="1" applyAlignment="1">
      <alignment vertical="center"/>
    </xf>
    <xf numFmtId="0" fontId="58" fillId="6" borderId="0" xfId="1" applyNumberFormat="1" applyFont="1" applyFill="1" applyAlignment="1">
      <alignment horizontal="center" vertical="center"/>
    </xf>
    <xf numFmtId="49" fontId="58" fillId="6" borderId="0" xfId="1" applyNumberFormat="1" applyFont="1" applyFill="1" applyBorder="1" applyAlignment="1">
      <alignment vertical="center"/>
    </xf>
    <xf numFmtId="0" fontId="58" fillId="6" borderId="0" xfId="0" applyFont="1" applyFill="1" applyBorder="1" applyAlignment="1">
      <alignment vertical="center"/>
    </xf>
    <xf numFmtId="166" fontId="58" fillId="6" borderId="0" xfId="1" applyNumberFormat="1" applyFont="1" applyFill="1" applyBorder="1" applyAlignment="1">
      <alignment vertical="center"/>
    </xf>
    <xf numFmtId="166" fontId="58" fillId="6" borderId="0" xfId="1" applyNumberFormat="1" applyFont="1" applyFill="1" applyAlignment="1">
      <alignment vertical="center"/>
    </xf>
    <xf numFmtId="49" fontId="58" fillId="6" borderId="0" xfId="1" applyNumberFormat="1" applyFont="1" applyFill="1" applyAlignment="1">
      <alignment vertical="center"/>
    </xf>
    <xf numFmtId="0" fontId="58" fillId="6" borderId="0" xfId="0" applyFont="1" applyFill="1" applyAlignment="1">
      <alignment vertical="center"/>
    </xf>
    <xf numFmtId="49" fontId="67" fillId="6" borderId="0" xfId="1" applyNumberFormat="1" applyFont="1" applyFill="1" applyAlignment="1">
      <alignment vertical="center"/>
    </xf>
    <xf numFmtId="166" fontId="67" fillId="6" borderId="0" xfId="1" applyNumberFormat="1" applyFont="1" applyFill="1" applyBorder="1" applyAlignment="1">
      <alignment vertical="center"/>
    </xf>
    <xf numFmtId="166" fontId="67" fillId="6" borderId="0" xfId="1" applyNumberFormat="1" applyFont="1" applyFill="1" applyAlignment="1">
      <alignment vertical="center"/>
    </xf>
    <xf numFmtId="166" fontId="58" fillId="6" borderId="0" xfId="1" applyNumberFormat="1" applyFont="1" applyFill="1" applyBorder="1" applyAlignment="1">
      <alignment horizontal="center" vertical="center"/>
    </xf>
    <xf numFmtId="166" fontId="58" fillId="6" borderId="0" xfId="1" applyNumberFormat="1" applyFont="1" applyFill="1" applyAlignment="1">
      <alignment horizontal="center" vertical="center"/>
    </xf>
    <xf numFmtId="49" fontId="24" fillId="6" borderId="0" xfId="1" applyNumberFormat="1" applyFont="1" applyFill="1" applyAlignment="1">
      <alignment vertical="center"/>
    </xf>
    <xf numFmtId="0" fontId="24" fillId="6" borderId="0" xfId="0" applyFont="1" applyFill="1" applyAlignment="1">
      <alignment vertical="center"/>
    </xf>
    <xf numFmtId="166" fontId="59" fillId="6" borderId="0" xfId="1" applyNumberFormat="1" applyFont="1" applyFill="1" applyAlignment="1">
      <alignment horizontal="center" vertical="center"/>
    </xf>
    <xf numFmtId="166" fontId="45" fillId="6" borderId="0" xfId="1" applyNumberFormat="1" applyFont="1" applyFill="1" applyAlignment="1">
      <alignment horizontal="center" vertical="center"/>
    </xf>
    <xf numFmtId="49" fontId="69" fillId="6" borderId="0" xfId="1" applyNumberFormat="1" applyFont="1" applyFill="1" applyBorder="1" applyAlignment="1">
      <alignment vertical="center"/>
    </xf>
    <xf numFmtId="0" fontId="58" fillId="2" borderId="4" xfId="0" applyFont="1" applyFill="1" applyBorder="1" applyAlignment="1">
      <alignment vertical="center"/>
    </xf>
    <xf numFmtId="9" fontId="59" fillId="6" borderId="0" xfId="3" applyFont="1" applyFill="1" applyAlignment="1">
      <alignment horizontal="center" vertical="center"/>
    </xf>
    <xf numFmtId="166" fontId="58" fillId="6" borderId="4" xfId="1" applyNumberFormat="1" applyFont="1" applyFill="1" applyBorder="1" applyAlignment="1">
      <alignment vertical="center"/>
    </xf>
    <xf numFmtId="9" fontId="45" fillId="6" borderId="4" xfId="3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69" fillId="2" borderId="4" xfId="0" applyFont="1" applyFill="1" applyBorder="1" applyAlignment="1">
      <alignment vertical="center"/>
    </xf>
    <xf numFmtId="166" fontId="69" fillId="6" borderId="4" xfId="1" applyNumberFormat="1" applyFont="1" applyFill="1" applyBorder="1" applyAlignment="1">
      <alignment vertical="center"/>
    </xf>
    <xf numFmtId="0" fontId="18" fillId="2" borderId="0" xfId="0" applyFont="1" applyFill="1" applyBorder="1" applyAlignment="1"/>
    <xf numFmtId="0" fontId="18" fillId="2" borderId="0" xfId="0" applyNumberFormat="1" applyFont="1" applyFill="1" applyBorder="1" applyAlignment="1"/>
    <xf numFmtId="166" fontId="60" fillId="6" borderId="0" xfId="1" applyNumberFormat="1" applyFont="1" applyFill="1" applyBorder="1" applyAlignment="1">
      <alignment vertical="center"/>
    </xf>
    <xf numFmtId="166" fontId="45" fillId="6" borderId="0" xfId="1" applyNumberFormat="1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0" fontId="42" fillId="4" borderId="7" xfId="0" applyFont="1" applyFill="1" applyBorder="1" applyAlignment="1" applyProtection="1">
      <alignment horizontal="left"/>
      <protection locked="0"/>
    </xf>
    <xf numFmtId="166" fontId="42" fillId="4" borderId="7" xfId="1" applyNumberFormat="1" applyFont="1" applyFill="1" applyBorder="1" applyAlignment="1" applyProtection="1">
      <alignment horizontal="center"/>
      <protection locked="0"/>
    </xf>
    <xf numFmtId="0" fontId="42" fillId="4" borderId="7" xfId="0" applyFont="1" applyFill="1" applyBorder="1" applyAlignment="1" applyProtection="1">
      <alignment horizontal="center" vertical="center"/>
      <protection locked="0"/>
    </xf>
    <xf numFmtId="0" fontId="42" fillId="4" borderId="7" xfId="0" applyFont="1" applyFill="1" applyBorder="1" applyAlignment="1" applyProtection="1">
      <alignment horizontal="center"/>
      <protection locked="0"/>
    </xf>
    <xf numFmtId="165" fontId="42" fillId="4" borderId="7" xfId="1" applyFont="1" applyFill="1" applyBorder="1" applyAlignment="1" applyProtection="1">
      <alignment horizontal="right"/>
      <protection locked="0"/>
    </xf>
    <xf numFmtId="166" fontId="41" fillId="4" borderId="16" xfId="1" applyNumberFormat="1" applyFont="1" applyFill="1" applyBorder="1" applyProtection="1">
      <protection locked="0"/>
    </xf>
    <xf numFmtId="0" fontId="30" fillId="4" borderId="16" xfId="0" applyFont="1" applyFill="1" applyBorder="1" applyProtection="1">
      <protection locked="0"/>
    </xf>
    <xf numFmtId="0" fontId="6" fillId="4" borderId="15" xfId="0" applyFont="1" applyFill="1" applyBorder="1" applyProtection="1">
      <protection locked="0"/>
    </xf>
    <xf numFmtId="0" fontId="6" fillId="4" borderId="16" xfId="0" applyFont="1" applyFill="1" applyBorder="1" applyProtection="1">
      <protection locked="0"/>
    </xf>
    <xf numFmtId="165" fontId="67" fillId="4" borderId="4" xfId="1" applyFont="1" applyFill="1" applyBorder="1" applyAlignment="1" applyProtection="1">
      <alignment vertical="center"/>
      <protection locked="0"/>
    </xf>
    <xf numFmtId="166" fontId="24" fillId="4" borderId="3" xfId="1" applyNumberFormat="1" applyFont="1" applyFill="1" applyBorder="1" applyAlignment="1" applyProtection="1">
      <alignment vertical="center"/>
      <protection locked="0"/>
    </xf>
    <xf numFmtId="166" fontId="24" fillId="4" borderId="4" xfId="1" applyNumberFormat="1" applyFont="1" applyFill="1" applyBorder="1" applyAlignment="1" applyProtection="1">
      <alignment vertical="center"/>
      <protection locked="0"/>
    </xf>
    <xf numFmtId="166" fontId="6" fillId="4" borderId="3" xfId="1" applyNumberFormat="1" applyFont="1" applyFill="1" applyBorder="1" applyProtection="1">
      <protection locked="0"/>
    </xf>
    <xf numFmtId="166" fontId="6" fillId="4" borderId="0" xfId="1" applyNumberFormat="1" applyFont="1" applyFill="1" applyBorder="1" applyProtection="1">
      <protection locked="0"/>
    </xf>
    <xf numFmtId="165" fontId="6" fillId="4" borderId="3" xfId="1" applyFont="1" applyFill="1" applyBorder="1" applyProtection="1">
      <protection locked="0"/>
    </xf>
    <xf numFmtId="165" fontId="6" fillId="4" borderId="4" xfId="1" applyFont="1" applyFill="1" applyBorder="1" applyAlignment="1" applyProtection="1">
      <alignment vertical="center"/>
      <protection locked="0"/>
    </xf>
    <xf numFmtId="165" fontId="6" fillId="4" borderId="4" xfId="1" applyFont="1" applyFill="1" applyBorder="1" applyProtection="1">
      <protection locked="0"/>
    </xf>
    <xf numFmtId="10" fontId="8" fillId="4" borderId="3" xfId="3" applyNumberFormat="1" applyFont="1" applyFill="1" applyBorder="1" applyProtection="1">
      <protection locked="0"/>
    </xf>
    <xf numFmtId="166" fontId="6" fillId="4" borderId="3" xfId="1" applyNumberFormat="1" applyFont="1" applyFill="1" applyBorder="1" applyAlignment="1" applyProtection="1">
      <alignment vertical="center"/>
      <protection locked="0"/>
    </xf>
    <xf numFmtId="0" fontId="41" fillId="4" borderId="5" xfId="0" applyFont="1" applyFill="1" applyBorder="1" applyAlignment="1" applyProtection="1">
      <alignment horizontal="center" vertical="center"/>
      <protection locked="0"/>
    </xf>
    <xf numFmtId="0" fontId="41" fillId="4" borderId="1" xfId="0" applyFont="1" applyFill="1" applyBorder="1" applyAlignment="1" applyProtection="1">
      <alignment horizontal="center" vertical="center"/>
      <protection locked="0"/>
    </xf>
    <xf numFmtId="0" fontId="42" fillId="4" borderId="3" xfId="0" applyFont="1" applyFill="1" applyBorder="1" applyAlignment="1" applyProtection="1">
      <alignment horizontal="left"/>
      <protection locked="0"/>
    </xf>
    <xf numFmtId="0" fontId="48" fillId="4" borderId="5" xfId="0" applyFont="1" applyFill="1" applyBorder="1" applyAlignment="1" applyProtection="1">
      <alignment horizontal="center" vertical="center"/>
      <protection locked="0"/>
    </xf>
    <xf numFmtId="10" fontId="8" fillId="6" borderId="3" xfId="3" applyNumberFormat="1" applyFont="1" applyFill="1" applyBorder="1" applyProtection="1"/>
    <xf numFmtId="0" fontId="3" fillId="6" borderId="0" xfId="0" applyFont="1" applyFill="1" applyBorder="1" applyProtection="1"/>
    <xf numFmtId="165" fontId="6" fillId="6" borderId="3" xfId="1" applyFont="1" applyFill="1" applyBorder="1" applyProtection="1"/>
    <xf numFmtId="165" fontId="6" fillId="6" borderId="12" xfId="1" applyFont="1" applyFill="1" applyBorder="1" applyProtection="1"/>
    <xf numFmtId="10" fontId="8" fillId="6" borderId="0" xfId="3" applyNumberFormat="1" applyFont="1" applyFill="1" applyBorder="1" applyProtection="1"/>
    <xf numFmtId="165" fontId="6" fillId="6" borderId="0" xfId="1" applyFont="1" applyFill="1" applyBorder="1" applyProtection="1"/>
    <xf numFmtId="0" fontId="6" fillId="0" borderId="2" xfId="0" applyFont="1" applyBorder="1" applyAlignment="1">
      <alignment vertical="center"/>
    </xf>
    <xf numFmtId="0" fontId="23" fillId="2" borderId="0" xfId="0" applyFont="1" applyFill="1" applyBorder="1"/>
    <xf numFmtId="0" fontId="11" fillId="2" borderId="2" xfId="0" applyFont="1" applyFill="1" applyBorder="1" applyAlignment="1" applyProtection="1">
      <alignment horizontal="right" vertical="center"/>
    </xf>
    <xf numFmtId="0" fontId="42" fillId="4" borderId="3" xfId="0" applyFont="1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42" fillId="4" borderId="4" xfId="0" applyFont="1" applyFill="1" applyBorder="1" applyAlignment="1" applyProtection="1">
      <alignment wrapText="1"/>
      <protection locked="0"/>
    </xf>
    <xf numFmtId="0" fontId="42" fillId="4" borderId="3" xfId="0" applyFont="1" applyFill="1" applyBorder="1" applyAlignment="1" applyProtection="1">
      <alignment wrapText="1"/>
      <protection locked="0"/>
    </xf>
    <xf numFmtId="0" fontId="43" fillId="4" borderId="4" xfId="4" applyFont="1" applyFill="1" applyBorder="1" applyAlignment="1" applyProtection="1">
      <alignment wrapText="1"/>
      <protection locked="0"/>
    </xf>
    <xf numFmtId="0" fontId="44" fillId="2" borderId="0" xfId="0" applyFont="1" applyFill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42" fillId="4" borderId="4" xfId="0" applyFont="1" applyFill="1" applyBorder="1" applyAlignment="1" applyProtection="1">
      <alignment horizontal="left" wrapText="1"/>
      <protection locked="0"/>
    </xf>
    <xf numFmtId="0" fontId="43" fillId="4" borderId="4" xfId="0" applyFont="1" applyFill="1" applyBorder="1" applyAlignment="1" applyProtection="1">
      <alignment horizontal="left" wrapText="1"/>
      <protection locked="0"/>
    </xf>
    <xf numFmtId="0" fontId="43" fillId="4" borderId="3" xfId="0" applyFont="1" applyFill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65" fontId="35" fillId="4" borderId="4" xfId="1" applyFont="1" applyFill="1" applyBorder="1" applyAlignment="1" applyProtection="1">
      <alignment vertical="center" wrapText="1"/>
      <protection locked="0"/>
    </xf>
    <xf numFmtId="0" fontId="36" fillId="4" borderId="4" xfId="0" applyFont="1" applyFill="1" applyBorder="1" applyAlignment="1" applyProtection="1">
      <alignment wrapText="1"/>
      <protection locked="0"/>
    </xf>
    <xf numFmtId="0" fontId="36" fillId="4" borderId="15" xfId="0" applyFont="1" applyFill="1" applyBorder="1" applyAlignment="1" applyProtection="1">
      <alignment wrapText="1"/>
      <protection locked="0"/>
    </xf>
    <xf numFmtId="165" fontId="6" fillId="4" borderId="16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horizontal="right" vertical="center" wrapText="1"/>
      <protection locked="0"/>
    </xf>
    <xf numFmtId="0" fontId="11" fillId="2" borderId="0" xfId="0" applyFont="1" applyFill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165" fontId="6" fillId="4" borderId="4" xfId="1" applyFont="1" applyFill="1" applyBorder="1" applyAlignment="1" applyProtection="1">
      <alignment vertical="center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5" xfId="0" applyFill="1" applyBorder="1" applyAlignment="1" applyProtection="1">
      <alignment wrapText="1"/>
      <protection locked="0"/>
    </xf>
    <xf numFmtId="165" fontId="3" fillId="6" borderId="4" xfId="1" applyFont="1" applyFill="1" applyBorder="1" applyAlignment="1">
      <alignment vertical="center" wrapText="1"/>
    </xf>
    <xf numFmtId="0" fontId="27" fillId="6" borderId="4" xfId="0" applyFont="1" applyFill="1" applyBorder="1" applyAlignment="1">
      <alignment wrapText="1"/>
    </xf>
    <xf numFmtId="0" fontId="6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33" fillId="2" borderId="3" xfId="0" applyFont="1" applyFill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165" fontId="3" fillId="6" borderId="4" xfId="0" applyNumberFormat="1" applyFont="1" applyFill="1" applyBorder="1" applyAlignment="1">
      <alignment wrapText="1"/>
    </xf>
    <xf numFmtId="0" fontId="27" fillId="0" borderId="4" xfId="0" applyFont="1" applyBorder="1" applyAlignment="1">
      <alignment wrapText="1"/>
    </xf>
    <xf numFmtId="0" fontId="6" fillId="4" borderId="4" xfId="0" applyFont="1" applyFill="1" applyBorder="1" applyAlignment="1" applyProtection="1">
      <alignment wrapText="1"/>
      <protection locked="0"/>
    </xf>
    <xf numFmtId="165" fontId="3" fillId="2" borderId="12" xfId="1" applyFont="1" applyFill="1" applyBorder="1" applyAlignment="1">
      <alignment wrapText="1"/>
    </xf>
    <xf numFmtId="165" fontId="27" fillId="0" borderId="12" xfId="1" applyFont="1" applyBorder="1" applyAlignment="1">
      <alignment wrapText="1"/>
    </xf>
    <xf numFmtId="0" fontId="6" fillId="4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1" fillId="3" borderId="8" xfId="0" applyFont="1" applyFill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166" fontId="58" fillId="6" borderId="0" xfId="1" applyNumberFormat="1" applyFont="1" applyFill="1" applyBorder="1" applyAlignment="1">
      <alignment vertical="center" wrapText="1"/>
    </xf>
    <xf numFmtId="0" fontId="32" fillId="6" borderId="0" xfId="0" applyFont="1" applyFill="1" applyBorder="1" applyAlignment="1">
      <alignment vertical="center" wrapText="1"/>
    </xf>
    <xf numFmtId="166" fontId="58" fillId="5" borderId="8" xfId="1" applyNumberFormat="1" applyFont="1" applyFill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17" fillId="4" borderId="4" xfId="0" applyFont="1" applyFill="1" applyBorder="1" applyAlignment="1" applyProtection="1">
      <alignment wrapText="1"/>
      <protection locked="0"/>
    </xf>
    <xf numFmtId="0" fontId="32" fillId="0" borderId="4" xfId="0" applyFont="1" applyBorder="1" applyAlignment="1" applyProtection="1">
      <alignment wrapText="1"/>
      <protection locked="0"/>
    </xf>
    <xf numFmtId="166" fontId="68" fillId="2" borderId="25" xfId="1" applyNumberFormat="1" applyFont="1" applyFill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166" fontId="65" fillId="2" borderId="0" xfId="1" applyNumberFormat="1" applyFont="1" applyFill="1" applyAlignment="1">
      <alignment horizontal="left" vertical="top" wrapText="1"/>
    </xf>
    <xf numFmtId="0" fontId="32" fillId="0" borderId="0" xfId="0" applyFont="1" applyAlignment="1">
      <alignment vertical="top" wrapText="1"/>
    </xf>
    <xf numFmtId="0" fontId="61" fillId="2" borderId="0" xfId="0" applyFont="1" applyFill="1" applyAlignment="1" applyProtection="1">
      <alignment horizontal="right" vertical="center" wrapText="1"/>
      <protection locked="0"/>
    </xf>
    <xf numFmtId="0" fontId="62" fillId="0" borderId="0" xfId="0" applyFont="1" applyAlignment="1">
      <alignment wrapText="1"/>
    </xf>
    <xf numFmtId="166" fontId="24" fillId="5" borderId="0" xfId="1" applyNumberFormat="1" applyFont="1" applyFill="1" applyAlignment="1">
      <alignment horizontal="right" vertical="center" wrapText="1"/>
    </xf>
    <xf numFmtId="0" fontId="32" fillId="0" borderId="0" xfId="0" applyFont="1" applyAlignment="1">
      <alignment horizontal="right" wrapText="1"/>
    </xf>
    <xf numFmtId="166" fontId="24" fillId="4" borderId="3" xfId="1" applyNumberFormat="1" applyFont="1" applyFill="1" applyBorder="1" applyAlignment="1" applyProtection="1">
      <alignment wrapText="1"/>
      <protection locked="0"/>
    </xf>
    <xf numFmtId="0" fontId="32" fillId="4" borderId="3" xfId="0" applyFont="1" applyFill="1" applyBorder="1" applyAlignment="1" applyProtection="1">
      <alignment wrapText="1"/>
      <protection locked="0"/>
    </xf>
    <xf numFmtId="10" fontId="24" fillId="4" borderId="4" xfId="3" applyNumberFormat="1" applyFont="1" applyFill="1" applyBorder="1" applyAlignment="1" applyProtection="1">
      <alignment wrapText="1"/>
      <protection locked="0"/>
    </xf>
    <xf numFmtId="0" fontId="32" fillId="4" borderId="4" xfId="0" applyFont="1" applyFill="1" applyBorder="1" applyAlignment="1" applyProtection="1">
      <alignment wrapText="1"/>
      <protection locked="0"/>
    </xf>
    <xf numFmtId="166" fontId="24" fillId="4" borderId="4" xfId="1" applyNumberFormat="1" applyFont="1" applyFill="1" applyBorder="1" applyAlignment="1" applyProtection="1">
      <alignment wrapText="1"/>
      <protection locked="0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11" fillId="2" borderId="0" xfId="0" applyFont="1" applyFill="1" applyBorder="1" applyAlignment="1">
      <alignment horizontal="right" vertical="center" wrapText="1"/>
    </xf>
    <xf numFmtId="165" fontId="6" fillId="6" borderId="3" xfId="1" applyFont="1" applyFill="1" applyBorder="1" applyAlignment="1">
      <alignment vertical="center" wrapText="1"/>
    </xf>
    <xf numFmtId="0" fontId="0" fillId="6" borderId="3" xfId="0" applyFill="1" applyBorder="1" applyAlignment="1">
      <alignment wrapText="1"/>
    </xf>
    <xf numFmtId="165" fontId="6" fillId="6" borderId="4" xfId="1" applyFont="1" applyFill="1" applyBorder="1" applyAlignment="1">
      <alignment vertical="center" wrapText="1"/>
    </xf>
    <xf numFmtId="0" fontId="0" fillId="6" borderId="4" xfId="0" applyFill="1" applyBorder="1" applyAlignment="1">
      <alignment wrapText="1"/>
    </xf>
    <xf numFmtId="166" fontId="6" fillId="4" borderId="3" xfId="1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</cellXfs>
  <cellStyles count="5">
    <cellStyle name="Lien hypertexte" xfId="4" builtinId="8"/>
    <cellStyle name="Milliers" xfId="1" builtinId="3"/>
    <cellStyle name="Normal" xfId="0" builtinId="0"/>
    <cellStyle name="Normal 2" xfId="2" xr:uid="{00000000-0005-0000-0000-000003000000}"/>
    <cellStyle name="Pourcentage" xfId="3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</xdr:col>
      <xdr:colOff>238125</xdr:colOff>
      <xdr:row>4</xdr:row>
      <xdr:rowOff>104775</xdr:rowOff>
    </xdr:to>
    <xdr:pic>
      <xdr:nvPicPr>
        <xdr:cNvPr id="2049" name="Image 1" descr="vd_logo_neuf_rvb_500px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495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533400</xdr:colOff>
      <xdr:row>4</xdr:row>
      <xdr:rowOff>76200</xdr:rowOff>
    </xdr:to>
    <xdr:pic>
      <xdr:nvPicPr>
        <xdr:cNvPr id="3073" name="Image 1" descr="vd_logo_neuf_rvb_500px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438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47625</xdr:rowOff>
    </xdr:from>
    <xdr:to>
      <xdr:col>0</xdr:col>
      <xdr:colOff>552450</xdr:colOff>
      <xdr:row>4</xdr:row>
      <xdr:rowOff>114300</xdr:rowOff>
    </xdr:to>
    <xdr:pic>
      <xdr:nvPicPr>
        <xdr:cNvPr id="3074" name="Image 2" descr="vd_logo_neuf_rvb_500px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457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66675</xdr:rowOff>
    </xdr:from>
    <xdr:to>
      <xdr:col>1</xdr:col>
      <xdr:colOff>209550</xdr:colOff>
      <xdr:row>4</xdr:row>
      <xdr:rowOff>133350</xdr:rowOff>
    </xdr:to>
    <xdr:pic>
      <xdr:nvPicPr>
        <xdr:cNvPr id="1025" name="Image 1" descr="vd_logo_neuf_rvb_500px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6675"/>
          <a:ext cx="542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0</xdr:row>
      <xdr:rowOff>66675</xdr:rowOff>
    </xdr:from>
    <xdr:to>
      <xdr:col>1</xdr:col>
      <xdr:colOff>209550</xdr:colOff>
      <xdr:row>4</xdr:row>
      <xdr:rowOff>133350</xdr:rowOff>
    </xdr:to>
    <xdr:pic>
      <xdr:nvPicPr>
        <xdr:cNvPr id="1026" name="Image 2" descr="vd_logo_neuf_rvb_500px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6675"/>
          <a:ext cx="542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0</xdr:row>
      <xdr:rowOff>66675</xdr:rowOff>
    </xdr:from>
    <xdr:to>
      <xdr:col>1</xdr:col>
      <xdr:colOff>209550</xdr:colOff>
      <xdr:row>4</xdr:row>
      <xdr:rowOff>133350</xdr:rowOff>
    </xdr:to>
    <xdr:pic>
      <xdr:nvPicPr>
        <xdr:cNvPr id="4" name="Image 1" descr="vd_logo_neuf_rvb_500px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6675"/>
          <a:ext cx="546100" cy="89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0</xdr:row>
      <xdr:rowOff>66675</xdr:rowOff>
    </xdr:from>
    <xdr:to>
      <xdr:col>1</xdr:col>
      <xdr:colOff>209550</xdr:colOff>
      <xdr:row>4</xdr:row>
      <xdr:rowOff>133350</xdr:rowOff>
    </xdr:to>
    <xdr:pic>
      <xdr:nvPicPr>
        <xdr:cNvPr id="5" name="Image 2" descr="vd_logo_neuf_rvb_500px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66675"/>
          <a:ext cx="546100" cy="89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257175</xdr:colOff>
      <xdr:row>4</xdr:row>
      <xdr:rowOff>161925</xdr:rowOff>
    </xdr:to>
    <xdr:pic>
      <xdr:nvPicPr>
        <xdr:cNvPr id="7169" name="Image 4" descr="vd_logo_neuf_rvb_500px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7150"/>
          <a:ext cx="5334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533400</xdr:colOff>
      <xdr:row>4</xdr:row>
      <xdr:rowOff>76200</xdr:rowOff>
    </xdr:to>
    <xdr:pic>
      <xdr:nvPicPr>
        <xdr:cNvPr id="2" name="Image 1" descr="vd_logo_neuf_rvb_500px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438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47625</xdr:rowOff>
    </xdr:from>
    <xdr:to>
      <xdr:col>0</xdr:col>
      <xdr:colOff>552450</xdr:colOff>
      <xdr:row>4</xdr:row>
      <xdr:rowOff>114300</xdr:rowOff>
    </xdr:to>
    <xdr:pic>
      <xdr:nvPicPr>
        <xdr:cNvPr id="3" name="Image 2" descr="vd_logo_neuf_rvb_500px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457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63</xdr:row>
      <xdr:rowOff>47625</xdr:rowOff>
    </xdr:from>
    <xdr:to>
      <xdr:col>0</xdr:col>
      <xdr:colOff>533400</xdr:colOff>
      <xdr:row>67</xdr:row>
      <xdr:rowOff>76200</xdr:rowOff>
    </xdr:to>
    <xdr:pic>
      <xdr:nvPicPr>
        <xdr:cNvPr id="4" name="Image 3" descr="vd_logo_neuf_rvb_500px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438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63</xdr:row>
      <xdr:rowOff>47625</xdr:rowOff>
    </xdr:from>
    <xdr:to>
      <xdr:col>0</xdr:col>
      <xdr:colOff>552450</xdr:colOff>
      <xdr:row>67</xdr:row>
      <xdr:rowOff>114300</xdr:rowOff>
    </xdr:to>
    <xdr:pic>
      <xdr:nvPicPr>
        <xdr:cNvPr id="5" name="Image 4" descr="vd_logo_neuf_rvb_500px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457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136</xdr:row>
      <xdr:rowOff>47625</xdr:rowOff>
    </xdr:from>
    <xdr:to>
      <xdr:col>0</xdr:col>
      <xdr:colOff>533400</xdr:colOff>
      <xdr:row>140</xdr:row>
      <xdr:rowOff>76200</xdr:rowOff>
    </xdr:to>
    <xdr:pic>
      <xdr:nvPicPr>
        <xdr:cNvPr id="6" name="Image 5" descr="vd_logo_neuf_rvb_500px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438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136</xdr:row>
      <xdr:rowOff>47625</xdr:rowOff>
    </xdr:from>
    <xdr:to>
      <xdr:col>0</xdr:col>
      <xdr:colOff>552450</xdr:colOff>
      <xdr:row>140</xdr:row>
      <xdr:rowOff>114300</xdr:rowOff>
    </xdr:to>
    <xdr:pic>
      <xdr:nvPicPr>
        <xdr:cNvPr id="7" name="Image 6" descr="vd_logo_neuf_rvb_500px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457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44"/>
  <sheetViews>
    <sheetView tabSelected="1" zoomScale="160" zoomScaleNormal="160" zoomScaleSheetLayoutView="80" workbookViewId="0">
      <selection activeCell="R17" sqref="R17"/>
    </sheetView>
  </sheetViews>
  <sheetFormatPr baseColWidth="10" defaultColWidth="11.42578125" defaultRowHeight="24" customHeight="1"/>
  <cols>
    <col min="1" max="1" width="4.85546875" style="20" customWidth="1"/>
    <col min="2" max="2" width="4.7109375" style="3" customWidth="1"/>
    <col min="3" max="3" width="5.5703125" style="3" customWidth="1"/>
    <col min="4" max="6" width="5.28515625" style="3" customWidth="1"/>
    <col min="7" max="7" width="18.85546875" style="3" customWidth="1"/>
    <col min="8" max="8" width="4.28515625" style="3" customWidth="1"/>
    <col min="9" max="9" width="19.42578125" style="3" customWidth="1"/>
    <col min="10" max="10" width="4.42578125" style="3" customWidth="1"/>
    <col min="11" max="11" width="18.28515625" style="3" customWidth="1"/>
    <col min="12" max="12" width="4.42578125" style="3" customWidth="1"/>
    <col min="13" max="13" width="10.7109375" style="3" customWidth="1"/>
    <col min="14" max="14" width="7" style="3" customWidth="1"/>
    <col min="15" max="15" width="4.5703125" style="3" customWidth="1"/>
    <col min="16" max="16" width="4.42578125" style="3" customWidth="1"/>
    <col min="17" max="17" width="17.7109375" style="3" customWidth="1"/>
    <col min="18" max="18" width="5.28515625" style="3" customWidth="1"/>
    <col min="19" max="74" width="11.42578125" style="2"/>
    <col min="75" max="16384" width="11.42578125" style="3"/>
  </cols>
  <sheetData>
    <row r="1" spans="1:74" ht="15" customHeight="1">
      <c r="B1" s="2"/>
      <c r="C1" s="2" t="s">
        <v>741</v>
      </c>
      <c r="D1" s="2"/>
      <c r="E1" s="2"/>
      <c r="F1" s="2"/>
      <c r="G1" s="2"/>
      <c r="H1" s="2"/>
      <c r="I1" s="2"/>
      <c r="J1" s="2"/>
      <c r="K1" s="2"/>
      <c r="L1" s="2"/>
      <c r="M1" s="462" t="s">
        <v>703</v>
      </c>
      <c r="N1" s="463"/>
      <c r="O1" s="463"/>
      <c r="P1" s="463"/>
      <c r="Q1" s="463"/>
      <c r="R1" s="463"/>
    </row>
    <row r="2" spans="1:74" ht="15" customHeight="1">
      <c r="A2" s="4"/>
      <c r="B2" s="2"/>
      <c r="C2" s="4" t="s">
        <v>751</v>
      </c>
      <c r="D2" s="4"/>
      <c r="E2" s="4"/>
      <c r="F2" s="4"/>
      <c r="G2" s="2"/>
      <c r="H2" s="2"/>
      <c r="I2" s="2"/>
      <c r="J2" s="2"/>
      <c r="K2" s="2"/>
      <c r="L2" s="2"/>
      <c r="M2" s="463"/>
      <c r="N2" s="463"/>
      <c r="O2" s="463"/>
      <c r="P2" s="463"/>
      <c r="Q2" s="463"/>
      <c r="R2" s="463"/>
    </row>
    <row r="3" spans="1:74" ht="15" customHeight="1">
      <c r="B3" s="2"/>
      <c r="C3" s="2" t="s">
        <v>753</v>
      </c>
      <c r="D3" s="2"/>
      <c r="E3" s="2"/>
      <c r="F3" s="2"/>
      <c r="G3" s="2"/>
      <c r="H3" s="2"/>
      <c r="I3" s="2"/>
      <c r="J3" s="2"/>
      <c r="K3" s="2"/>
      <c r="L3" s="2"/>
      <c r="M3" s="463"/>
      <c r="N3" s="463"/>
      <c r="O3" s="463"/>
      <c r="P3" s="463"/>
      <c r="Q3" s="463"/>
      <c r="R3" s="463"/>
    </row>
    <row r="4" spans="1:74" ht="15" customHeight="1">
      <c r="B4" s="2"/>
      <c r="C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70" t="s">
        <v>740</v>
      </c>
    </row>
    <row r="5" spans="1:74" ht="15" customHeight="1">
      <c r="B5" s="2"/>
      <c r="C5" s="2" t="s">
        <v>752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74" ht="28.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9"/>
      <c r="Q6" s="2"/>
      <c r="R6" s="2"/>
    </row>
    <row r="7" spans="1:74" s="7" customFormat="1" ht="36.75" customHeight="1">
      <c r="A7" s="21"/>
      <c r="B7" s="467" t="s">
        <v>680</v>
      </c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150"/>
      <c r="Q7" s="227"/>
      <c r="R7" s="456" t="s">
        <v>704</v>
      </c>
    </row>
    <row r="8" spans="1:74" ht="15" customHeight="1">
      <c r="B8" s="8"/>
      <c r="C8" s="8"/>
      <c r="D8" s="8"/>
      <c r="E8" s="8"/>
      <c r="F8" s="8"/>
      <c r="G8" s="8"/>
      <c r="H8" s="8"/>
      <c r="I8" s="8"/>
      <c r="J8" s="8"/>
      <c r="K8" s="1"/>
      <c r="L8" s="8"/>
      <c r="M8" s="8"/>
      <c r="N8" s="8"/>
      <c r="O8" s="8"/>
      <c r="P8" s="2"/>
      <c r="Q8" s="8"/>
      <c r="R8" s="167"/>
    </row>
    <row r="9" spans="1:74" ht="15" customHeight="1">
      <c r="B9" s="277" t="s">
        <v>694</v>
      </c>
      <c r="C9" s="8"/>
      <c r="D9" s="8"/>
      <c r="E9" s="8"/>
      <c r="F9" s="8"/>
      <c r="G9" s="8"/>
      <c r="H9" s="8"/>
      <c r="I9" s="8"/>
      <c r="J9" s="8"/>
      <c r="K9" s="1"/>
      <c r="L9" s="8"/>
      <c r="M9" s="8"/>
      <c r="N9" s="8"/>
      <c r="O9" s="8"/>
      <c r="P9" s="2"/>
      <c r="Q9" s="8"/>
      <c r="R9" s="8"/>
    </row>
    <row r="10" spans="1:74" ht="15" customHeight="1">
      <c r="B10" s="43"/>
      <c r="C10" s="43"/>
      <c r="D10" s="43"/>
      <c r="E10" s="43"/>
      <c r="F10" s="43"/>
      <c r="G10" s="43"/>
      <c r="H10" s="43"/>
      <c r="I10" s="43"/>
      <c r="J10" s="43"/>
      <c r="K10" s="147"/>
      <c r="L10" s="43"/>
      <c r="M10" s="43"/>
      <c r="N10" s="43"/>
      <c r="O10" s="43"/>
      <c r="P10" s="43"/>
      <c r="Q10" s="43"/>
      <c r="R10" s="43"/>
    </row>
    <row r="11" spans="1:74" ht="5.25" customHeight="1">
      <c r="B11" s="8"/>
      <c r="C11" s="8"/>
      <c r="D11" s="8"/>
      <c r="E11" s="8"/>
      <c r="F11" s="8"/>
      <c r="G11" s="8"/>
      <c r="H11" s="8"/>
      <c r="I11" s="8"/>
      <c r="J11" s="8"/>
      <c r="K11" s="1"/>
      <c r="L11" s="8"/>
      <c r="M11" s="8"/>
      <c r="N11" s="8"/>
      <c r="O11" s="8"/>
      <c r="P11" s="2"/>
      <c r="Q11" s="8"/>
      <c r="R11" s="8"/>
    </row>
    <row r="12" spans="1:74" ht="24.95" customHeight="1">
      <c r="B12" s="149" t="s">
        <v>732</v>
      </c>
      <c r="C12" s="8"/>
      <c r="D12" s="8"/>
      <c r="E12" s="8"/>
      <c r="F12" s="8"/>
      <c r="G12" s="8"/>
      <c r="H12" s="8"/>
      <c r="I12" s="8"/>
      <c r="J12" s="8"/>
      <c r="K12" s="1"/>
      <c r="L12" s="8"/>
      <c r="M12" s="8"/>
      <c r="N12" s="8"/>
      <c r="O12" s="8"/>
      <c r="P12" s="2"/>
      <c r="Q12" s="8"/>
      <c r="R12" s="8"/>
    </row>
    <row r="13" spans="1:74" ht="24.95" customHeight="1">
      <c r="B13" s="149" t="s">
        <v>750</v>
      </c>
      <c r="C13" s="8"/>
      <c r="D13" s="8"/>
      <c r="E13" s="8"/>
      <c r="F13" s="8"/>
      <c r="G13" s="8"/>
      <c r="H13" s="8"/>
      <c r="I13" s="8"/>
      <c r="J13" s="8"/>
      <c r="K13" s="1"/>
      <c r="L13" s="8"/>
      <c r="M13" s="8"/>
      <c r="N13" s="8"/>
      <c r="O13" s="8"/>
      <c r="P13" s="2"/>
      <c r="Q13" s="8"/>
      <c r="R13" s="8"/>
    </row>
    <row r="14" spans="1:74" ht="24.95" customHeight="1">
      <c r="B14" s="149" t="s">
        <v>733</v>
      </c>
      <c r="C14" s="8"/>
      <c r="D14" s="8"/>
      <c r="E14" s="8"/>
      <c r="F14" s="8"/>
      <c r="G14" s="8"/>
      <c r="H14" s="8"/>
      <c r="I14" s="8"/>
      <c r="J14" s="8"/>
      <c r="K14" s="1"/>
      <c r="L14" s="8"/>
      <c r="M14" s="8"/>
      <c r="N14" s="8"/>
      <c r="O14" s="8"/>
      <c r="P14" s="8"/>
      <c r="Q14" s="8"/>
      <c r="R14" s="8"/>
    </row>
    <row r="15" spans="1:74" ht="8.25" customHeight="1">
      <c r="B15" s="276"/>
      <c r="C15" s="43"/>
      <c r="D15" s="43"/>
      <c r="E15" s="43"/>
      <c r="F15" s="43"/>
      <c r="G15" s="43"/>
      <c r="H15" s="43"/>
      <c r="I15" s="43"/>
      <c r="J15" s="43"/>
      <c r="K15" s="147"/>
      <c r="L15" s="43"/>
      <c r="M15" s="43"/>
      <c r="N15" s="43"/>
      <c r="O15" s="43"/>
      <c r="P15" s="43"/>
      <c r="Q15" s="43"/>
      <c r="R15" s="43"/>
    </row>
    <row r="16" spans="1:74" s="15" customFormat="1" ht="30.75" customHeight="1">
      <c r="A16" s="228"/>
      <c r="B16" s="60" t="s">
        <v>605</v>
      </c>
      <c r="C16" s="14"/>
      <c r="D16" s="123"/>
      <c r="E16" s="60" t="s">
        <v>606</v>
      </c>
      <c r="F16" s="14"/>
      <c r="G16" s="14"/>
      <c r="H16" s="14"/>
      <c r="I16" s="161" t="s">
        <v>679</v>
      </c>
      <c r="K16" s="150"/>
      <c r="L16" s="14"/>
      <c r="M16" s="14"/>
      <c r="N16" s="14"/>
      <c r="O16" s="14"/>
      <c r="P16" s="7"/>
      <c r="R16" s="271" t="s">
        <v>595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4" s="15" customFormat="1" ht="24.95" customHeight="1">
      <c r="A17" s="21"/>
      <c r="B17" s="64" t="s">
        <v>24</v>
      </c>
      <c r="C17" s="14"/>
      <c r="D17" s="150"/>
      <c r="E17" s="14" t="s">
        <v>599</v>
      </c>
      <c r="F17" s="14"/>
      <c r="G17" s="14"/>
      <c r="H17" s="14"/>
      <c r="I17" s="151" t="s">
        <v>728</v>
      </c>
      <c r="J17" s="14"/>
      <c r="K17" s="150"/>
      <c r="L17" s="14"/>
      <c r="M17" s="14"/>
      <c r="N17" s="14"/>
      <c r="O17" s="14"/>
      <c r="P17" s="7"/>
      <c r="Q17" s="14"/>
      <c r="R17" s="444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1:74" s="15" customFormat="1" ht="24.95" customHeight="1">
      <c r="A18" s="21"/>
      <c r="B18" s="64" t="s">
        <v>24</v>
      </c>
      <c r="C18" s="14"/>
      <c r="D18" s="150"/>
      <c r="E18" s="14" t="s">
        <v>599</v>
      </c>
      <c r="F18" s="14"/>
      <c r="G18" s="14"/>
      <c r="H18" s="14"/>
      <c r="I18" s="151" t="s">
        <v>729</v>
      </c>
      <c r="J18" s="14"/>
      <c r="L18" s="14"/>
      <c r="M18" s="14"/>
      <c r="N18" s="14"/>
      <c r="O18" s="14"/>
      <c r="P18" s="7"/>
      <c r="Q18" s="14"/>
      <c r="R18" s="444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1:74" s="15" customFormat="1" ht="24.95" customHeight="1">
      <c r="A19" s="21"/>
      <c r="B19" s="64" t="s">
        <v>66</v>
      </c>
      <c r="C19" s="14"/>
      <c r="D19" s="150"/>
      <c r="E19" s="14" t="s">
        <v>600</v>
      </c>
      <c r="F19" s="14"/>
      <c r="G19" s="14"/>
      <c r="H19" s="14"/>
      <c r="I19" s="151" t="s">
        <v>730</v>
      </c>
      <c r="J19" s="14"/>
      <c r="K19" s="150"/>
      <c r="L19" s="14"/>
      <c r="M19" s="14"/>
      <c r="N19" s="14"/>
      <c r="O19" s="14"/>
      <c r="P19" s="7"/>
      <c r="Q19" s="14"/>
      <c r="R19" s="444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1:74" s="15" customFormat="1" ht="24.95" customHeight="1">
      <c r="A20" s="21"/>
      <c r="B20" s="64" t="s">
        <v>67</v>
      </c>
      <c r="C20" s="14"/>
      <c r="D20" s="150"/>
      <c r="E20" s="14" t="s">
        <v>601</v>
      </c>
      <c r="F20" s="14"/>
      <c r="G20" s="14"/>
      <c r="H20" s="14"/>
      <c r="I20" s="151" t="s">
        <v>730</v>
      </c>
      <c r="J20" s="14"/>
      <c r="K20" s="150"/>
      <c r="L20" s="14"/>
      <c r="M20" s="14"/>
      <c r="N20" s="14"/>
      <c r="O20" s="14"/>
      <c r="P20" s="7"/>
      <c r="Q20" s="14"/>
      <c r="R20" s="444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s="15" customFormat="1" ht="24.95" customHeight="1">
      <c r="A21" s="21"/>
      <c r="B21" s="64" t="s">
        <v>602</v>
      </c>
      <c r="C21" s="14"/>
      <c r="D21" s="150"/>
      <c r="E21" s="14" t="s">
        <v>603</v>
      </c>
      <c r="F21" s="14"/>
      <c r="G21" s="14"/>
      <c r="H21" s="14"/>
      <c r="I21" s="151" t="s">
        <v>731</v>
      </c>
      <c r="J21" s="14"/>
      <c r="K21" s="150"/>
      <c r="L21" s="14"/>
      <c r="M21" s="14"/>
      <c r="N21" s="14"/>
      <c r="O21" s="14"/>
      <c r="P21" s="7"/>
      <c r="Q21" s="14"/>
      <c r="R21" s="444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ht="24.95" customHeight="1">
      <c r="A22" s="13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171"/>
    </row>
    <row r="23" spans="1:74" ht="6.75" customHeight="1" thickBo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74" ht="20.100000000000001" customHeight="1" thickBot="1">
      <c r="A24" s="20">
        <v>1</v>
      </c>
      <c r="B24" s="4" t="s">
        <v>548</v>
      </c>
      <c r="C24" s="4"/>
      <c r="D24" s="4"/>
      <c r="E24" s="2"/>
      <c r="F24" s="17"/>
      <c r="G24" s="272" t="s">
        <v>595</v>
      </c>
      <c r="H24" s="445"/>
      <c r="I24" s="18" t="s">
        <v>64</v>
      </c>
      <c r="J24" s="445"/>
      <c r="K24" s="71" t="s">
        <v>65</v>
      </c>
      <c r="L24" s="445"/>
      <c r="M24" s="72" t="s">
        <v>742</v>
      </c>
      <c r="N24" s="8"/>
      <c r="O24" s="2"/>
      <c r="P24" s="445"/>
      <c r="Q24" s="72" t="s">
        <v>743</v>
      </c>
      <c r="R24" s="2"/>
    </row>
    <row r="25" spans="1:74" ht="6" customHeight="1">
      <c r="A25" s="13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74" ht="23.25" customHeight="1">
      <c r="A26" s="2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74" ht="27" customHeight="1">
      <c r="A27" s="20">
        <v>2</v>
      </c>
      <c r="B27" s="4" t="s">
        <v>592</v>
      </c>
      <c r="C27" s="4"/>
      <c r="D27" s="4"/>
      <c r="E27" s="4"/>
      <c r="F27" s="4"/>
      <c r="G27" s="2" t="s">
        <v>552</v>
      </c>
      <c r="H27" s="10" t="s">
        <v>10</v>
      </c>
      <c r="I27" s="460" t="s">
        <v>41</v>
      </c>
      <c r="J27" s="460"/>
      <c r="K27" s="460"/>
      <c r="L27" s="8"/>
      <c r="M27" s="8"/>
      <c r="N27" s="23" t="s">
        <v>68</v>
      </c>
      <c r="O27" s="10" t="s">
        <v>10</v>
      </c>
      <c r="P27" s="460" t="s">
        <v>41</v>
      </c>
      <c r="Q27" s="460"/>
      <c r="R27" s="460"/>
    </row>
    <row r="28" spans="1:74" ht="27" customHeight="1">
      <c r="B28" s="73"/>
      <c r="C28" s="2"/>
      <c r="D28" s="2"/>
      <c r="E28" s="2"/>
      <c r="F28" s="2"/>
      <c r="G28" s="2" t="s">
        <v>6</v>
      </c>
      <c r="H28" s="10" t="s">
        <v>10</v>
      </c>
      <c r="I28" s="459" t="s">
        <v>41</v>
      </c>
      <c r="J28" s="459"/>
      <c r="K28" s="459"/>
      <c r="L28" s="8"/>
      <c r="M28" s="8"/>
      <c r="N28" s="23" t="s">
        <v>593</v>
      </c>
      <c r="O28" s="10" t="s">
        <v>10</v>
      </c>
      <c r="P28" s="459" t="s">
        <v>41</v>
      </c>
      <c r="Q28" s="459"/>
      <c r="R28" s="459"/>
    </row>
    <row r="29" spans="1:74" ht="27" customHeight="1">
      <c r="B29" s="2"/>
      <c r="C29" s="2"/>
      <c r="D29" s="2"/>
      <c r="E29" s="2"/>
      <c r="F29" s="2"/>
      <c r="G29" s="2" t="s">
        <v>7</v>
      </c>
      <c r="H29" s="10" t="s">
        <v>10</v>
      </c>
      <c r="I29" s="459" t="s">
        <v>41</v>
      </c>
      <c r="J29" s="459"/>
      <c r="K29" s="459"/>
      <c r="L29" s="8"/>
      <c r="M29" s="8"/>
      <c r="N29" s="23" t="s">
        <v>69</v>
      </c>
      <c r="O29" s="10" t="s">
        <v>10</v>
      </c>
      <c r="P29" s="461" t="s">
        <v>41</v>
      </c>
      <c r="Q29" s="459"/>
      <c r="R29" s="459"/>
    </row>
    <row r="30" spans="1:74" ht="27" customHeight="1">
      <c r="B30" s="2"/>
      <c r="C30" s="2"/>
      <c r="D30" s="2"/>
      <c r="E30" s="2"/>
      <c r="F30" s="2"/>
      <c r="G30" s="2" t="s">
        <v>8</v>
      </c>
      <c r="H30" s="10" t="s">
        <v>10</v>
      </c>
      <c r="I30" s="459" t="s">
        <v>41</v>
      </c>
      <c r="J30" s="459"/>
      <c r="K30" s="459"/>
      <c r="L30" s="8"/>
      <c r="M30" s="8"/>
      <c r="N30" s="2"/>
      <c r="O30" s="8"/>
      <c r="P30" s="2"/>
      <c r="Q30" s="2"/>
      <c r="R30" s="2"/>
    </row>
    <row r="31" spans="1:74" ht="27" customHeight="1">
      <c r="B31" s="2"/>
      <c r="C31" s="2"/>
      <c r="D31" s="2"/>
      <c r="E31" s="2"/>
      <c r="F31" s="2"/>
      <c r="G31" s="2" t="s">
        <v>9</v>
      </c>
      <c r="H31" s="10" t="s">
        <v>10</v>
      </c>
      <c r="I31" s="459" t="s">
        <v>41</v>
      </c>
      <c r="J31" s="459"/>
      <c r="K31" s="459"/>
      <c r="L31" s="8"/>
      <c r="M31" s="8"/>
      <c r="N31" s="2"/>
      <c r="O31" s="8"/>
      <c r="P31" s="2"/>
      <c r="Q31" s="2"/>
      <c r="R31" s="2"/>
    </row>
    <row r="32" spans="1:74" ht="27" customHeight="1">
      <c r="B32" s="2"/>
      <c r="C32" s="2"/>
      <c r="D32" s="2"/>
      <c r="E32" s="2"/>
      <c r="F32" s="2"/>
      <c r="G32" s="2"/>
      <c r="H32" s="10"/>
      <c r="I32" s="8"/>
      <c r="J32" s="8"/>
      <c r="K32" s="8"/>
      <c r="L32" s="8"/>
      <c r="M32" s="8"/>
      <c r="N32" s="74"/>
      <c r="O32" s="8"/>
      <c r="P32" s="2"/>
      <c r="Q32" s="2"/>
      <c r="R32" s="2"/>
    </row>
    <row r="33" spans="1:18" ht="27" customHeight="1">
      <c r="A33" s="20">
        <v>3</v>
      </c>
      <c r="B33" s="4" t="s">
        <v>46</v>
      </c>
      <c r="C33" s="4"/>
      <c r="D33" s="4"/>
      <c r="E33" s="4"/>
      <c r="F33" s="4"/>
      <c r="G33" s="2" t="s">
        <v>5</v>
      </c>
      <c r="H33" s="10" t="s">
        <v>10</v>
      </c>
      <c r="I33" s="460" t="s">
        <v>41</v>
      </c>
      <c r="J33" s="460"/>
      <c r="K33" s="460"/>
      <c r="L33" s="8"/>
      <c r="M33" s="8"/>
      <c r="N33" s="23" t="s">
        <v>68</v>
      </c>
      <c r="O33" s="10" t="s">
        <v>10</v>
      </c>
      <c r="P33" s="460" t="s">
        <v>41</v>
      </c>
      <c r="Q33" s="460"/>
      <c r="R33" s="460"/>
    </row>
    <row r="34" spans="1:18" ht="27" customHeight="1">
      <c r="B34" s="73"/>
      <c r="C34" s="4"/>
      <c r="D34" s="4"/>
      <c r="E34" s="4"/>
      <c r="F34" s="4"/>
      <c r="G34" s="2" t="s">
        <v>6</v>
      </c>
      <c r="H34" s="10" t="s">
        <v>10</v>
      </c>
      <c r="I34" s="459" t="s">
        <v>41</v>
      </c>
      <c r="J34" s="459"/>
      <c r="K34" s="459"/>
      <c r="L34" s="8"/>
      <c r="M34" s="8"/>
      <c r="N34" s="23" t="s">
        <v>593</v>
      </c>
      <c r="O34" s="10" t="s">
        <v>10</v>
      </c>
      <c r="P34" s="459" t="s">
        <v>41</v>
      </c>
      <c r="Q34" s="459"/>
      <c r="R34" s="459"/>
    </row>
    <row r="35" spans="1:18" ht="27" customHeight="1">
      <c r="B35" s="4"/>
      <c r="C35" s="2"/>
      <c r="D35" s="2"/>
      <c r="E35" s="2"/>
      <c r="F35" s="2"/>
      <c r="G35" s="2" t="s">
        <v>7</v>
      </c>
      <c r="H35" s="10" t="s">
        <v>10</v>
      </c>
      <c r="I35" s="459" t="s">
        <v>41</v>
      </c>
      <c r="J35" s="459"/>
      <c r="K35" s="459"/>
      <c r="L35" s="8"/>
      <c r="M35" s="8"/>
      <c r="N35" s="23" t="s">
        <v>69</v>
      </c>
      <c r="O35" s="10" t="s">
        <v>10</v>
      </c>
      <c r="P35" s="461" t="s">
        <v>41</v>
      </c>
      <c r="Q35" s="459"/>
      <c r="R35" s="459"/>
    </row>
    <row r="36" spans="1:18" ht="27" customHeight="1">
      <c r="B36" s="2"/>
      <c r="C36" s="2"/>
      <c r="D36" s="2"/>
      <c r="E36" s="2"/>
      <c r="F36" s="2"/>
      <c r="G36" s="2" t="s">
        <v>8</v>
      </c>
      <c r="H36" s="10" t="s">
        <v>10</v>
      </c>
      <c r="I36" s="459" t="s">
        <v>41</v>
      </c>
      <c r="J36" s="459"/>
      <c r="K36" s="459"/>
      <c r="L36" s="8"/>
      <c r="M36" s="8"/>
      <c r="N36" s="2"/>
      <c r="O36" s="8"/>
      <c r="P36" s="2"/>
      <c r="Q36" s="2"/>
      <c r="R36" s="2"/>
    </row>
    <row r="37" spans="1:18" ht="27" customHeight="1">
      <c r="B37" s="2"/>
      <c r="C37" s="2"/>
      <c r="D37" s="2"/>
      <c r="E37" s="2"/>
      <c r="F37" s="2"/>
      <c r="G37" s="2" t="s">
        <v>9</v>
      </c>
      <c r="H37" s="10" t="s">
        <v>10</v>
      </c>
      <c r="I37" s="459" t="s">
        <v>41</v>
      </c>
      <c r="J37" s="459"/>
      <c r="K37" s="459"/>
      <c r="L37" s="8"/>
      <c r="M37" s="8"/>
      <c r="N37" s="2"/>
      <c r="O37" s="8"/>
      <c r="P37" s="2"/>
      <c r="Q37" s="2"/>
      <c r="R37" s="2"/>
    </row>
    <row r="38" spans="1:18" ht="27" customHeight="1">
      <c r="B38" s="2"/>
      <c r="C38" s="2"/>
      <c r="D38" s="2"/>
      <c r="E38" s="2"/>
      <c r="F38" s="2"/>
      <c r="G38" s="2"/>
      <c r="H38" s="10"/>
      <c r="I38" s="8"/>
      <c r="J38" s="8"/>
      <c r="K38" s="8"/>
      <c r="L38" s="8"/>
      <c r="M38" s="8"/>
      <c r="N38" s="2"/>
      <c r="O38" s="2"/>
      <c r="P38" s="2"/>
      <c r="Q38" s="2"/>
      <c r="R38" s="2"/>
    </row>
    <row r="39" spans="1:18" ht="27" customHeight="1">
      <c r="A39" s="20">
        <v>4</v>
      </c>
      <c r="B39" s="4" t="s">
        <v>560</v>
      </c>
      <c r="C39" s="4"/>
      <c r="D39" s="4"/>
      <c r="E39" s="4"/>
      <c r="F39" s="4"/>
      <c r="G39" s="2" t="s">
        <v>11</v>
      </c>
      <c r="H39" s="10" t="s">
        <v>10</v>
      </c>
      <c r="I39" s="460" t="s">
        <v>41</v>
      </c>
      <c r="J39" s="460"/>
      <c r="K39" s="460"/>
      <c r="L39" s="460"/>
      <c r="M39" s="460"/>
      <c r="N39" s="460"/>
      <c r="O39" s="460"/>
      <c r="P39" s="460"/>
      <c r="Q39" s="460"/>
      <c r="R39" s="460"/>
    </row>
    <row r="40" spans="1:18" ht="27" customHeight="1">
      <c r="B40" s="4"/>
      <c r="C40" s="2"/>
      <c r="D40" s="2"/>
      <c r="E40" s="2"/>
      <c r="F40" s="2"/>
      <c r="G40" s="2"/>
      <c r="H40" s="10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ht="27" customHeight="1">
      <c r="A41" s="20">
        <v>5</v>
      </c>
      <c r="B41" s="4" t="s">
        <v>36</v>
      </c>
      <c r="C41" s="4"/>
      <c r="D41" s="4"/>
      <c r="E41" s="4"/>
      <c r="F41" s="4"/>
      <c r="G41" s="2" t="s">
        <v>20</v>
      </c>
      <c r="H41" s="10" t="s">
        <v>10</v>
      </c>
      <c r="I41" s="457" t="s">
        <v>41</v>
      </c>
      <c r="J41" s="466"/>
      <c r="K41" s="466"/>
      <c r="L41" s="466"/>
      <c r="M41" s="466"/>
      <c r="N41" s="466"/>
      <c r="O41" s="466"/>
      <c r="P41" s="466"/>
      <c r="Q41" s="466"/>
      <c r="R41" s="466"/>
    </row>
    <row r="42" spans="1:18" ht="27" customHeight="1">
      <c r="B42" s="73"/>
      <c r="C42" s="4"/>
      <c r="D42" s="4"/>
      <c r="E42" s="4"/>
      <c r="F42" s="4"/>
      <c r="G42" s="2" t="s">
        <v>589</v>
      </c>
      <c r="H42" s="10"/>
      <c r="I42" s="464" t="s">
        <v>41</v>
      </c>
      <c r="J42" s="465"/>
      <c r="K42" s="465"/>
      <c r="L42" s="465"/>
      <c r="M42" s="465"/>
      <c r="N42" s="465"/>
      <c r="O42" s="465"/>
      <c r="P42" s="465"/>
      <c r="Q42" s="465"/>
      <c r="R42" s="465"/>
    </row>
    <row r="43" spans="1:18" ht="27" customHeight="1">
      <c r="B43" s="4"/>
      <c r="C43" s="4"/>
      <c r="D43" s="4"/>
      <c r="E43" s="4"/>
      <c r="F43" s="4"/>
      <c r="G43" s="2" t="s">
        <v>12</v>
      </c>
      <c r="H43" s="10" t="s">
        <v>10</v>
      </c>
      <c r="I43" s="457" t="s">
        <v>41</v>
      </c>
      <c r="J43" s="466"/>
      <c r="K43" s="466"/>
      <c r="L43" s="466"/>
      <c r="M43" s="466"/>
      <c r="N43" s="466"/>
      <c r="O43" s="466"/>
      <c r="P43" s="466"/>
      <c r="Q43" s="466"/>
      <c r="R43" s="466"/>
    </row>
    <row r="44" spans="1:18" ht="27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27" customHeight="1">
      <c r="A45" s="20">
        <v>6</v>
      </c>
      <c r="B45" s="4" t="s">
        <v>561</v>
      </c>
      <c r="C45" s="2"/>
      <c r="D45" s="2"/>
      <c r="E45" s="2"/>
      <c r="F45" s="2"/>
      <c r="G45" s="2" t="s">
        <v>21</v>
      </c>
      <c r="H45" s="10" t="s">
        <v>10</v>
      </c>
      <c r="I45" s="457" t="s">
        <v>41</v>
      </c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 ht="27" customHeight="1">
      <c r="B46" s="4"/>
      <c r="C46" s="2"/>
      <c r="D46" s="2"/>
      <c r="E46" s="2"/>
      <c r="F46" s="2"/>
      <c r="G46" s="2"/>
      <c r="H46" s="10"/>
      <c r="I46" s="19"/>
      <c r="J46" s="19"/>
      <c r="K46" s="19"/>
      <c r="L46" s="19"/>
      <c r="M46" s="19"/>
      <c r="N46" s="19"/>
      <c r="O46" s="75"/>
      <c r="P46" s="76"/>
      <c r="Q46" s="76"/>
      <c r="R46" s="76"/>
    </row>
    <row r="47" spans="1:18" ht="27" customHeight="1">
      <c r="A47" s="20">
        <v>7</v>
      </c>
      <c r="B47" s="4" t="s">
        <v>18</v>
      </c>
      <c r="C47" s="4"/>
      <c r="D47" s="4"/>
      <c r="E47" s="4"/>
      <c r="F47" s="4"/>
      <c r="G47" s="11" t="s">
        <v>70</v>
      </c>
      <c r="H47" s="10" t="s">
        <v>10</v>
      </c>
      <c r="I47" s="446" t="s">
        <v>41</v>
      </c>
      <c r="J47" s="146"/>
      <c r="K47" s="8"/>
      <c r="L47" s="8"/>
      <c r="M47" s="8"/>
      <c r="N47" s="19" t="s">
        <v>598</v>
      </c>
      <c r="O47" s="457"/>
      <c r="P47" s="458"/>
      <c r="Q47" s="458"/>
      <c r="R47" s="458"/>
    </row>
    <row r="48" spans="1:18" ht="27" customHeight="1">
      <c r="B48" s="4"/>
      <c r="C48" s="4"/>
      <c r="D48" s="4"/>
      <c r="E48" s="4"/>
      <c r="F48" s="4"/>
      <c r="G48" s="11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74" s="7" customFormat="1" ht="27" customHeight="1">
      <c r="A49" s="21">
        <v>8</v>
      </c>
      <c r="B49" s="77" t="s">
        <v>594</v>
      </c>
      <c r="C49" s="77"/>
      <c r="D49" s="77"/>
      <c r="E49" s="77"/>
      <c r="F49" s="77"/>
      <c r="G49" s="77"/>
      <c r="H49" s="63"/>
      <c r="I49" s="81" t="s">
        <v>555</v>
      </c>
      <c r="J49" s="31"/>
      <c r="K49" s="82" t="s">
        <v>556</v>
      </c>
      <c r="L49" s="9"/>
      <c r="M49" s="83" t="s">
        <v>745</v>
      </c>
      <c r="N49" s="9"/>
      <c r="O49" s="4"/>
      <c r="P49" s="9"/>
      <c r="Q49" s="83" t="s">
        <v>746</v>
      </c>
      <c r="R49" s="9"/>
      <c r="T49" s="14"/>
    </row>
    <row r="50" spans="1:74" ht="27" customHeight="1">
      <c r="B50" s="4" t="s">
        <v>551</v>
      </c>
      <c r="C50" s="4"/>
      <c r="D50" s="17"/>
      <c r="E50" s="17"/>
      <c r="F50" s="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45" t="s">
        <v>596</v>
      </c>
      <c r="T50" s="16"/>
    </row>
    <row r="51" spans="1:74" s="156" customFormat="1" ht="27" customHeight="1">
      <c r="A51" s="153"/>
      <c r="B51" s="152" t="s">
        <v>3</v>
      </c>
      <c r="C51" s="152" t="s">
        <v>58</v>
      </c>
      <c r="D51" s="152" t="s">
        <v>546</v>
      </c>
      <c r="E51" s="152" t="s">
        <v>547</v>
      </c>
      <c r="F51" s="154" t="s">
        <v>724</v>
      </c>
      <c r="G51" s="154"/>
      <c r="H51" s="155" t="s">
        <v>721</v>
      </c>
      <c r="I51" s="155"/>
      <c r="J51" s="155"/>
      <c r="K51" s="155"/>
      <c r="L51" s="155"/>
      <c r="M51" s="155"/>
      <c r="N51" s="155"/>
      <c r="O51" s="155"/>
      <c r="P51" s="155"/>
      <c r="Q51" s="155"/>
      <c r="R51" s="447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</row>
    <row r="52" spans="1:74" s="156" customFormat="1" ht="27" customHeight="1">
      <c r="A52" s="153"/>
      <c r="B52" s="152" t="s">
        <v>3</v>
      </c>
      <c r="C52" s="152" t="s">
        <v>58</v>
      </c>
      <c r="D52" s="152" t="s">
        <v>546</v>
      </c>
      <c r="E52" s="152" t="s">
        <v>547</v>
      </c>
      <c r="F52" s="157" t="s">
        <v>649</v>
      </c>
      <c r="G52" s="157"/>
      <c r="H52" s="158" t="s">
        <v>722</v>
      </c>
      <c r="I52" s="158"/>
      <c r="J52" s="158"/>
      <c r="K52" s="158"/>
      <c r="L52" s="158"/>
      <c r="M52" s="158"/>
      <c r="N52" s="158"/>
      <c r="O52" s="158"/>
      <c r="P52" s="158"/>
      <c r="Q52" s="159"/>
      <c r="R52" s="447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</row>
    <row r="53" spans="1:74" s="156" customFormat="1" ht="27" customHeight="1">
      <c r="A53" s="153"/>
      <c r="B53" s="152" t="s">
        <v>3</v>
      </c>
      <c r="C53" s="152" t="s">
        <v>58</v>
      </c>
      <c r="D53" s="152" t="s">
        <v>546</v>
      </c>
      <c r="E53" s="152" t="s">
        <v>547</v>
      </c>
      <c r="F53" s="157" t="s">
        <v>650</v>
      </c>
      <c r="G53" s="157"/>
      <c r="H53" s="158" t="s">
        <v>725</v>
      </c>
      <c r="I53" s="158"/>
      <c r="J53" s="158"/>
      <c r="K53" s="158"/>
      <c r="L53" s="158"/>
      <c r="M53" s="158"/>
      <c r="N53" s="158"/>
      <c r="O53" s="158"/>
      <c r="P53" s="158"/>
      <c r="Q53" s="159"/>
      <c r="R53" s="447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</row>
    <row r="54" spans="1:74" s="156" customFormat="1" ht="27" customHeight="1">
      <c r="A54" s="153"/>
      <c r="B54" s="152" t="s">
        <v>3</v>
      </c>
      <c r="C54" s="152" t="s">
        <v>58</v>
      </c>
      <c r="D54" s="152" t="s">
        <v>546</v>
      </c>
      <c r="E54" s="152" t="s">
        <v>547</v>
      </c>
      <c r="F54" s="157" t="s">
        <v>651</v>
      </c>
      <c r="G54" s="157"/>
      <c r="H54" s="158" t="s">
        <v>723</v>
      </c>
      <c r="I54" s="158"/>
      <c r="J54" s="158"/>
      <c r="K54" s="158"/>
      <c r="L54" s="158"/>
      <c r="M54" s="158"/>
      <c r="N54" s="158"/>
      <c r="O54" s="158"/>
      <c r="P54" s="158"/>
      <c r="Q54" s="159"/>
      <c r="R54" s="447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</row>
    <row r="55" spans="1:74" s="156" customFormat="1" ht="27" customHeight="1">
      <c r="A55" s="153"/>
      <c r="B55" s="152" t="s">
        <v>3</v>
      </c>
      <c r="C55" s="152"/>
      <c r="D55" s="152"/>
      <c r="E55" s="152"/>
      <c r="F55" s="157" t="s">
        <v>695</v>
      </c>
      <c r="G55" s="157"/>
      <c r="H55" s="158"/>
      <c r="I55" s="158"/>
      <c r="J55" s="158"/>
      <c r="K55" s="158"/>
      <c r="L55" s="158"/>
      <c r="M55" s="158"/>
      <c r="N55" s="158"/>
      <c r="O55" s="158"/>
      <c r="P55" s="158"/>
      <c r="Q55" s="159"/>
      <c r="R55" s="447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</row>
    <row r="56" spans="1:74" s="156" customFormat="1" ht="27" customHeight="1">
      <c r="A56" s="153"/>
      <c r="B56" s="152" t="s">
        <v>3</v>
      </c>
      <c r="C56" s="152"/>
      <c r="D56" s="152"/>
      <c r="E56" s="152"/>
      <c r="F56" s="157" t="s">
        <v>597</v>
      </c>
      <c r="G56" s="157"/>
      <c r="H56" s="158"/>
      <c r="I56" s="158"/>
      <c r="J56" s="158"/>
      <c r="K56" s="158"/>
      <c r="L56" s="158"/>
      <c r="M56" s="158"/>
      <c r="N56" s="158"/>
      <c r="O56" s="158"/>
      <c r="P56" s="158"/>
      <c r="Q56" s="159"/>
      <c r="R56" s="447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</row>
    <row r="57" spans="1:74" s="156" customFormat="1" ht="27" customHeight="1">
      <c r="A57" s="153"/>
      <c r="B57" s="152" t="s">
        <v>3</v>
      </c>
      <c r="C57" s="152"/>
      <c r="D57" s="152"/>
      <c r="E57" s="152"/>
      <c r="F57" s="157" t="s">
        <v>747</v>
      </c>
      <c r="G57" s="157"/>
      <c r="H57" s="158"/>
      <c r="I57" s="158"/>
      <c r="J57" s="158"/>
      <c r="K57" s="158"/>
      <c r="L57" s="158"/>
      <c r="M57" s="158"/>
      <c r="N57" s="158"/>
      <c r="O57" s="158"/>
      <c r="P57" s="158"/>
      <c r="Q57" s="159"/>
      <c r="R57" s="447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</row>
    <row r="58" spans="1:74" s="156" customFormat="1" ht="27" customHeight="1">
      <c r="A58" s="153"/>
      <c r="B58" s="152" t="s">
        <v>3</v>
      </c>
      <c r="C58" s="152"/>
      <c r="D58" s="152"/>
      <c r="E58" s="152" t="s">
        <v>547</v>
      </c>
      <c r="F58" s="157" t="s">
        <v>696</v>
      </c>
      <c r="G58" s="157"/>
      <c r="H58" s="158"/>
      <c r="I58" s="158"/>
      <c r="J58" s="158"/>
      <c r="K58" s="158"/>
      <c r="L58" s="158"/>
      <c r="M58" s="158"/>
      <c r="N58" s="158"/>
      <c r="O58" s="158"/>
      <c r="P58" s="158"/>
      <c r="Q58" s="159"/>
      <c r="R58" s="447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</row>
    <row r="59" spans="1:74" s="156" customFormat="1" ht="27" customHeight="1">
      <c r="A59" s="153"/>
      <c r="B59" s="152" t="s">
        <v>3</v>
      </c>
      <c r="C59" s="152"/>
      <c r="D59" s="152"/>
      <c r="E59" s="152" t="s">
        <v>547</v>
      </c>
      <c r="F59" s="157" t="s">
        <v>647</v>
      </c>
      <c r="G59" s="157"/>
      <c r="H59" s="158"/>
      <c r="I59" s="158"/>
      <c r="J59" s="158"/>
      <c r="K59" s="158"/>
      <c r="L59" s="158"/>
      <c r="M59" s="158"/>
      <c r="N59" s="158"/>
      <c r="O59" s="158"/>
      <c r="P59" s="158"/>
      <c r="Q59" s="159"/>
      <c r="R59" s="447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</row>
    <row r="60" spans="1:74" s="156" customFormat="1" ht="27" customHeight="1">
      <c r="A60" s="153"/>
      <c r="B60" s="152" t="s">
        <v>3</v>
      </c>
      <c r="C60" s="152"/>
      <c r="D60" s="152"/>
      <c r="E60" s="152" t="s">
        <v>547</v>
      </c>
      <c r="F60" s="157" t="s">
        <v>648</v>
      </c>
      <c r="G60" s="157"/>
      <c r="H60" s="158"/>
      <c r="I60" s="158"/>
      <c r="J60" s="158"/>
      <c r="K60" s="158"/>
      <c r="L60" s="158"/>
      <c r="M60" s="158"/>
      <c r="N60" s="158"/>
      <c r="O60" s="158"/>
      <c r="P60" s="158"/>
      <c r="Q60" s="159"/>
      <c r="R60" s="447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</row>
    <row r="61" spans="1:74" s="156" customFormat="1" ht="27" customHeight="1">
      <c r="A61" s="153"/>
      <c r="B61" s="152" t="s">
        <v>3</v>
      </c>
      <c r="C61" s="152"/>
      <c r="D61" s="152"/>
      <c r="E61" s="152" t="s">
        <v>547</v>
      </c>
      <c r="F61" s="157" t="s">
        <v>681</v>
      </c>
      <c r="G61" s="157"/>
      <c r="H61" s="158"/>
      <c r="I61" s="158"/>
      <c r="J61" s="158"/>
      <c r="K61" s="158"/>
      <c r="L61" s="158"/>
      <c r="M61" s="158"/>
      <c r="N61" s="158"/>
      <c r="O61" s="158"/>
      <c r="P61" s="158"/>
      <c r="Q61" s="159"/>
      <c r="R61" s="447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</row>
    <row r="62" spans="1:74" s="156" customFormat="1" ht="27" customHeight="1">
      <c r="A62" s="153"/>
      <c r="B62" s="152" t="s">
        <v>3</v>
      </c>
      <c r="C62" s="152"/>
      <c r="D62" s="152"/>
      <c r="E62" s="152"/>
      <c r="F62" s="157" t="s">
        <v>60</v>
      </c>
      <c r="G62" s="157"/>
      <c r="H62" s="158"/>
      <c r="I62" s="158"/>
      <c r="J62" s="158"/>
      <c r="K62" s="158"/>
      <c r="L62" s="158"/>
      <c r="M62" s="158"/>
      <c r="N62" s="158"/>
      <c r="O62" s="158"/>
      <c r="P62" s="158"/>
      <c r="Q62" s="159"/>
      <c r="R62" s="447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</row>
    <row r="63" spans="1:74" s="156" customFormat="1" ht="27" customHeight="1">
      <c r="A63" s="153"/>
      <c r="B63" s="152"/>
      <c r="C63" s="152" t="s">
        <v>58</v>
      </c>
      <c r="D63" s="152"/>
      <c r="E63" s="152"/>
      <c r="F63" s="157" t="s">
        <v>550</v>
      </c>
      <c r="G63" s="157"/>
      <c r="H63" s="158"/>
      <c r="I63" s="158"/>
      <c r="J63" s="158"/>
      <c r="K63" s="158"/>
      <c r="L63" s="158"/>
      <c r="M63" s="158"/>
      <c r="N63" s="158"/>
      <c r="O63" s="158"/>
      <c r="P63" s="158"/>
      <c r="Q63" s="159"/>
      <c r="R63" s="447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</row>
    <row r="64" spans="1:74" s="156" customFormat="1" ht="27" customHeight="1">
      <c r="A64" s="153"/>
      <c r="B64" s="152" t="s">
        <v>3</v>
      </c>
      <c r="C64" s="152" t="s">
        <v>58</v>
      </c>
      <c r="D64" s="152"/>
      <c r="E64" s="152"/>
      <c r="F64" s="157" t="s">
        <v>549</v>
      </c>
      <c r="G64" s="157"/>
      <c r="H64" s="158"/>
      <c r="I64" s="158"/>
      <c r="J64" s="158"/>
      <c r="K64" s="158"/>
      <c r="L64" s="158"/>
      <c r="M64" s="158"/>
      <c r="N64" s="158"/>
      <c r="O64" s="158"/>
      <c r="P64" s="158"/>
      <c r="Q64" s="159"/>
      <c r="R64" s="447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</row>
    <row r="65" spans="1:74" s="156" customFormat="1" ht="27" customHeight="1">
      <c r="A65" s="153"/>
      <c r="B65" s="152" t="s">
        <v>3</v>
      </c>
      <c r="C65" s="152" t="s">
        <v>58</v>
      </c>
      <c r="D65" s="152"/>
      <c r="E65" s="152"/>
      <c r="F65" s="157" t="s">
        <v>622</v>
      </c>
      <c r="G65" s="157"/>
      <c r="H65" s="158"/>
      <c r="I65" s="158"/>
      <c r="J65" s="158"/>
      <c r="K65" s="158"/>
      <c r="L65" s="158"/>
      <c r="M65" s="158"/>
      <c r="N65" s="158"/>
      <c r="O65" s="158"/>
      <c r="P65" s="158"/>
      <c r="Q65" s="159"/>
      <c r="R65" s="447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</row>
    <row r="66" spans="1:74" s="156" customFormat="1" ht="27" customHeight="1">
      <c r="A66" s="153"/>
      <c r="B66" s="152"/>
      <c r="C66" s="152" t="s">
        <v>58</v>
      </c>
      <c r="D66" s="152"/>
      <c r="E66" s="152"/>
      <c r="F66" s="157" t="s">
        <v>697</v>
      </c>
      <c r="G66" s="157"/>
      <c r="H66" s="158"/>
      <c r="I66" s="158"/>
      <c r="J66" s="158"/>
      <c r="K66" s="158"/>
      <c r="L66" s="158"/>
      <c r="M66" s="158"/>
      <c r="N66" s="158"/>
      <c r="O66" s="158"/>
      <c r="P66" s="158"/>
      <c r="Q66" s="159"/>
      <c r="R66" s="447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</row>
    <row r="67" spans="1:74" s="156" customFormat="1" ht="27" customHeight="1">
      <c r="A67" s="153"/>
      <c r="B67" s="152"/>
      <c r="C67" s="152" t="s">
        <v>58</v>
      </c>
      <c r="D67" s="152"/>
      <c r="E67" s="152"/>
      <c r="F67" s="157" t="s">
        <v>61</v>
      </c>
      <c r="G67" s="157"/>
      <c r="H67" s="158"/>
      <c r="I67" s="158"/>
      <c r="J67" s="158"/>
      <c r="K67" s="158"/>
      <c r="L67" s="158"/>
      <c r="M67" s="158"/>
      <c r="N67" s="158"/>
      <c r="O67" s="158"/>
      <c r="P67" s="158"/>
      <c r="Q67" s="159"/>
      <c r="R67" s="447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</row>
    <row r="68" spans="1:74" s="156" customFormat="1" ht="27" customHeight="1">
      <c r="A68" s="153"/>
      <c r="B68" s="152"/>
      <c r="C68" s="152" t="s">
        <v>58</v>
      </c>
      <c r="D68" s="152"/>
      <c r="E68" s="152"/>
      <c r="F68" s="157" t="s">
        <v>62</v>
      </c>
      <c r="G68" s="157"/>
      <c r="H68" s="158"/>
      <c r="I68" s="158"/>
      <c r="J68" s="158"/>
      <c r="K68" s="158"/>
      <c r="L68" s="158"/>
      <c r="M68" s="158"/>
      <c r="N68" s="158"/>
      <c r="O68" s="158"/>
      <c r="P68" s="158"/>
      <c r="Q68" s="159"/>
      <c r="R68" s="447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</row>
    <row r="69" spans="1:74" s="156" customFormat="1" ht="27" customHeight="1">
      <c r="A69" s="153"/>
      <c r="B69" s="152"/>
      <c r="C69" s="152" t="s">
        <v>58</v>
      </c>
      <c r="D69" s="152"/>
      <c r="E69" s="152"/>
      <c r="F69" s="157" t="s">
        <v>63</v>
      </c>
      <c r="G69" s="157"/>
      <c r="H69" s="158"/>
      <c r="I69" s="158"/>
      <c r="J69" s="158"/>
      <c r="K69" s="158"/>
      <c r="L69" s="158"/>
      <c r="M69" s="158"/>
      <c r="N69" s="158"/>
      <c r="O69" s="158"/>
      <c r="P69" s="158"/>
      <c r="Q69" s="159"/>
      <c r="R69" s="447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</row>
    <row r="70" spans="1:74" s="15" customFormat="1" ht="27" customHeight="1">
      <c r="A70" s="21"/>
      <c r="B70" s="7"/>
      <c r="C70" s="7"/>
      <c r="D70" s="7"/>
      <c r="E70" s="7"/>
      <c r="F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</row>
    <row r="71" spans="1:74" s="15" customFormat="1" ht="27" customHeight="1">
      <c r="A71" s="2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265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</row>
    <row r="72" spans="1:74" s="15" customFormat="1" ht="27" customHeight="1">
      <c r="A72" s="2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</row>
    <row r="73" spans="1:74" ht="27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74" ht="27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74" ht="27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74" ht="27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74" ht="27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74" ht="27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74" ht="27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74" ht="27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" s="2" customFormat="1" ht="27" customHeight="1">
      <c r="A81" s="20"/>
    </row>
    <row r="82" spans="1:1" s="2" customFormat="1" ht="27" customHeight="1">
      <c r="A82" s="20"/>
    </row>
    <row r="83" spans="1:1" s="2" customFormat="1" ht="27" customHeight="1">
      <c r="A83" s="20"/>
    </row>
    <row r="84" spans="1:1" s="2" customFormat="1" ht="27" customHeight="1">
      <c r="A84" s="20"/>
    </row>
    <row r="85" spans="1:1" s="2" customFormat="1" ht="27" customHeight="1">
      <c r="A85" s="20"/>
    </row>
    <row r="86" spans="1:1" s="2" customFormat="1" ht="27" customHeight="1">
      <c r="A86" s="20"/>
    </row>
    <row r="87" spans="1:1" s="2" customFormat="1" ht="27" customHeight="1">
      <c r="A87" s="20"/>
    </row>
    <row r="88" spans="1:1" s="2" customFormat="1" ht="27" customHeight="1">
      <c r="A88" s="20"/>
    </row>
    <row r="89" spans="1:1" s="2" customFormat="1" ht="27" customHeight="1">
      <c r="A89" s="20"/>
    </row>
    <row r="90" spans="1:1" s="2" customFormat="1" ht="27" customHeight="1">
      <c r="A90" s="20"/>
    </row>
    <row r="91" spans="1:1" s="2" customFormat="1" ht="27" customHeight="1">
      <c r="A91" s="20"/>
    </row>
    <row r="92" spans="1:1" s="2" customFormat="1" ht="27" customHeight="1">
      <c r="A92" s="20"/>
    </row>
    <row r="93" spans="1:1" s="2" customFormat="1" ht="24" customHeight="1">
      <c r="A93" s="20"/>
    </row>
    <row r="94" spans="1:1" s="2" customFormat="1" ht="24" customHeight="1">
      <c r="A94" s="20"/>
    </row>
    <row r="95" spans="1:1" s="2" customFormat="1" ht="24" customHeight="1">
      <c r="A95" s="20"/>
    </row>
    <row r="96" spans="1:1" s="2" customFormat="1" ht="24" customHeight="1">
      <c r="A96" s="20"/>
    </row>
    <row r="97" spans="1:1" s="2" customFormat="1" ht="24" customHeight="1">
      <c r="A97" s="20"/>
    </row>
    <row r="98" spans="1:1" s="2" customFormat="1" ht="24" customHeight="1">
      <c r="A98" s="20"/>
    </row>
    <row r="99" spans="1:1" s="2" customFormat="1" ht="24" customHeight="1">
      <c r="A99" s="20"/>
    </row>
    <row r="100" spans="1:1" s="2" customFormat="1" ht="24" customHeight="1">
      <c r="A100" s="20"/>
    </row>
    <row r="101" spans="1:1" s="2" customFormat="1" ht="24" customHeight="1">
      <c r="A101" s="20"/>
    </row>
    <row r="102" spans="1:1" s="2" customFormat="1" ht="24" customHeight="1">
      <c r="A102" s="20"/>
    </row>
    <row r="103" spans="1:1" s="2" customFormat="1" ht="24" customHeight="1">
      <c r="A103" s="20"/>
    </row>
    <row r="104" spans="1:1" s="2" customFormat="1" ht="24" customHeight="1">
      <c r="A104" s="20"/>
    </row>
    <row r="105" spans="1:1" s="2" customFormat="1" ht="24" customHeight="1">
      <c r="A105" s="20"/>
    </row>
    <row r="106" spans="1:1" s="2" customFormat="1" ht="24" customHeight="1">
      <c r="A106" s="20"/>
    </row>
    <row r="107" spans="1:1" s="2" customFormat="1" ht="24" customHeight="1">
      <c r="A107" s="20"/>
    </row>
    <row r="108" spans="1:1" s="2" customFormat="1" ht="24" customHeight="1">
      <c r="A108" s="20"/>
    </row>
    <row r="109" spans="1:1" s="2" customFormat="1" ht="24" customHeight="1">
      <c r="A109" s="20"/>
    </row>
    <row r="110" spans="1:1" s="2" customFormat="1" ht="24" customHeight="1">
      <c r="A110" s="20"/>
    </row>
    <row r="111" spans="1:1" s="2" customFormat="1" ht="24" customHeight="1">
      <c r="A111" s="20"/>
    </row>
    <row r="112" spans="1:1" s="2" customFormat="1" ht="24" customHeight="1">
      <c r="A112" s="20"/>
    </row>
    <row r="113" spans="1:1" s="2" customFormat="1" ht="24" customHeight="1">
      <c r="A113" s="20"/>
    </row>
    <row r="114" spans="1:1" s="2" customFormat="1" ht="24" customHeight="1">
      <c r="A114" s="20"/>
    </row>
    <row r="115" spans="1:1" s="2" customFormat="1" ht="24" customHeight="1">
      <c r="A115" s="20"/>
    </row>
    <row r="116" spans="1:1" s="2" customFormat="1" ht="24" customHeight="1">
      <c r="A116" s="20"/>
    </row>
    <row r="117" spans="1:1" s="2" customFormat="1" ht="24" customHeight="1">
      <c r="A117" s="20"/>
    </row>
    <row r="118" spans="1:1" s="2" customFormat="1" ht="24" customHeight="1">
      <c r="A118" s="20"/>
    </row>
    <row r="119" spans="1:1" s="2" customFormat="1" ht="24" customHeight="1">
      <c r="A119" s="20"/>
    </row>
    <row r="120" spans="1:1" s="2" customFormat="1" ht="24" customHeight="1">
      <c r="A120" s="20"/>
    </row>
    <row r="121" spans="1:1" s="2" customFormat="1" ht="24" customHeight="1">
      <c r="A121" s="20"/>
    </row>
    <row r="122" spans="1:1" s="2" customFormat="1" ht="24" customHeight="1">
      <c r="A122" s="20"/>
    </row>
    <row r="123" spans="1:1" s="2" customFormat="1" ht="24" customHeight="1">
      <c r="A123" s="20"/>
    </row>
    <row r="124" spans="1:1" s="2" customFormat="1" ht="24" customHeight="1">
      <c r="A124" s="20"/>
    </row>
    <row r="125" spans="1:1" s="2" customFormat="1" ht="24" customHeight="1">
      <c r="A125" s="20"/>
    </row>
    <row r="126" spans="1:1" s="2" customFormat="1" ht="24" customHeight="1">
      <c r="A126" s="20"/>
    </row>
    <row r="127" spans="1:1" s="2" customFormat="1" ht="24" customHeight="1">
      <c r="A127" s="20"/>
    </row>
    <row r="128" spans="1:1" s="2" customFormat="1" ht="24" customHeight="1">
      <c r="A128" s="20"/>
    </row>
    <row r="129" spans="1:1" s="2" customFormat="1" ht="24" customHeight="1">
      <c r="A129" s="20"/>
    </row>
    <row r="130" spans="1:1" s="2" customFormat="1" ht="24" customHeight="1">
      <c r="A130" s="20"/>
    </row>
    <row r="131" spans="1:1" s="2" customFormat="1" ht="24" customHeight="1">
      <c r="A131" s="20"/>
    </row>
    <row r="132" spans="1:1" s="2" customFormat="1" ht="24" customHeight="1">
      <c r="A132" s="20"/>
    </row>
    <row r="133" spans="1:1" s="2" customFormat="1" ht="24" customHeight="1">
      <c r="A133" s="20"/>
    </row>
    <row r="134" spans="1:1" s="2" customFormat="1" ht="24" customHeight="1">
      <c r="A134" s="20"/>
    </row>
    <row r="135" spans="1:1" s="2" customFormat="1" ht="24" customHeight="1">
      <c r="A135" s="20"/>
    </row>
    <row r="136" spans="1:1" s="2" customFormat="1" ht="24" customHeight="1">
      <c r="A136" s="20"/>
    </row>
    <row r="137" spans="1:1" s="2" customFormat="1" ht="24" customHeight="1">
      <c r="A137" s="20"/>
    </row>
    <row r="138" spans="1:1" s="2" customFormat="1" ht="24" customHeight="1">
      <c r="A138" s="20"/>
    </row>
    <row r="139" spans="1:1" s="2" customFormat="1" ht="24" customHeight="1">
      <c r="A139" s="20"/>
    </row>
    <row r="140" spans="1:1" s="2" customFormat="1" ht="24" customHeight="1">
      <c r="A140" s="20"/>
    </row>
    <row r="141" spans="1:1" s="2" customFormat="1" ht="24" customHeight="1">
      <c r="A141" s="20"/>
    </row>
    <row r="142" spans="1:1" s="2" customFormat="1" ht="24" customHeight="1">
      <c r="A142" s="20"/>
    </row>
    <row r="143" spans="1:1" s="2" customFormat="1" ht="24" customHeight="1">
      <c r="A143" s="20"/>
    </row>
    <row r="144" spans="1:1" s="2" customFormat="1" ht="24" customHeight="1">
      <c r="A144" s="20"/>
    </row>
  </sheetData>
  <sheetProtection algorithmName="SHA-512" hashValue="vZ6QuMhCak6cpuN9TO9XVPngCdMbOmKA3uUg7qqghKsFDNR8lPZhxhmM6DjERz0xPo7qzvIMLYliqmFOMGuG/Q==" saltValue="+kZvaxODC5aZ4ZiyVjJtPg==" spinCount="100000" sheet="1" selectLockedCells="1"/>
  <mergeCells count="24">
    <mergeCell ref="M1:R3"/>
    <mergeCell ref="I42:R42"/>
    <mergeCell ref="I43:R43"/>
    <mergeCell ref="I45:R45"/>
    <mergeCell ref="P35:R35"/>
    <mergeCell ref="I33:K33"/>
    <mergeCell ref="I34:K34"/>
    <mergeCell ref="I35:K35"/>
    <mergeCell ref="I41:R41"/>
    <mergeCell ref="B7:O7"/>
    <mergeCell ref="O47:R47"/>
    <mergeCell ref="I30:K30"/>
    <mergeCell ref="I31:K31"/>
    <mergeCell ref="P27:R27"/>
    <mergeCell ref="P28:R28"/>
    <mergeCell ref="P29:R29"/>
    <mergeCell ref="I27:K27"/>
    <mergeCell ref="I28:K28"/>
    <mergeCell ref="I29:K29"/>
    <mergeCell ref="I36:K36"/>
    <mergeCell ref="I37:K37"/>
    <mergeCell ref="I39:R39"/>
    <mergeCell ref="P33:R33"/>
    <mergeCell ref="P34:R34"/>
  </mergeCells>
  <phoneticPr fontId="26" type="noConversion"/>
  <pageMargins left="0.51181102362204722" right="0.51181102362204722" top="0.55118110236220474" bottom="0.15748031496062992" header="0.11811023622047245" footer="0.11811023622047245"/>
  <pageSetup paperSize="9" scale="61" fitToHeight="2" orientation="portrait" r:id="rId1"/>
  <rowBreaks count="1" manualBreakCount="1">
    <brk id="48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6"/>
  <sheetViews>
    <sheetView zoomScale="130" zoomScaleNormal="130" workbookViewId="0">
      <selection activeCell="A6" sqref="A6"/>
    </sheetView>
  </sheetViews>
  <sheetFormatPr baseColWidth="10" defaultColWidth="11.42578125" defaultRowHeight="20.100000000000001" customHeight="1"/>
  <cols>
    <col min="1" max="1" width="8.85546875" style="41" customWidth="1"/>
    <col min="2" max="2" width="13" style="3" customWidth="1"/>
    <col min="3" max="3" width="12" style="101" customWidth="1"/>
    <col min="4" max="4" width="15" style="3" customWidth="1"/>
    <col min="5" max="5" width="12.5703125" style="3" customWidth="1"/>
    <col min="6" max="6" width="10.5703125" style="3" customWidth="1"/>
    <col min="7" max="7" width="14.42578125" style="3" customWidth="1"/>
    <col min="8" max="8" width="13.140625" style="3" customWidth="1"/>
    <col min="9" max="9" width="11.5703125" style="3" customWidth="1"/>
    <col min="10" max="10" width="16.85546875" style="3" customWidth="1"/>
    <col min="11" max="11" width="16.7109375" style="3" customWidth="1"/>
    <col min="12" max="12" width="16.85546875" style="3" customWidth="1"/>
    <col min="13" max="26" width="11.42578125" style="2"/>
    <col min="27" max="16384" width="11.42578125" style="3"/>
  </cols>
  <sheetData>
    <row r="1" spans="1:26" s="2" customFormat="1" ht="15" customHeight="1">
      <c r="A1" s="20"/>
      <c r="B1" s="2" t="s">
        <v>741</v>
      </c>
      <c r="C1" s="84"/>
      <c r="L1" s="475" t="s">
        <v>705</v>
      </c>
    </row>
    <row r="2" spans="1:26" s="2" customFormat="1" ht="15" customHeight="1">
      <c r="A2" s="4"/>
      <c r="B2" s="4" t="s">
        <v>751</v>
      </c>
      <c r="C2" s="85"/>
      <c r="D2" s="4"/>
      <c r="E2" s="4"/>
      <c r="L2" s="476"/>
    </row>
    <row r="3" spans="1:26" s="2" customFormat="1" ht="15" customHeight="1">
      <c r="A3" s="20"/>
      <c r="B3" s="2" t="s">
        <v>753</v>
      </c>
      <c r="C3" s="84"/>
      <c r="L3" s="5"/>
    </row>
    <row r="4" spans="1:26" s="2" customFormat="1" ht="15" customHeight="1">
      <c r="A4" s="20"/>
      <c r="B4" s="2" t="s">
        <v>2</v>
      </c>
      <c r="C4" s="84"/>
      <c r="L4" s="269" t="str">
        <f>'Données de base VD1'!R4</f>
        <v>Edition 1er juin 2020</v>
      </c>
    </row>
    <row r="5" spans="1:26" s="2" customFormat="1" ht="15" customHeight="1">
      <c r="A5" s="20"/>
      <c r="B5" s="455" t="s">
        <v>752</v>
      </c>
      <c r="C5" s="84"/>
    </row>
    <row r="6" spans="1:26" ht="20.100000000000001" customHeight="1">
      <c r="A6" s="20"/>
      <c r="B6" s="2"/>
      <c r="C6" s="84"/>
      <c r="D6" s="2"/>
      <c r="E6" s="2"/>
      <c r="F6" s="2"/>
      <c r="G6" s="2"/>
      <c r="H6" s="2"/>
      <c r="I6" s="2"/>
      <c r="J6" s="2"/>
      <c r="K6" s="2"/>
      <c r="L6" s="2"/>
    </row>
    <row r="7" spans="1:26" s="15" customFormat="1" ht="27.75" customHeight="1">
      <c r="A7" s="21"/>
      <c r="B7" s="42" t="s">
        <v>23</v>
      </c>
      <c r="C7" s="86"/>
      <c r="D7" s="6"/>
      <c r="E7" s="278" t="s">
        <v>754</v>
      </c>
      <c r="F7" s="6"/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.100000000000001" customHeight="1">
      <c r="A8" s="20"/>
      <c r="B8" s="2"/>
      <c r="C8" s="84"/>
      <c r="D8" s="2"/>
      <c r="E8" s="2"/>
      <c r="F8" s="2"/>
      <c r="G8" s="2"/>
      <c r="H8" s="2"/>
      <c r="I8" s="2"/>
      <c r="J8" s="2"/>
      <c r="K8" s="2"/>
      <c r="L8" s="2"/>
    </row>
    <row r="9" spans="1:26" ht="20.100000000000001" customHeight="1">
      <c r="A9" s="46">
        <v>1</v>
      </c>
      <c r="B9" s="78" t="s">
        <v>615</v>
      </c>
      <c r="C9" s="87"/>
      <c r="D9" s="106"/>
      <c r="E9" s="79"/>
      <c r="F9" s="79"/>
      <c r="G9" s="79"/>
      <c r="H9" s="79"/>
      <c r="I9" s="79"/>
      <c r="J9" s="79"/>
      <c r="K9" s="79"/>
      <c r="L9" s="79"/>
    </row>
    <row r="10" spans="1:26" ht="20.100000000000001" customHeight="1">
      <c r="A10" s="20"/>
      <c r="B10" s="130" t="s">
        <v>24</v>
      </c>
      <c r="C10" s="88"/>
      <c r="D10" s="79" t="s">
        <v>578</v>
      </c>
      <c r="E10" s="79"/>
      <c r="F10" s="79"/>
      <c r="G10" s="79"/>
      <c r="H10" s="79"/>
      <c r="I10" s="79"/>
      <c r="J10" s="79"/>
      <c r="K10" s="79"/>
      <c r="L10" s="79"/>
    </row>
    <row r="11" spans="1:26" ht="20.100000000000001" customHeight="1">
      <c r="A11" s="20"/>
      <c r="B11" s="130" t="s">
        <v>66</v>
      </c>
      <c r="C11" s="88"/>
      <c r="D11" s="79" t="s">
        <v>600</v>
      </c>
      <c r="E11" s="79"/>
      <c r="F11" s="79"/>
      <c r="G11" s="79"/>
      <c r="H11" s="79"/>
      <c r="I11" s="79"/>
      <c r="J11" s="79"/>
      <c r="K11" s="79"/>
      <c r="L11" s="79"/>
    </row>
    <row r="12" spans="1:26" ht="20.100000000000001" customHeight="1">
      <c r="A12" s="20"/>
      <c r="B12" s="130" t="s">
        <v>67</v>
      </c>
      <c r="C12" s="88"/>
      <c r="D12" s="79" t="s">
        <v>601</v>
      </c>
      <c r="E12" s="79"/>
      <c r="F12" s="79"/>
      <c r="G12" s="79"/>
      <c r="H12" s="79"/>
      <c r="I12" s="79"/>
      <c r="J12" s="79"/>
      <c r="K12" s="79"/>
      <c r="L12" s="79"/>
    </row>
    <row r="13" spans="1:26" ht="20.100000000000001" customHeight="1">
      <c r="A13" s="20"/>
      <c r="B13" s="130" t="s">
        <v>602</v>
      </c>
      <c r="C13" s="88"/>
      <c r="D13" s="79" t="s">
        <v>744</v>
      </c>
      <c r="E13" s="79"/>
      <c r="F13" s="79"/>
      <c r="G13" s="79"/>
      <c r="H13" s="79"/>
      <c r="I13" s="79"/>
      <c r="J13" s="79"/>
      <c r="K13" s="79"/>
      <c r="L13" s="79"/>
    </row>
    <row r="14" spans="1:26" ht="20.100000000000001" customHeight="1">
      <c r="A14" s="20"/>
      <c r="B14" s="130"/>
      <c r="C14" s="88"/>
      <c r="D14" s="79"/>
      <c r="E14" s="79"/>
      <c r="F14" s="79"/>
      <c r="G14" s="79"/>
      <c r="H14" s="79"/>
      <c r="I14" s="79"/>
      <c r="J14" s="79"/>
      <c r="K14" s="79"/>
      <c r="L14" s="79"/>
    </row>
    <row r="15" spans="1:26" ht="20.100000000000001" customHeight="1">
      <c r="A15" s="20"/>
      <c r="B15" s="130" t="s">
        <v>566</v>
      </c>
      <c r="C15" s="88"/>
      <c r="D15" s="79" t="s">
        <v>553</v>
      </c>
      <c r="E15" s="79"/>
      <c r="F15" s="79"/>
      <c r="G15" s="79"/>
      <c r="H15" s="79"/>
      <c r="I15" s="79"/>
      <c r="J15" s="79"/>
      <c r="K15" s="79"/>
      <c r="L15" s="79"/>
    </row>
    <row r="16" spans="1:26" ht="20.100000000000001" customHeight="1">
      <c r="A16" s="20"/>
      <c r="B16" s="130" t="s">
        <v>567</v>
      </c>
      <c r="C16" s="88"/>
      <c r="D16" s="79" t="s">
        <v>698</v>
      </c>
      <c r="E16" s="79"/>
      <c r="F16" s="79"/>
      <c r="G16" s="79"/>
      <c r="H16" s="79"/>
      <c r="I16" s="79"/>
      <c r="J16" s="79"/>
      <c r="K16" s="79"/>
      <c r="L16" s="79"/>
    </row>
    <row r="17" spans="1:26" ht="20.100000000000001" customHeight="1">
      <c r="A17" s="20"/>
      <c r="B17" s="130" t="s">
        <v>80</v>
      </c>
      <c r="C17" s="88"/>
      <c r="D17" s="79" t="s">
        <v>683</v>
      </c>
      <c r="E17" s="79"/>
      <c r="F17" s="79"/>
      <c r="G17" s="79"/>
      <c r="H17" s="79"/>
      <c r="I17" s="79"/>
      <c r="J17" s="79"/>
      <c r="K17" s="79"/>
      <c r="L17" s="79"/>
    </row>
    <row r="18" spans="1:26" ht="20.100000000000001" customHeight="1">
      <c r="A18" s="20"/>
      <c r="B18" s="23"/>
      <c r="C18" s="89"/>
      <c r="D18" s="2"/>
      <c r="E18" s="2"/>
      <c r="F18" s="2"/>
      <c r="G18" s="2"/>
      <c r="H18" s="2"/>
      <c r="I18" s="2"/>
      <c r="J18" s="2"/>
      <c r="K18" s="2"/>
      <c r="L18" s="2"/>
    </row>
    <row r="19" spans="1:26" ht="20.100000000000001" customHeight="1">
      <c r="A19" s="46">
        <v>2</v>
      </c>
      <c r="B19" s="80" t="s">
        <v>613</v>
      </c>
      <c r="C19" s="90"/>
      <c r="D19" s="2" t="s">
        <v>559</v>
      </c>
      <c r="E19" s="2"/>
      <c r="F19" s="2"/>
      <c r="G19" s="2"/>
      <c r="H19" s="2"/>
      <c r="I19" s="2"/>
      <c r="J19" s="2"/>
      <c r="K19" s="2"/>
      <c r="L19" s="2"/>
    </row>
    <row r="20" spans="1:26" ht="10.5" customHeight="1">
      <c r="A20" s="20"/>
      <c r="B20" s="107"/>
      <c r="C20" s="91"/>
      <c r="D20" s="2"/>
      <c r="E20" s="2"/>
      <c r="F20" s="2"/>
      <c r="G20" s="2"/>
      <c r="H20" s="2"/>
      <c r="I20" s="2"/>
      <c r="J20" s="2"/>
      <c r="K20" s="2"/>
      <c r="L20" s="2"/>
    </row>
    <row r="21" spans="1:26" ht="20.100000000000001" customHeight="1">
      <c r="A21" s="20"/>
      <c r="B21" s="23" t="s">
        <v>568</v>
      </c>
      <c r="C21" s="89"/>
      <c r="D21" s="2"/>
      <c r="E21" s="2"/>
      <c r="F21" s="2"/>
      <c r="G21" s="2"/>
      <c r="H21" s="2"/>
      <c r="I21" s="2"/>
      <c r="J21" s="2"/>
      <c r="K21" s="2"/>
      <c r="L21" s="2"/>
    </row>
    <row r="22" spans="1:26" ht="6.95" customHeight="1">
      <c r="A22" s="20"/>
      <c r="B22" s="23"/>
      <c r="C22" s="89"/>
      <c r="D22" s="2"/>
      <c r="E22" s="2"/>
      <c r="F22" s="2"/>
      <c r="G22" s="2"/>
      <c r="H22" s="2"/>
      <c r="I22" s="2"/>
      <c r="J22" s="2"/>
      <c r="K22" s="2"/>
      <c r="L22" s="2"/>
    </row>
    <row r="23" spans="1:26" ht="33" customHeight="1">
      <c r="A23" s="20"/>
      <c r="B23" s="484" t="s">
        <v>582</v>
      </c>
      <c r="C23" s="485"/>
      <c r="D23" s="485"/>
      <c r="E23" s="485"/>
      <c r="F23" s="485"/>
      <c r="G23" s="485"/>
      <c r="H23" s="485"/>
      <c r="I23" s="485"/>
      <c r="J23" s="485"/>
      <c r="K23" s="485"/>
      <c r="L23" s="485"/>
    </row>
    <row r="24" spans="1:26" ht="20.100000000000001" customHeight="1">
      <c r="A24" s="20"/>
      <c r="B24" s="23"/>
      <c r="C24" s="89"/>
      <c r="D24" s="2"/>
      <c r="E24" s="2"/>
      <c r="F24" s="2"/>
      <c r="G24" s="2"/>
      <c r="H24" s="2"/>
      <c r="I24" s="2"/>
      <c r="J24" s="2"/>
      <c r="K24" s="2"/>
      <c r="L24" s="2"/>
    </row>
    <row r="25" spans="1:26" s="15" customFormat="1" ht="24.75" customHeight="1">
      <c r="A25" s="48">
        <v>3</v>
      </c>
      <c r="B25" s="164" t="s">
        <v>617</v>
      </c>
      <c r="C25" s="165"/>
      <c r="D25" s="7"/>
      <c r="E25" s="7"/>
      <c r="F25" s="7"/>
      <c r="G25" s="7"/>
      <c r="H25" s="7"/>
      <c r="I25" s="7"/>
      <c r="J25" s="7"/>
      <c r="K25" s="7"/>
      <c r="L25" s="16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4.75" customHeight="1">
      <c r="A26" s="46"/>
      <c r="B26" s="65" t="s">
        <v>3</v>
      </c>
      <c r="C26" s="160" t="s">
        <v>58</v>
      </c>
      <c r="D26" s="65" t="s">
        <v>546</v>
      </c>
      <c r="E26" s="65" t="s">
        <v>547</v>
      </c>
      <c r="F26" s="477" t="s">
        <v>608</v>
      </c>
      <c r="G26" s="478"/>
      <c r="H26" s="65" t="s">
        <v>609</v>
      </c>
      <c r="I26" s="65" t="s">
        <v>610</v>
      </c>
      <c r="J26" s="65" t="s">
        <v>611</v>
      </c>
      <c r="K26" s="65" t="s">
        <v>612</v>
      </c>
      <c r="L26" s="267" t="s">
        <v>702</v>
      </c>
    </row>
    <row r="27" spans="1:26" ht="33.75" customHeight="1">
      <c r="A27" s="20"/>
      <c r="B27" s="65" t="s">
        <v>605</v>
      </c>
      <c r="C27" s="131" t="s">
        <v>586</v>
      </c>
      <c r="D27" s="65" t="s">
        <v>583</v>
      </c>
      <c r="E27" s="65" t="s">
        <v>584</v>
      </c>
      <c r="F27" s="477" t="s">
        <v>585</v>
      </c>
      <c r="G27" s="478"/>
      <c r="H27" s="65" t="s">
        <v>614</v>
      </c>
      <c r="I27" s="266" t="s">
        <v>701</v>
      </c>
      <c r="J27" s="65" t="s">
        <v>616</v>
      </c>
      <c r="K27" s="65" t="s">
        <v>562</v>
      </c>
      <c r="L27" s="66" t="s">
        <v>619</v>
      </c>
    </row>
    <row r="28" spans="1:26" ht="5.25" customHeight="1">
      <c r="A28" s="20"/>
      <c r="B28" s="24"/>
      <c r="C28" s="92"/>
      <c r="D28" s="24"/>
      <c r="E28" s="24"/>
      <c r="F28" s="24"/>
      <c r="G28" s="24"/>
      <c r="H28" s="24"/>
      <c r="I28" s="24"/>
      <c r="J28" s="24"/>
      <c r="K28" s="24"/>
      <c r="L28" s="114"/>
    </row>
    <row r="29" spans="1:26" s="27" customFormat="1" ht="26.1" customHeight="1">
      <c r="A29" s="25"/>
      <c r="B29" s="425"/>
      <c r="C29" s="426"/>
      <c r="D29" s="427"/>
      <c r="E29" s="428"/>
      <c r="F29" s="428"/>
      <c r="G29" s="428"/>
      <c r="H29" s="428"/>
      <c r="I29" s="118"/>
      <c r="J29" s="429"/>
      <c r="K29" s="429"/>
      <c r="L29" s="26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27" customFormat="1" ht="26.1" customHeight="1">
      <c r="A30" s="25"/>
      <c r="B30" s="425"/>
      <c r="C30" s="426"/>
      <c r="D30" s="427"/>
      <c r="E30" s="428"/>
      <c r="F30" s="428"/>
      <c r="G30" s="428"/>
      <c r="H30" s="428"/>
      <c r="I30" s="118"/>
      <c r="J30" s="429"/>
      <c r="K30" s="429"/>
      <c r="L30" s="2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27" customFormat="1" ht="26.1" customHeight="1">
      <c r="A31" s="25"/>
      <c r="B31" s="425"/>
      <c r="C31" s="426"/>
      <c r="D31" s="427"/>
      <c r="E31" s="428"/>
      <c r="F31" s="428"/>
      <c r="G31" s="428"/>
      <c r="H31" s="428"/>
      <c r="I31" s="118"/>
      <c r="J31" s="429"/>
      <c r="K31" s="429"/>
      <c r="L31" s="26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27" customFormat="1" ht="26.1" customHeight="1">
      <c r="A32" s="25"/>
      <c r="B32" s="425"/>
      <c r="C32" s="426"/>
      <c r="D32" s="427"/>
      <c r="E32" s="428"/>
      <c r="F32" s="428"/>
      <c r="G32" s="428"/>
      <c r="H32" s="428"/>
      <c r="I32" s="118"/>
      <c r="J32" s="429"/>
      <c r="K32" s="429"/>
      <c r="L32" s="26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27" customFormat="1" ht="26.1" customHeight="1">
      <c r="A33" s="25"/>
      <c r="B33" s="425"/>
      <c r="C33" s="426"/>
      <c r="D33" s="427"/>
      <c r="E33" s="428"/>
      <c r="F33" s="428"/>
      <c r="G33" s="428"/>
      <c r="H33" s="428"/>
      <c r="I33" s="118"/>
      <c r="J33" s="429"/>
      <c r="K33" s="429"/>
      <c r="L33" s="26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27" customFormat="1" ht="26.1" customHeight="1">
      <c r="A34" s="25"/>
      <c r="B34" s="425"/>
      <c r="C34" s="426"/>
      <c r="D34" s="427"/>
      <c r="E34" s="428"/>
      <c r="F34" s="428"/>
      <c r="G34" s="428"/>
      <c r="H34" s="428"/>
      <c r="I34" s="118"/>
      <c r="J34" s="429"/>
      <c r="K34" s="429"/>
      <c r="L34" s="26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27" customFormat="1" ht="26.1" customHeight="1">
      <c r="A35" s="25"/>
      <c r="B35" s="425"/>
      <c r="C35" s="426"/>
      <c r="D35" s="427"/>
      <c r="E35" s="428"/>
      <c r="F35" s="428"/>
      <c r="G35" s="428"/>
      <c r="H35" s="428"/>
      <c r="I35" s="118"/>
      <c r="J35" s="429"/>
      <c r="K35" s="429"/>
      <c r="L35" s="26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27" customFormat="1" ht="26.1" customHeight="1">
      <c r="A36" s="25"/>
      <c r="B36" s="425"/>
      <c r="C36" s="426"/>
      <c r="D36" s="427"/>
      <c r="E36" s="428"/>
      <c r="F36" s="428"/>
      <c r="G36" s="428"/>
      <c r="H36" s="428"/>
      <c r="I36" s="118"/>
      <c r="J36" s="429"/>
      <c r="K36" s="429"/>
      <c r="L36" s="2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27" customFormat="1" ht="26.1" customHeight="1">
      <c r="A37" s="25"/>
      <c r="B37" s="425"/>
      <c r="C37" s="426"/>
      <c r="D37" s="427"/>
      <c r="E37" s="428"/>
      <c r="F37" s="428"/>
      <c r="G37" s="428"/>
      <c r="H37" s="428"/>
      <c r="I37" s="118"/>
      <c r="J37" s="429"/>
      <c r="K37" s="429"/>
      <c r="L37" s="2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27" customFormat="1" ht="26.1" customHeight="1">
      <c r="A38" s="25"/>
      <c r="B38" s="425"/>
      <c r="C38" s="426"/>
      <c r="D38" s="427"/>
      <c r="E38" s="428"/>
      <c r="F38" s="428"/>
      <c r="G38" s="428"/>
      <c r="H38" s="428"/>
      <c r="I38" s="118"/>
      <c r="J38" s="429"/>
      <c r="K38" s="429"/>
      <c r="L38" s="26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27" customFormat="1" ht="26.1" customHeight="1">
      <c r="A39" s="25"/>
      <c r="B39" s="425"/>
      <c r="C39" s="426"/>
      <c r="D39" s="427"/>
      <c r="E39" s="428"/>
      <c r="F39" s="428"/>
      <c r="G39" s="428"/>
      <c r="H39" s="428"/>
      <c r="I39" s="118"/>
      <c r="J39" s="429"/>
      <c r="K39" s="429"/>
      <c r="L39" s="26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27" customFormat="1" ht="26.1" customHeight="1">
      <c r="A40" s="25"/>
      <c r="B40" s="425"/>
      <c r="C40" s="426"/>
      <c r="D40" s="427"/>
      <c r="E40" s="428"/>
      <c r="F40" s="428"/>
      <c r="G40" s="428"/>
      <c r="H40" s="428"/>
      <c r="I40" s="118"/>
      <c r="J40" s="429"/>
      <c r="K40" s="429"/>
      <c r="L40" s="26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27" customFormat="1" ht="26.1" customHeight="1">
      <c r="A41" s="25"/>
      <c r="B41" s="425"/>
      <c r="C41" s="426"/>
      <c r="D41" s="427"/>
      <c r="E41" s="428"/>
      <c r="F41" s="428"/>
      <c r="G41" s="428"/>
      <c r="H41" s="428"/>
      <c r="I41" s="118"/>
      <c r="J41" s="429"/>
      <c r="K41" s="429"/>
      <c r="L41" s="26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27" customFormat="1" ht="26.1" customHeight="1">
      <c r="A42" s="25"/>
      <c r="B42" s="425"/>
      <c r="C42" s="426"/>
      <c r="D42" s="427"/>
      <c r="E42" s="428"/>
      <c r="F42" s="428"/>
      <c r="G42" s="428"/>
      <c r="H42" s="428"/>
      <c r="I42" s="118"/>
      <c r="J42" s="429"/>
      <c r="K42" s="429"/>
      <c r="L42" s="26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27" customFormat="1" ht="26.1" customHeight="1">
      <c r="A43" s="25"/>
      <c r="B43" s="425"/>
      <c r="C43" s="426"/>
      <c r="D43" s="427"/>
      <c r="E43" s="428"/>
      <c r="F43" s="428"/>
      <c r="G43" s="428"/>
      <c r="H43" s="428"/>
      <c r="I43" s="118"/>
      <c r="J43" s="429"/>
      <c r="K43" s="429"/>
      <c r="L43" s="26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27" customFormat="1" ht="26.1" customHeight="1">
      <c r="A44" s="25"/>
      <c r="B44" s="425"/>
      <c r="C44" s="426"/>
      <c r="D44" s="427"/>
      <c r="E44" s="428"/>
      <c r="F44" s="428"/>
      <c r="G44" s="428"/>
      <c r="H44" s="428"/>
      <c r="I44" s="118"/>
      <c r="J44" s="429"/>
      <c r="K44" s="429"/>
      <c r="L44" s="26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27" customFormat="1" ht="26.1" customHeight="1">
      <c r="A45" s="25"/>
      <c r="B45" s="425"/>
      <c r="C45" s="426"/>
      <c r="D45" s="427"/>
      <c r="E45" s="428"/>
      <c r="F45" s="428"/>
      <c r="G45" s="428"/>
      <c r="H45" s="428"/>
      <c r="I45" s="118"/>
      <c r="J45" s="429"/>
      <c r="K45" s="429"/>
      <c r="L45" s="26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27" customFormat="1" ht="26.1" customHeight="1">
      <c r="A46" s="25"/>
      <c r="B46" s="425"/>
      <c r="C46" s="426"/>
      <c r="D46" s="427"/>
      <c r="E46" s="428"/>
      <c r="F46" s="428"/>
      <c r="G46" s="428"/>
      <c r="H46" s="428"/>
      <c r="I46" s="118"/>
      <c r="J46" s="429"/>
      <c r="K46" s="429"/>
      <c r="L46" s="26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27" customFormat="1" ht="26.1" customHeight="1">
      <c r="A47" s="25"/>
      <c r="B47" s="425"/>
      <c r="C47" s="426"/>
      <c r="D47" s="427"/>
      <c r="E47" s="428"/>
      <c r="F47" s="428"/>
      <c r="G47" s="428"/>
      <c r="H47" s="428"/>
      <c r="I47" s="118"/>
      <c r="J47" s="429"/>
      <c r="K47" s="429"/>
      <c r="L47" s="26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27" customFormat="1" ht="26.1" customHeight="1">
      <c r="A48" s="25"/>
      <c r="B48" s="425"/>
      <c r="C48" s="426"/>
      <c r="D48" s="427"/>
      <c r="E48" s="428"/>
      <c r="F48" s="428"/>
      <c r="G48" s="428"/>
      <c r="H48" s="428"/>
      <c r="I48" s="118"/>
      <c r="J48" s="429"/>
      <c r="K48" s="429"/>
      <c r="L48" s="26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27" customFormat="1" ht="26.1" customHeight="1">
      <c r="A49" s="25"/>
      <c r="B49" s="425"/>
      <c r="C49" s="426"/>
      <c r="D49" s="427"/>
      <c r="E49" s="428"/>
      <c r="F49" s="428"/>
      <c r="G49" s="428"/>
      <c r="H49" s="428"/>
      <c r="I49" s="118"/>
      <c r="J49" s="429"/>
      <c r="K49" s="429"/>
      <c r="L49" s="26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27" customFormat="1" ht="26.1" customHeight="1">
      <c r="A50" s="25"/>
      <c r="B50" s="425"/>
      <c r="C50" s="426"/>
      <c r="D50" s="427"/>
      <c r="E50" s="428"/>
      <c r="F50" s="428"/>
      <c r="G50" s="428"/>
      <c r="H50" s="428"/>
      <c r="I50" s="118"/>
      <c r="J50" s="429"/>
      <c r="K50" s="429"/>
      <c r="L50" s="26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27" customFormat="1" ht="26.1" customHeight="1">
      <c r="A51" s="25"/>
      <c r="B51" s="425"/>
      <c r="C51" s="426"/>
      <c r="D51" s="427"/>
      <c r="E51" s="428"/>
      <c r="F51" s="428"/>
      <c r="G51" s="428"/>
      <c r="H51" s="428"/>
      <c r="I51" s="118"/>
      <c r="J51" s="429"/>
      <c r="K51" s="429"/>
      <c r="L51" s="2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27" customFormat="1" ht="26.1" customHeight="1">
      <c r="A52" s="25"/>
      <c r="B52" s="425"/>
      <c r="C52" s="426"/>
      <c r="D52" s="427"/>
      <c r="E52" s="428"/>
      <c r="F52" s="428"/>
      <c r="G52" s="428"/>
      <c r="H52" s="428"/>
      <c r="I52" s="118"/>
      <c r="J52" s="429"/>
      <c r="K52" s="429"/>
      <c r="L52" s="26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27" customFormat="1" ht="26.1" customHeight="1">
      <c r="A53" s="25"/>
      <c r="B53" s="425"/>
      <c r="C53" s="426"/>
      <c r="D53" s="427"/>
      <c r="E53" s="428"/>
      <c r="F53" s="428"/>
      <c r="G53" s="428"/>
      <c r="H53" s="428"/>
      <c r="I53" s="118"/>
      <c r="J53" s="429"/>
      <c r="K53" s="429"/>
      <c r="L53" s="2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27" customFormat="1" ht="26.1" customHeight="1">
      <c r="A54" s="25"/>
      <c r="B54" s="425"/>
      <c r="C54" s="426"/>
      <c r="D54" s="427"/>
      <c r="E54" s="428"/>
      <c r="F54" s="428"/>
      <c r="G54" s="428"/>
      <c r="H54" s="428"/>
      <c r="I54" s="118"/>
      <c r="J54" s="429"/>
      <c r="K54" s="429"/>
      <c r="L54" s="2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s="27" customFormat="1" ht="26.1" customHeight="1">
      <c r="A55" s="25"/>
      <c r="B55" s="425"/>
      <c r="C55" s="426"/>
      <c r="D55" s="427"/>
      <c r="E55" s="428"/>
      <c r="F55" s="428"/>
      <c r="G55" s="428"/>
      <c r="H55" s="428"/>
      <c r="I55" s="118"/>
      <c r="J55" s="429"/>
      <c r="K55" s="429"/>
      <c r="L55" s="2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27" customFormat="1" ht="26.1" customHeight="1">
      <c r="A56" s="25"/>
      <c r="B56" s="425"/>
      <c r="C56" s="426"/>
      <c r="D56" s="427"/>
      <c r="E56" s="428"/>
      <c r="F56" s="428"/>
      <c r="G56" s="428"/>
      <c r="H56" s="428"/>
      <c r="I56" s="118"/>
      <c r="J56" s="429"/>
      <c r="K56" s="429"/>
      <c r="L56" s="2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27" customFormat="1" ht="26.1" customHeight="1">
      <c r="A57" s="25"/>
      <c r="B57" s="425"/>
      <c r="C57" s="426"/>
      <c r="D57" s="427"/>
      <c r="E57" s="428"/>
      <c r="F57" s="428"/>
      <c r="G57" s="428"/>
      <c r="H57" s="428"/>
      <c r="I57" s="118"/>
      <c r="J57" s="429"/>
      <c r="K57" s="429"/>
      <c r="L57" s="26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27" customFormat="1" ht="26.1" customHeight="1">
      <c r="A58" s="25"/>
      <c r="B58" s="425"/>
      <c r="C58" s="426"/>
      <c r="D58" s="427"/>
      <c r="E58" s="428"/>
      <c r="F58" s="428"/>
      <c r="G58" s="428"/>
      <c r="H58" s="428"/>
      <c r="I58" s="118"/>
      <c r="J58" s="429"/>
      <c r="K58" s="429"/>
      <c r="L58" s="26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27" customFormat="1" ht="26.1" customHeight="1">
      <c r="A59" s="25"/>
      <c r="B59" s="425"/>
      <c r="C59" s="426"/>
      <c r="D59" s="427"/>
      <c r="E59" s="428"/>
      <c r="F59" s="428"/>
      <c r="G59" s="428"/>
      <c r="H59" s="428"/>
      <c r="I59" s="118"/>
      <c r="J59" s="429"/>
      <c r="K59" s="429"/>
      <c r="L59" s="26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27" customFormat="1" ht="26.1" customHeight="1">
      <c r="A60" s="25"/>
      <c r="B60" s="425"/>
      <c r="C60" s="426"/>
      <c r="D60" s="428"/>
      <c r="E60" s="428"/>
      <c r="F60" s="428"/>
      <c r="G60" s="428"/>
      <c r="H60" s="428"/>
      <c r="I60" s="118"/>
      <c r="J60" s="429"/>
      <c r="K60" s="429"/>
      <c r="L60" s="26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9" customFormat="1" ht="9.75" customHeight="1">
      <c r="A61" s="28"/>
      <c r="B61" s="11"/>
      <c r="C61" s="93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s="27" customFormat="1" ht="26.1" customHeight="1">
      <c r="A62" s="25"/>
      <c r="B62" s="136" t="s">
        <v>620</v>
      </c>
      <c r="C62" s="133"/>
      <c r="D62" s="134"/>
      <c r="E62" s="134"/>
      <c r="F62" s="134"/>
      <c r="G62" s="134"/>
      <c r="H62" s="134"/>
      <c r="I62" s="39"/>
      <c r="J62" s="142">
        <f>SUM(J29:J61)</f>
        <v>0</v>
      </c>
      <c r="K62" s="142">
        <f>SUM(K29:K61)</f>
        <v>0</v>
      </c>
      <c r="L62" s="30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7" customFormat="1" ht="26.1" customHeight="1">
      <c r="A63" s="25"/>
      <c r="B63" s="161"/>
      <c r="C63" s="162"/>
      <c r="D63" s="19"/>
      <c r="E63" s="19"/>
      <c r="F63" s="19"/>
      <c r="G63" s="19"/>
      <c r="H63" s="19"/>
      <c r="I63" s="19"/>
      <c r="J63" s="163"/>
      <c r="K63" s="163"/>
      <c r="L63" s="19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6.1" customHeight="1">
      <c r="A64" s="48">
        <v>4</v>
      </c>
      <c r="B64" s="49" t="s">
        <v>25</v>
      </c>
      <c r="C64" s="94"/>
      <c r="D64" s="47"/>
      <c r="E64" s="2"/>
      <c r="F64" s="2"/>
      <c r="G64" s="2"/>
      <c r="H64" s="2"/>
      <c r="I64" s="2"/>
      <c r="J64" s="32"/>
      <c r="K64" s="32"/>
      <c r="L64" s="33"/>
    </row>
    <row r="65" spans="1:12" ht="33.75" customHeight="1">
      <c r="A65" s="20"/>
      <c r="B65" s="65" t="s">
        <v>3</v>
      </c>
      <c r="C65" s="160" t="s">
        <v>58</v>
      </c>
      <c r="D65" s="65" t="s">
        <v>546</v>
      </c>
      <c r="E65" s="65" t="s">
        <v>547</v>
      </c>
      <c r="F65" s="477" t="s">
        <v>608</v>
      </c>
      <c r="G65" s="478"/>
      <c r="H65" s="65" t="s">
        <v>609</v>
      </c>
      <c r="I65" s="65" t="s">
        <v>610</v>
      </c>
      <c r="J65" s="65" t="s">
        <v>611</v>
      </c>
      <c r="K65" s="65" t="s">
        <v>612</v>
      </c>
      <c r="L65" s="66" t="s">
        <v>19</v>
      </c>
    </row>
    <row r="66" spans="1:12" ht="34.5" customHeight="1">
      <c r="A66" s="20"/>
      <c r="B66" s="66" t="s">
        <v>19</v>
      </c>
      <c r="C66" s="131" t="s">
        <v>586</v>
      </c>
      <c r="D66" s="65" t="s">
        <v>583</v>
      </c>
      <c r="E66" s="65" t="s">
        <v>584</v>
      </c>
      <c r="F66" s="477" t="s">
        <v>585</v>
      </c>
      <c r="G66" s="478"/>
      <c r="H66" s="65" t="s">
        <v>614</v>
      </c>
      <c r="I66" s="65"/>
      <c r="J66" s="65" t="s">
        <v>616</v>
      </c>
      <c r="K66" s="65" t="s">
        <v>562</v>
      </c>
      <c r="L66" s="66" t="s">
        <v>19</v>
      </c>
    </row>
    <row r="67" spans="1:12" ht="20.25" customHeight="1">
      <c r="A67" s="20"/>
      <c r="B67" s="115"/>
      <c r="C67" s="116"/>
      <c r="D67" s="486" t="s">
        <v>587</v>
      </c>
      <c r="E67" s="487"/>
      <c r="F67" s="487"/>
      <c r="G67" s="487"/>
      <c r="H67" s="487"/>
      <c r="I67" s="487"/>
      <c r="J67" s="487"/>
      <c r="K67" s="487"/>
      <c r="L67" s="487"/>
    </row>
    <row r="68" spans="1:12" ht="26.1" customHeight="1">
      <c r="A68" s="20"/>
      <c r="B68" s="268"/>
      <c r="C68" s="429"/>
      <c r="D68" s="472" t="s">
        <v>574</v>
      </c>
      <c r="E68" s="473"/>
      <c r="F68" s="473"/>
      <c r="G68" s="473"/>
      <c r="H68" s="474"/>
      <c r="I68" s="118"/>
      <c r="J68" s="429"/>
      <c r="K68" s="429"/>
      <c r="L68" s="26"/>
    </row>
    <row r="69" spans="1:12" ht="26.1" customHeight="1">
      <c r="A69" s="20"/>
      <c r="B69" s="268"/>
      <c r="C69" s="429"/>
      <c r="D69" s="472" t="s">
        <v>575</v>
      </c>
      <c r="E69" s="473"/>
      <c r="F69" s="473"/>
      <c r="G69" s="473"/>
      <c r="H69" s="474"/>
      <c r="I69" s="118"/>
      <c r="J69" s="429"/>
      <c r="K69" s="429"/>
      <c r="L69" s="26"/>
    </row>
    <row r="70" spans="1:12" ht="26.1" customHeight="1">
      <c r="A70" s="20"/>
      <c r="B70" s="268"/>
      <c r="C70" s="429"/>
      <c r="D70" s="472" t="s">
        <v>576</v>
      </c>
      <c r="E70" s="473"/>
      <c r="F70" s="473"/>
      <c r="G70" s="473"/>
      <c r="H70" s="474"/>
      <c r="I70" s="118"/>
      <c r="J70" s="429"/>
      <c r="K70" s="429"/>
      <c r="L70" s="26"/>
    </row>
    <row r="71" spans="1:12" ht="26.1" customHeight="1">
      <c r="A71" s="20"/>
      <c r="B71" s="268"/>
      <c r="C71" s="429"/>
      <c r="D71" s="472" t="s">
        <v>618</v>
      </c>
      <c r="E71" s="473"/>
      <c r="F71" s="473"/>
      <c r="G71" s="473"/>
      <c r="H71" s="474"/>
      <c r="I71" s="118"/>
      <c r="J71" s="429"/>
      <c r="K71" s="429"/>
      <c r="L71" s="26"/>
    </row>
    <row r="72" spans="1:12" ht="26.1" customHeight="1">
      <c r="A72" s="20"/>
      <c r="B72" s="268"/>
      <c r="C72" s="429"/>
      <c r="D72" s="472" t="s">
        <v>577</v>
      </c>
      <c r="E72" s="473"/>
      <c r="F72" s="473"/>
      <c r="G72" s="473"/>
      <c r="H72" s="474"/>
      <c r="I72" s="118"/>
      <c r="J72" s="429"/>
      <c r="K72" s="429"/>
      <c r="L72" s="26"/>
    </row>
    <row r="73" spans="1:12" s="119" customFormat="1" ht="26.1" customHeight="1">
      <c r="A73" s="117"/>
      <c r="B73" s="111"/>
      <c r="C73" s="120"/>
      <c r="D73" s="482" t="s">
        <v>590</v>
      </c>
      <c r="E73" s="483"/>
      <c r="F73" s="483"/>
      <c r="G73" s="483"/>
      <c r="H73" s="483"/>
      <c r="I73" s="488">
        <f>SUM(I68:I72)</f>
        <v>0</v>
      </c>
      <c r="J73" s="489"/>
      <c r="K73" s="143">
        <f>SUM(K68:K72)</f>
        <v>0</v>
      </c>
      <c r="L73" s="111"/>
    </row>
    <row r="74" spans="1:12" ht="26.1" customHeight="1">
      <c r="A74" s="20"/>
      <c r="B74" s="268"/>
      <c r="C74" s="429"/>
      <c r="D74" s="479" t="s">
        <v>572</v>
      </c>
      <c r="E74" s="480"/>
      <c r="F74" s="480"/>
      <c r="G74" s="480"/>
      <c r="H74" s="481"/>
      <c r="I74" s="118"/>
      <c r="J74" s="429"/>
      <c r="K74" s="429"/>
      <c r="L74" s="26"/>
    </row>
    <row r="75" spans="1:12" ht="26.1" customHeight="1">
      <c r="A75" s="20"/>
      <c r="B75" s="268"/>
      <c r="C75" s="429"/>
      <c r="D75" s="479" t="s">
        <v>16</v>
      </c>
      <c r="E75" s="480"/>
      <c r="F75" s="480"/>
      <c r="G75" s="480"/>
      <c r="H75" s="481"/>
      <c r="I75" s="118"/>
      <c r="J75" s="429"/>
      <c r="K75" s="429"/>
      <c r="L75" s="26"/>
    </row>
    <row r="76" spans="1:12" ht="26.1" customHeight="1">
      <c r="A76" s="20"/>
      <c r="B76" s="268"/>
      <c r="C76" s="429"/>
      <c r="D76" s="479" t="s">
        <v>569</v>
      </c>
      <c r="E76" s="480"/>
      <c r="F76" s="480"/>
      <c r="G76" s="480"/>
      <c r="H76" s="481"/>
      <c r="I76" s="118"/>
      <c r="J76" s="429"/>
      <c r="K76" s="429"/>
      <c r="L76" s="26"/>
    </row>
    <row r="77" spans="1:12" ht="26.1" customHeight="1">
      <c r="A77" s="20"/>
      <c r="B77" s="268"/>
      <c r="C77" s="429"/>
      <c r="D77" s="479" t="s">
        <v>570</v>
      </c>
      <c r="E77" s="480"/>
      <c r="F77" s="480"/>
      <c r="G77" s="480"/>
      <c r="H77" s="481"/>
      <c r="I77" s="118"/>
      <c r="J77" s="429"/>
      <c r="K77" s="429"/>
      <c r="L77" s="26"/>
    </row>
    <row r="78" spans="1:12" ht="26.1" customHeight="1">
      <c r="A78" s="20"/>
      <c r="B78" s="268"/>
      <c r="C78" s="429"/>
      <c r="D78" s="479" t="s">
        <v>571</v>
      </c>
      <c r="E78" s="480"/>
      <c r="F78" s="480"/>
      <c r="G78" s="480"/>
      <c r="H78" s="481"/>
      <c r="I78" s="118"/>
      <c r="J78" s="429"/>
      <c r="K78" s="429"/>
      <c r="L78" s="26"/>
    </row>
    <row r="79" spans="1:12" ht="26.1" customHeight="1">
      <c r="A79" s="20"/>
      <c r="B79" s="268"/>
      <c r="C79" s="429"/>
      <c r="D79" s="469" t="s">
        <v>573</v>
      </c>
      <c r="E79" s="470"/>
      <c r="F79" s="470"/>
      <c r="G79" s="470"/>
      <c r="H79" s="471"/>
      <c r="I79" s="118"/>
      <c r="J79" s="429"/>
      <c r="K79" s="429"/>
      <c r="L79" s="26"/>
    </row>
    <row r="80" spans="1:12" ht="26.1" customHeight="1">
      <c r="A80" s="20"/>
      <c r="B80" s="268"/>
      <c r="C80" s="429"/>
      <c r="D80" s="469" t="s">
        <v>573</v>
      </c>
      <c r="E80" s="470"/>
      <c r="F80" s="470"/>
      <c r="G80" s="470"/>
      <c r="H80" s="471"/>
      <c r="I80" s="118"/>
      <c r="J80" s="429"/>
      <c r="K80" s="429"/>
      <c r="L80" s="26"/>
    </row>
    <row r="81" spans="1:26" ht="26.1" customHeight="1">
      <c r="A81" s="20"/>
      <c r="B81" s="268"/>
      <c r="C81" s="429"/>
      <c r="D81" s="469" t="s">
        <v>573</v>
      </c>
      <c r="E81" s="470"/>
      <c r="F81" s="470"/>
      <c r="G81" s="470"/>
      <c r="H81" s="471"/>
      <c r="I81" s="118"/>
      <c r="J81" s="429"/>
      <c r="K81" s="429"/>
      <c r="L81" s="26"/>
    </row>
    <row r="82" spans="1:26" ht="26.1" customHeight="1">
      <c r="A82" s="20"/>
      <c r="B82" s="268"/>
      <c r="C82" s="429"/>
      <c r="D82" s="469" t="s">
        <v>573</v>
      </c>
      <c r="E82" s="470"/>
      <c r="F82" s="470"/>
      <c r="G82" s="470"/>
      <c r="H82" s="471"/>
      <c r="I82" s="118"/>
      <c r="J82" s="429"/>
      <c r="K82" s="429"/>
      <c r="L82" s="26"/>
    </row>
    <row r="83" spans="1:26" ht="26.1" customHeight="1">
      <c r="A83" s="20"/>
      <c r="B83" s="268"/>
      <c r="C83" s="429"/>
      <c r="D83" s="469" t="s">
        <v>573</v>
      </c>
      <c r="E83" s="470"/>
      <c r="F83" s="470"/>
      <c r="G83" s="470"/>
      <c r="H83" s="471"/>
      <c r="I83" s="118"/>
      <c r="J83" s="429"/>
      <c r="K83" s="429"/>
      <c r="L83" s="26"/>
    </row>
    <row r="84" spans="1:26" ht="26.1" customHeight="1">
      <c r="A84" s="20"/>
      <c r="B84" s="268"/>
      <c r="C84" s="429"/>
      <c r="D84" s="469" t="s">
        <v>573</v>
      </c>
      <c r="E84" s="470"/>
      <c r="F84" s="470"/>
      <c r="G84" s="470"/>
      <c r="H84" s="471"/>
      <c r="I84" s="118"/>
      <c r="J84" s="429"/>
      <c r="K84" s="429"/>
      <c r="L84" s="26"/>
    </row>
    <row r="85" spans="1:26" ht="26.1" customHeight="1">
      <c r="A85" s="20"/>
      <c r="B85" s="268"/>
      <c r="C85" s="429"/>
      <c r="D85" s="469" t="s">
        <v>573</v>
      </c>
      <c r="E85" s="470"/>
      <c r="F85" s="470"/>
      <c r="G85" s="470"/>
      <c r="H85" s="471"/>
      <c r="I85" s="118"/>
      <c r="J85" s="429"/>
      <c r="K85" s="429"/>
      <c r="L85" s="26"/>
    </row>
    <row r="86" spans="1:26" ht="26.1" customHeight="1">
      <c r="A86" s="20"/>
      <c r="B86" s="268"/>
      <c r="C86" s="429"/>
      <c r="D86" s="469" t="s">
        <v>573</v>
      </c>
      <c r="E86" s="470"/>
      <c r="F86" s="470"/>
      <c r="G86" s="470"/>
      <c r="H86" s="471"/>
      <c r="I86" s="118"/>
      <c r="J86" s="429"/>
      <c r="K86" s="429"/>
      <c r="L86" s="26"/>
    </row>
    <row r="87" spans="1:26" ht="26.1" customHeight="1">
      <c r="A87" s="20"/>
      <c r="B87" s="268"/>
      <c r="C87" s="429"/>
      <c r="D87" s="469" t="s">
        <v>573</v>
      </c>
      <c r="E87" s="470"/>
      <c r="F87" s="470"/>
      <c r="G87" s="470"/>
      <c r="H87" s="471"/>
      <c r="I87" s="118"/>
      <c r="J87" s="429"/>
      <c r="K87" s="429"/>
      <c r="L87" s="26"/>
    </row>
    <row r="88" spans="1:26" ht="26.1" customHeight="1">
      <c r="A88" s="20"/>
      <c r="B88" s="268"/>
      <c r="C88" s="429"/>
      <c r="D88" s="469" t="s">
        <v>573</v>
      </c>
      <c r="E88" s="470"/>
      <c r="F88" s="470"/>
      <c r="G88" s="470"/>
      <c r="H88" s="471"/>
      <c r="I88" s="118"/>
      <c r="J88" s="429"/>
      <c r="K88" s="429"/>
      <c r="L88" s="26"/>
    </row>
    <row r="89" spans="1:26" ht="26.1" customHeight="1">
      <c r="A89" s="20"/>
      <c r="B89" s="268"/>
      <c r="C89" s="429"/>
      <c r="D89" s="469" t="s">
        <v>573</v>
      </c>
      <c r="E89" s="470"/>
      <c r="F89" s="470"/>
      <c r="G89" s="470"/>
      <c r="H89" s="471"/>
      <c r="I89" s="118"/>
      <c r="J89" s="429"/>
      <c r="K89" s="429"/>
      <c r="L89" s="26"/>
    </row>
    <row r="90" spans="1:26" s="13" customFormat="1" ht="23.25" customHeight="1">
      <c r="A90" s="22"/>
      <c r="B90" s="8"/>
      <c r="C90" s="95"/>
      <c r="D90" s="144" t="s">
        <v>590</v>
      </c>
      <c r="E90" s="8"/>
      <c r="F90" s="8"/>
      <c r="G90" s="8"/>
      <c r="H90" s="19"/>
      <c r="I90" s="491">
        <f>SUM(I74:I89)</f>
        <v>0</v>
      </c>
      <c r="J90" s="492"/>
      <c r="K90" s="144">
        <f>SUM(K74:K89)</f>
        <v>0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6.1" customHeight="1">
      <c r="A91" s="20"/>
      <c r="B91" s="135" t="s">
        <v>40</v>
      </c>
      <c r="C91" s="96"/>
      <c r="D91" s="37"/>
      <c r="E91" s="38"/>
      <c r="F91" s="38"/>
      <c r="G91" s="38"/>
      <c r="H91" s="39"/>
      <c r="I91" s="170"/>
      <c r="J91" s="168">
        <f>I73+I90</f>
        <v>0</v>
      </c>
      <c r="K91" s="168">
        <f>K73+K90</f>
        <v>0</v>
      </c>
      <c r="L91" s="169"/>
    </row>
    <row r="92" spans="1:26" s="13" customFormat="1" ht="9.9499999999999993" customHeight="1">
      <c r="A92" s="22"/>
      <c r="B92" s="31"/>
      <c r="C92" s="97"/>
      <c r="D92" s="19"/>
      <c r="E92" s="19"/>
      <c r="F92" s="19"/>
      <c r="G92" s="19"/>
      <c r="H92" s="19"/>
      <c r="I92" s="19"/>
      <c r="J92" s="19"/>
      <c r="K92" s="19"/>
      <c r="L92" s="19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4" customHeight="1">
      <c r="A93" s="48">
        <v>5</v>
      </c>
      <c r="B93" s="50" t="s">
        <v>17</v>
      </c>
      <c r="C93" s="98"/>
      <c r="D93" s="19"/>
      <c r="E93" s="19"/>
      <c r="F93" s="19"/>
      <c r="G93" s="19"/>
      <c r="H93" s="19"/>
      <c r="I93" s="19"/>
      <c r="J93" s="19"/>
      <c r="K93" s="19"/>
      <c r="L93" s="19"/>
    </row>
    <row r="94" spans="1:26" ht="9" customHeight="1">
      <c r="A94" s="20"/>
      <c r="B94" s="31"/>
      <c r="C94" s="97"/>
      <c r="D94" s="19"/>
      <c r="E94" s="19"/>
      <c r="F94" s="19"/>
      <c r="G94" s="19"/>
      <c r="H94" s="19"/>
      <c r="I94" s="19"/>
      <c r="J94" s="19"/>
      <c r="K94" s="19"/>
      <c r="L94" s="19"/>
    </row>
    <row r="95" spans="1:26" ht="26.1" customHeight="1">
      <c r="A95" s="20"/>
      <c r="B95" s="70" t="s">
        <v>77</v>
      </c>
      <c r="C95" s="109" t="s">
        <v>563</v>
      </c>
      <c r="D95" s="67" t="s">
        <v>78</v>
      </c>
      <c r="E95" s="68"/>
      <c r="F95" s="68"/>
      <c r="G95" s="68"/>
      <c r="H95" s="69"/>
      <c r="I95" s="495" t="s">
        <v>621</v>
      </c>
      <c r="J95" s="496"/>
      <c r="K95" s="108" t="s">
        <v>19</v>
      </c>
      <c r="L95" s="66" t="s">
        <v>19</v>
      </c>
    </row>
    <row r="96" spans="1:26" ht="6.75" customHeight="1">
      <c r="A96" s="20"/>
      <c r="B96" s="2"/>
      <c r="C96" s="84"/>
      <c r="D96" s="2"/>
      <c r="E96" s="2"/>
      <c r="F96" s="2"/>
      <c r="G96" s="2"/>
      <c r="H96" s="2"/>
      <c r="I96" s="2"/>
      <c r="J96" s="2"/>
      <c r="K96" s="2"/>
      <c r="L96" s="2"/>
    </row>
    <row r="97" spans="1:12" ht="26.1" customHeight="1">
      <c r="A97" s="20"/>
      <c r="B97" s="45" t="s">
        <v>76</v>
      </c>
      <c r="C97" s="430"/>
      <c r="D97" s="110" t="s">
        <v>71</v>
      </c>
      <c r="E97" s="111"/>
      <c r="F97" s="111"/>
      <c r="G97" s="111"/>
      <c r="H97" s="112"/>
      <c r="I97" s="431" t="s">
        <v>564</v>
      </c>
      <c r="J97" s="432"/>
      <c r="K97" s="113"/>
      <c r="L97" s="113"/>
    </row>
    <row r="98" spans="1:12" ht="26.1" customHeight="1">
      <c r="A98" s="20"/>
      <c r="B98" s="45"/>
      <c r="C98" s="430"/>
      <c r="D98" s="110" t="s">
        <v>72</v>
      </c>
      <c r="E98" s="111"/>
      <c r="F98" s="111"/>
      <c r="G98" s="111"/>
      <c r="H98" s="112"/>
      <c r="I98" s="431" t="s">
        <v>564</v>
      </c>
      <c r="J98" s="432"/>
      <c r="K98" s="113"/>
      <c r="L98" s="113"/>
    </row>
    <row r="99" spans="1:12" ht="26.1" customHeight="1">
      <c r="A99" s="20"/>
      <c r="B99" s="45"/>
      <c r="C99" s="430"/>
      <c r="D99" s="110" t="s">
        <v>73</v>
      </c>
      <c r="E99" s="111"/>
      <c r="F99" s="111"/>
      <c r="G99" s="111"/>
      <c r="H99" s="112"/>
      <c r="I99" s="431" t="s">
        <v>564</v>
      </c>
      <c r="J99" s="432"/>
      <c r="K99" s="113"/>
      <c r="L99" s="113"/>
    </row>
    <row r="100" spans="1:12" ht="26.1" customHeight="1">
      <c r="A100" s="20"/>
      <c r="B100" s="45" t="s">
        <v>75</v>
      </c>
      <c r="C100" s="430"/>
      <c r="D100" s="110" t="s">
        <v>71</v>
      </c>
      <c r="E100" s="111"/>
      <c r="F100" s="111"/>
      <c r="G100" s="111"/>
      <c r="H100" s="112"/>
      <c r="I100" s="433"/>
      <c r="J100" s="432"/>
      <c r="K100" s="113"/>
      <c r="L100" s="113"/>
    </row>
    <row r="101" spans="1:12" ht="26.1" customHeight="1">
      <c r="A101" s="20"/>
      <c r="B101" s="45"/>
      <c r="C101" s="430"/>
      <c r="D101" s="110" t="s">
        <v>72</v>
      </c>
      <c r="E101" s="111"/>
      <c r="F101" s="111"/>
      <c r="G101" s="111"/>
      <c r="H101" s="112"/>
      <c r="I101" s="433"/>
      <c r="J101" s="432"/>
      <c r="K101" s="113"/>
      <c r="L101" s="113"/>
    </row>
    <row r="102" spans="1:12" ht="26.1" customHeight="1">
      <c r="A102" s="20"/>
      <c r="B102" s="45"/>
      <c r="C102" s="430"/>
      <c r="D102" s="110" t="s">
        <v>73</v>
      </c>
      <c r="E102" s="111"/>
      <c r="F102" s="111"/>
      <c r="G102" s="111"/>
      <c r="H102" s="112"/>
      <c r="I102" s="433"/>
      <c r="J102" s="432"/>
      <c r="K102" s="113"/>
      <c r="L102" s="113"/>
    </row>
    <row r="103" spans="1:12" ht="26.1" customHeight="1">
      <c r="A103" s="20"/>
      <c r="B103" s="45" t="s">
        <v>588</v>
      </c>
      <c r="C103" s="430"/>
      <c r="D103" s="110" t="s">
        <v>71</v>
      </c>
      <c r="E103" s="111"/>
      <c r="F103" s="111"/>
      <c r="G103" s="111"/>
      <c r="H103" s="112"/>
      <c r="I103" s="431"/>
      <c r="J103" s="432"/>
      <c r="K103" s="113"/>
      <c r="L103" s="113"/>
    </row>
    <row r="104" spans="1:12" ht="26.1" customHeight="1">
      <c r="A104" s="20"/>
      <c r="B104" s="45"/>
      <c r="C104" s="430"/>
      <c r="D104" s="110" t="s">
        <v>72</v>
      </c>
      <c r="E104" s="111"/>
      <c r="F104" s="111"/>
      <c r="G104" s="111"/>
      <c r="H104" s="112"/>
      <c r="I104" s="431"/>
      <c r="J104" s="432"/>
      <c r="K104" s="113"/>
      <c r="L104" s="113"/>
    </row>
    <row r="105" spans="1:12" ht="26.1" customHeight="1">
      <c r="A105" s="20"/>
      <c r="B105" s="45"/>
      <c r="C105" s="430"/>
      <c r="D105" s="110" t="s">
        <v>73</v>
      </c>
      <c r="E105" s="111"/>
      <c r="F105" s="111"/>
      <c r="G105" s="111"/>
      <c r="H105" s="112"/>
      <c r="I105" s="431"/>
      <c r="J105" s="432"/>
      <c r="K105" s="113"/>
      <c r="L105" s="113"/>
    </row>
    <row r="106" spans="1:12" ht="26.1" customHeight="1">
      <c r="A106" s="20"/>
      <c r="B106" s="45" t="s">
        <v>74</v>
      </c>
      <c r="C106" s="430"/>
      <c r="D106" s="110" t="s">
        <v>71</v>
      </c>
      <c r="E106" s="111"/>
      <c r="F106" s="111"/>
      <c r="G106" s="111"/>
      <c r="H106" s="112"/>
      <c r="I106" s="433"/>
      <c r="J106" s="432"/>
      <c r="K106" s="113"/>
      <c r="L106" s="113"/>
    </row>
    <row r="107" spans="1:12" ht="26.1" customHeight="1">
      <c r="A107" s="20"/>
      <c r="B107" s="45"/>
      <c r="C107" s="430"/>
      <c r="D107" s="110" t="s">
        <v>72</v>
      </c>
      <c r="E107" s="111"/>
      <c r="F107" s="111"/>
      <c r="G107" s="111"/>
      <c r="H107" s="112"/>
      <c r="I107" s="433"/>
      <c r="J107" s="432"/>
      <c r="K107" s="113"/>
      <c r="L107" s="113"/>
    </row>
    <row r="108" spans="1:12" ht="26.1" customHeight="1">
      <c r="A108" s="20"/>
      <c r="B108" s="45"/>
      <c r="C108" s="430"/>
      <c r="D108" s="110" t="s">
        <v>73</v>
      </c>
      <c r="E108" s="111"/>
      <c r="F108" s="111"/>
      <c r="G108" s="111"/>
      <c r="H108" s="112"/>
      <c r="I108" s="433"/>
      <c r="J108" s="432"/>
      <c r="K108" s="113"/>
      <c r="L108" s="113"/>
    </row>
    <row r="109" spans="1:12" ht="10.5" customHeight="1">
      <c r="A109" s="20"/>
      <c r="B109" s="36"/>
      <c r="C109" s="99"/>
      <c r="D109" s="40"/>
      <c r="E109" s="36"/>
      <c r="F109" s="36"/>
      <c r="G109" s="36"/>
      <c r="H109" s="36"/>
      <c r="I109" s="36"/>
      <c r="J109" s="36"/>
      <c r="K109" s="36"/>
      <c r="L109" s="36"/>
    </row>
    <row r="110" spans="1:12" ht="20.100000000000001" customHeight="1">
      <c r="A110" s="20"/>
      <c r="B110" s="137"/>
      <c r="C110" s="138"/>
      <c r="D110" s="139"/>
      <c r="E110" s="43"/>
      <c r="F110" s="43"/>
      <c r="G110" s="43"/>
      <c r="H110" s="43"/>
      <c r="I110" s="43"/>
      <c r="J110" s="43"/>
      <c r="K110" s="43"/>
      <c r="L110" s="43"/>
    </row>
    <row r="111" spans="1:12" ht="25.5" customHeight="1">
      <c r="A111" s="46">
        <v>6</v>
      </c>
      <c r="B111" s="51" t="s">
        <v>79</v>
      </c>
      <c r="C111" s="100"/>
      <c r="D111" s="8"/>
      <c r="E111" s="8"/>
      <c r="F111" s="8"/>
      <c r="G111" s="8"/>
      <c r="H111" s="8"/>
      <c r="I111" s="8"/>
      <c r="J111" s="8"/>
      <c r="K111" s="8"/>
      <c r="L111" s="8"/>
    </row>
    <row r="112" spans="1:12" ht="25.5" customHeight="1">
      <c r="A112" s="20"/>
      <c r="B112" s="493"/>
      <c r="C112" s="494"/>
      <c r="D112" s="494"/>
      <c r="E112" s="494"/>
      <c r="F112" s="494"/>
      <c r="G112" s="494"/>
      <c r="H112" s="494"/>
      <c r="I112" s="494"/>
      <c r="J112" s="494"/>
      <c r="K112" s="494"/>
      <c r="L112" s="494"/>
    </row>
    <row r="113" spans="1:12" ht="25.5" customHeight="1">
      <c r="A113" s="20"/>
      <c r="B113" s="490"/>
      <c r="C113" s="473"/>
      <c r="D113" s="473"/>
      <c r="E113" s="473"/>
      <c r="F113" s="473"/>
      <c r="G113" s="473"/>
      <c r="H113" s="473"/>
      <c r="I113" s="473"/>
      <c r="J113" s="473"/>
      <c r="K113" s="473"/>
      <c r="L113" s="473"/>
    </row>
    <row r="114" spans="1:12" ht="25.5" customHeight="1">
      <c r="A114" s="20"/>
      <c r="B114" s="490"/>
      <c r="C114" s="473"/>
      <c r="D114" s="473"/>
      <c r="E114" s="473"/>
      <c r="F114" s="473"/>
      <c r="G114" s="473"/>
      <c r="H114" s="473"/>
      <c r="I114" s="473"/>
      <c r="J114" s="473"/>
      <c r="K114" s="473"/>
      <c r="L114" s="473"/>
    </row>
    <row r="115" spans="1:12" ht="25.5" customHeight="1">
      <c r="A115" s="20"/>
      <c r="B115" s="490"/>
      <c r="C115" s="473"/>
      <c r="D115" s="473"/>
      <c r="E115" s="473"/>
      <c r="F115" s="473"/>
      <c r="G115" s="473"/>
      <c r="H115" s="473"/>
      <c r="I115" s="473"/>
      <c r="J115" s="473"/>
      <c r="K115" s="473"/>
      <c r="L115" s="473"/>
    </row>
    <row r="116" spans="1:12" ht="25.5" customHeight="1">
      <c r="A116" s="20"/>
      <c r="B116" s="490"/>
      <c r="C116" s="473"/>
      <c r="D116" s="473"/>
      <c r="E116" s="473"/>
      <c r="F116" s="473"/>
      <c r="G116" s="473"/>
      <c r="H116" s="473"/>
      <c r="I116" s="473"/>
      <c r="J116" s="473"/>
      <c r="K116" s="473"/>
      <c r="L116" s="473"/>
    </row>
    <row r="117" spans="1:12" ht="25.5" customHeight="1">
      <c r="A117" s="20"/>
      <c r="B117" s="490"/>
      <c r="C117" s="473"/>
      <c r="D117" s="473"/>
      <c r="E117" s="473"/>
      <c r="F117" s="473"/>
      <c r="G117" s="473"/>
      <c r="H117" s="473"/>
      <c r="I117" s="473"/>
      <c r="J117" s="473"/>
      <c r="K117" s="473"/>
      <c r="L117" s="473"/>
    </row>
    <row r="118" spans="1:12" ht="25.5" customHeight="1">
      <c r="A118" s="20"/>
      <c r="B118" s="2"/>
      <c r="C118" s="84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20.100000000000001" customHeight="1">
      <c r="A119" s="20"/>
      <c r="B119" s="2"/>
      <c r="C119" s="84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20.100000000000001" customHeight="1">
      <c r="A120" s="20"/>
      <c r="B120" s="2"/>
      <c r="C120" s="84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20.100000000000001" customHeight="1">
      <c r="A121" s="20"/>
      <c r="B121" s="2"/>
      <c r="C121" s="84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20.100000000000001" customHeight="1">
      <c r="A122" s="20"/>
      <c r="B122" s="2"/>
      <c r="C122" s="84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20.100000000000001" customHeight="1">
      <c r="A123" s="20"/>
      <c r="B123" s="2"/>
      <c r="C123" s="84"/>
      <c r="D123" s="2"/>
      <c r="E123" s="2"/>
      <c r="F123" s="2"/>
      <c r="G123" s="2"/>
      <c r="H123" s="2"/>
      <c r="I123" s="2"/>
      <c r="J123" s="2"/>
      <c r="K123" s="2"/>
      <c r="L123" s="2"/>
    </row>
    <row r="124" spans="1:12" s="2" customFormat="1" ht="20.100000000000001" customHeight="1">
      <c r="A124" s="20"/>
      <c r="C124" s="84"/>
    </row>
    <row r="125" spans="1:12" s="2" customFormat="1" ht="20.100000000000001" customHeight="1">
      <c r="A125" s="20"/>
      <c r="C125" s="84"/>
    </row>
    <row r="126" spans="1:12" s="2" customFormat="1" ht="20.100000000000001" customHeight="1">
      <c r="A126" s="20"/>
      <c r="C126" s="84"/>
    </row>
    <row r="127" spans="1:12" s="2" customFormat="1" ht="20.100000000000001" customHeight="1">
      <c r="A127" s="20"/>
      <c r="C127" s="84"/>
    </row>
    <row r="128" spans="1:12" s="2" customFormat="1" ht="20.100000000000001" customHeight="1">
      <c r="A128" s="20"/>
      <c r="C128" s="84"/>
    </row>
    <row r="129" spans="1:3" s="2" customFormat="1" ht="20.100000000000001" customHeight="1">
      <c r="A129" s="20"/>
      <c r="C129" s="84"/>
    </row>
    <row r="130" spans="1:3" s="2" customFormat="1" ht="20.100000000000001" customHeight="1">
      <c r="A130" s="20"/>
      <c r="C130" s="84"/>
    </row>
    <row r="131" spans="1:3" s="2" customFormat="1" ht="20.100000000000001" customHeight="1">
      <c r="A131" s="20"/>
      <c r="C131" s="84"/>
    </row>
    <row r="132" spans="1:3" s="2" customFormat="1" ht="20.100000000000001" customHeight="1">
      <c r="A132" s="20"/>
      <c r="C132" s="84"/>
    </row>
    <row r="133" spans="1:3" s="2" customFormat="1" ht="20.100000000000001" customHeight="1">
      <c r="A133" s="20"/>
      <c r="C133" s="84"/>
    </row>
    <row r="134" spans="1:3" s="2" customFormat="1" ht="20.100000000000001" customHeight="1">
      <c r="A134" s="20"/>
      <c r="C134" s="84"/>
    </row>
    <row r="135" spans="1:3" s="2" customFormat="1" ht="20.100000000000001" customHeight="1">
      <c r="A135" s="20"/>
      <c r="C135" s="84"/>
    </row>
    <row r="136" spans="1:3" s="2" customFormat="1" ht="20.100000000000001" customHeight="1">
      <c r="A136" s="20"/>
      <c r="C136" s="84"/>
    </row>
    <row r="137" spans="1:3" s="2" customFormat="1" ht="20.100000000000001" customHeight="1">
      <c r="A137" s="20"/>
      <c r="C137" s="84"/>
    </row>
    <row r="138" spans="1:3" s="2" customFormat="1" ht="20.100000000000001" customHeight="1">
      <c r="A138" s="20"/>
      <c r="C138" s="84"/>
    </row>
    <row r="139" spans="1:3" s="2" customFormat="1" ht="20.100000000000001" customHeight="1">
      <c r="A139" s="20"/>
      <c r="C139" s="84"/>
    </row>
    <row r="140" spans="1:3" s="2" customFormat="1" ht="20.100000000000001" customHeight="1">
      <c r="A140" s="20"/>
      <c r="C140" s="84"/>
    </row>
    <row r="141" spans="1:3" s="2" customFormat="1" ht="20.100000000000001" customHeight="1">
      <c r="A141" s="20"/>
      <c r="C141" s="84"/>
    </row>
    <row r="142" spans="1:3" s="2" customFormat="1" ht="20.100000000000001" customHeight="1">
      <c r="A142" s="20"/>
      <c r="C142" s="84"/>
    </row>
    <row r="143" spans="1:3" s="2" customFormat="1" ht="20.100000000000001" customHeight="1">
      <c r="A143" s="20"/>
      <c r="C143" s="84"/>
    </row>
    <row r="144" spans="1:3" s="2" customFormat="1" ht="20.100000000000001" customHeight="1">
      <c r="A144" s="20"/>
      <c r="C144" s="84"/>
    </row>
    <row r="145" spans="1:3" s="2" customFormat="1" ht="20.100000000000001" customHeight="1">
      <c r="A145" s="20"/>
      <c r="C145" s="84"/>
    </row>
    <row r="146" spans="1:3" s="2" customFormat="1" ht="20.100000000000001" customHeight="1">
      <c r="A146" s="20"/>
      <c r="C146" s="84"/>
    </row>
    <row r="147" spans="1:3" s="2" customFormat="1" ht="20.100000000000001" customHeight="1">
      <c r="A147" s="20"/>
      <c r="C147" s="84"/>
    </row>
    <row r="148" spans="1:3" s="2" customFormat="1" ht="20.100000000000001" customHeight="1">
      <c r="A148" s="20"/>
      <c r="C148" s="84"/>
    </row>
    <row r="149" spans="1:3" s="2" customFormat="1" ht="20.100000000000001" customHeight="1">
      <c r="A149" s="20"/>
      <c r="C149" s="84"/>
    </row>
    <row r="150" spans="1:3" s="2" customFormat="1" ht="20.100000000000001" customHeight="1">
      <c r="A150" s="20"/>
      <c r="C150" s="84"/>
    </row>
    <row r="151" spans="1:3" s="2" customFormat="1" ht="20.100000000000001" customHeight="1">
      <c r="A151" s="20"/>
      <c r="C151" s="84"/>
    </row>
    <row r="152" spans="1:3" s="2" customFormat="1" ht="20.100000000000001" customHeight="1">
      <c r="A152" s="20"/>
      <c r="C152" s="84"/>
    </row>
    <row r="153" spans="1:3" s="2" customFormat="1" ht="20.100000000000001" customHeight="1">
      <c r="A153" s="20"/>
      <c r="C153" s="84"/>
    </row>
    <row r="154" spans="1:3" s="2" customFormat="1" ht="20.100000000000001" customHeight="1">
      <c r="A154" s="20"/>
      <c r="C154" s="84"/>
    </row>
    <row r="155" spans="1:3" s="2" customFormat="1" ht="20.100000000000001" customHeight="1">
      <c r="A155" s="20"/>
      <c r="C155" s="84"/>
    </row>
    <row r="156" spans="1:3" s="2" customFormat="1" ht="20.100000000000001" customHeight="1">
      <c r="A156" s="20"/>
      <c r="C156" s="84"/>
    </row>
    <row r="157" spans="1:3" s="2" customFormat="1" ht="20.100000000000001" customHeight="1">
      <c r="A157" s="20"/>
      <c r="C157" s="84"/>
    </row>
    <row r="158" spans="1:3" s="2" customFormat="1" ht="20.100000000000001" customHeight="1">
      <c r="A158" s="20"/>
      <c r="C158" s="84"/>
    </row>
    <row r="159" spans="1:3" s="2" customFormat="1" ht="20.100000000000001" customHeight="1">
      <c r="A159" s="20"/>
      <c r="C159" s="84"/>
    </row>
    <row r="160" spans="1:3" s="2" customFormat="1" ht="20.100000000000001" customHeight="1">
      <c r="A160" s="20"/>
      <c r="C160" s="84"/>
    </row>
    <row r="161" spans="1:3" s="2" customFormat="1" ht="20.100000000000001" customHeight="1">
      <c r="A161" s="20"/>
      <c r="C161" s="84"/>
    </row>
    <row r="162" spans="1:3" s="2" customFormat="1" ht="20.100000000000001" customHeight="1">
      <c r="A162" s="20"/>
      <c r="C162" s="84"/>
    </row>
    <row r="163" spans="1:3" s="2" customFormat="1" ht="20.100000000000001" customHeight="1">
      <c r="A163" s="20"/>
      <c r="C163" s="84"/>
    </row>
    <row r="164" spans="1:3" s="2" customFormat="1" ht="20.100000000000001" customHeight="1">
      <c r="A164" s="20"/>
      <c r="C164" s="84"/>
    </row>
    <row r="165" spans="1:3" s="2" customFormat="1" ht="20.100000000000001" customHeight="1">
      <c r="A165" s="20"/>
      <c r="C165" s="84"/>
    </row>
    <row r="166" spans="1:3" s="2" customFormat="1" ht="20.100000000000001" customHeight="1">
      <c r="A166" s="20"/>
      <c r="C166" s="84"/>
    </row>
    <row r="167" spans="1:3" s="2" customFormat="1" ht="20.100000000000001" customHeight="1">
      <c r="A167" s="20"/>
      <c r="C167" s="84"/>
    </row>
    <row r="168" spans="1:3" s="2" customFormat="1" ht="20.100000000000001" customHeight="1">
      <c r="A168" s="20"/>
      <c r="C168" s="84"/>
    </row>
    <row r="169" spans="1:3" s="2" customFormat="1" ht="20.100000000000001" customHeight="1">
      <c r="A169" s="20"/>
      <c r="C169" s="84"/>
    </row>
    <row r="170" spans="1:3" s="2" customFormat="1" ht="20.100000000000001" customHeight="1">
      <c r="A170" s="20"/>
      <c r="C170" s="84"/>
    </row>
    <row r="171" spans="1:3" s="2" customFormat="1" ht="20.100000000000001" customHeight="1">
      <c r="A171" s="20"/>
      <c r="C171" s="84"/>
    </row>
    <row r="172" spans="1:3" s="2" customFormat="1" ht="20.100000000000001" customHeight="1">
      <c r="A172" s="20"/>
      <c r="C172" s="84"/>
    </row>
    <row r="173" spans="1:3" s="2" customFormat="1" ht="20.100000000000001" customHeight="1">
      <c r="A173" s="20"/>
      <c r="C173" s="84"/>
    </row>
    <row r="174" spans="1:3" s="2" customFormat="1" ht="20.100000000000001" customHeight="1">
      <c r="A174" s="20"/>
      <c r="C174" s="84"/>
    </row>
    <row r="175" spans="1:3" s="2" customFormat="1" ht="20.100000000000001" customHeight="1">
      <c r="A175" s="20"/>
      <c r="C175" s="84"/>
    </row>
    <row r="176" spans="1:3" s="2" customFormat="1" ht="20.100000000000001" customHeight="1">
      <c r="A176" s="20"/>
      <c r="C176" s="84"/>
    </row>
    <row r="177" spans="1:3" s="2" customFormat="1" ht="20.100000000000001" customHeight="1">
      <c r="A177" s="20"/>
      <c r="C177" s="84"/>
    </row>
    <row r="178" spans="1:3" s="2" customFormat="1" ht="20.100000000000001" customHeight="1">
      <c r="A178" s="20"/>
      <c r="C178" s="84"/>
    </row>
    <row r="179" spans="1:3" s="2" customFormat="1" ht="20.100000000000001" customHeight="1">
      <c r="A179" s="20"/>
      <c r="C179" s="84"/>
    </row>
    <row r="180" spans="1:3" s="2" customFormat="1" ht="20.100000000000001" customHeight="1">
      <c r="A180" s="20"/>
      <c r="C180" s="84"/>
    </row>
    <row r="181" spans="1:3" s="2" customFormat="1" ht="20.100000000000001" customHeight="1">
      <c r="A181" s="20"/>
      <c r="C181" s="84"/>
    </row>
    <row r="182" spans="1:3" s="2" customFormat="1" ht="20.100000000000001" customHeight="1">
      <c r="A182" s="20"/>
      <c r="C182" s="84"/>
    </row>
    <row r="183" spans="1:3" s="2" customFormat="1" ht="20.100000000000001" customHeight="1">
      <c r="A183" s="20"/>
      <c r="C183" s="84"/>
    </row>
    <row r="184" spans="1:3" s="2" customFormat="1" ht="20.100000000000001" customHeight="1">
      <c r="A184" s="20"/>
      <c r="C184" s="84"/>
    </row>
    <row r="185" spans="1:3" s="2" customFormat="1" ht="20.100000000000001" customHeight="1">
      <c r="A185" s="20"/>
      <c r="C185" s="84"/>
    </row>
    <row r="186" spans="1:3" s="2" customFormat="1" ht="20.100000000000001" customHeight="1">
      <c r="A186" s="20"/>
      <c r="C186" s="84"/>
    </row>
    <row r="187" spans="1:3" s="2" customFormat="1" ht="20.100000000000001" customHeight="1">
      <c r="A187" s="20"/>
      <c r="C187" s="84"/>
    </row>
    <row r="188" spans="1:3" s="2" customFormat="1" ht="20.100000000000001" customHeight="1">
      <c r="A188" s="20"/>
      <c r="C188" s="84"/>
    </row>
    <row r="189" spans="1:3" s="2" customFormat="1" ht="20.100000000000001" customHeight="1">
      <c r="A189" s="20"/>
      <c r="C189" s="84"/>
    </row>
    <row r="190" spans="1:3" s="2" customFormat="1" ht="20.100000000000001" customHeight="1">
      <c r="A190" s="20"/>
      <c r="C190" s="84"/>
    </row>
    <row r="191" spans="1:3" s="2" customFormat="1" ht="20.100000000000001" customHeight="1">
      <c r="A191" s="20"/>
      <c r="C191" s="84"/>
    </row>
    <row r="192" spans="1:3" s="2" customFormat="1" ht="20.100000000000001" customHeight="1">
      <c r="A192" s="20"/>
      <c r="C192" s="84"/>
    </row>
    <row r="193" spans="1:3" s="2" customFormat="1" ht="20.100000000000001" customHeight="1">
      <c r="A193" s="20"/>
      <c r="C193" s="84"/>
    </row>
    <row r="194" spans="1:3" s="2" customFormat="1" ht="20.100000000000001" customHeight="1">
      <c r="A194" s="20"/>
      <c r="C194" s="84"/>
    </row>
    <row r="195" spans="1:3" s="2" customFormat="1" ht="20.100000000000001" customHeight="1">
      <c r="A195" s="20"/>
      <c r="C195" s="84"/>
    </row>
    <row r="196" spans="1:3" s="2" customFormat="1" ht="20.100000000000001" customHeight="1">
      <c r="A196" s="20"/>
      <c r="C196" s="84"/>
    </row>
    <row r="197" spans="1:3" s="2" customFormat="1" ht="20.100000000000001" customHeight="1">
      <c r="A197" s="20"/>
      <c r="C197" s="84"/>
    </row>
    <row r="198" spans="1:3" s="2" customFormat="1" ht="20.100000000000001" customHeight="1">
      <c r="A198" s="20"/>
      <c r="C198" s="84"/>
    </row>
    <row r="199" spans="1:3" s="2" customFormat="1" ht="20.100000000000001" customHeight="1">
      <c r="A199" s="20"/>
      <c r="C199" s="84"/>
    </row>
    <row r="200" spans="1:3" s="2" customFormat="1" ht="20.100000000000001" customHeight="1">
      <c r="A200" s="20"/>
      <c r="C200" s="84"/>
    </row>
    <row r="201" spans="1:3" s="2" customFormat="1" ht="20.100000000000001" customHeight="1">
      <c r="A201" s="20"/>
      <c r="C201" s="84"/>
    </row>
    <row r="202" spans="1:3" s="2" customFormat="1" ht="20.100000000000001" customHeight="1">
      <c r="A202" s="20"/>
      <c r="C202" s="84"/>
    </row>
    <row r="203" spans="1:3" s="2" customFormat="1" ht="20.100000000000001" customHeight="1">
      <c r="A203" s="20"/>
      <c r="C203" s="84"/>
    </row>
    <row r="204" spans="1:3" s="2" customFormat="1" ht="20.100000000000001" customHeight="1">
      <c r="A204" s="20"/>
      <c r="C204" s="84"/>
    </row>
    <row r="205" spans="1:3" s="2" customFormat="1" ht="20.100000000000001" customHeight="1">
      <c r="A205" s="20"/>
      <c r="C205" s="84"/>
    </row>
    <row r="206" spans="1:3" s="2" customFormat="1" ht="20.100000000000001" customHeight="1">
      <c r="A206" s="20"/>
      <c r="C206" s="84"/>
    </row>
    <row r="207" spans="1:3" s="2" customFormat="1" ht="20.100000000000001" customHeight="1">
      <c r="A207" s="20"/>
      <c r="C207" s="84"/>
    </row>
    <row r="208" spans="1:3" s="2" customFormat="1" ht="20.100000000000001" customHeight="1">
      <c r="A208" s="20"/>
      <c r="C208" s="84"/>
    </row>
    <row r="209" spans="1:3" s="2" customFormat="1" ht="20.100000000000001" customHeight="1">
      <c r="A209" s="20"/>
      <c r="C209" s="84"/>
    </row>
    <row r="210" spans="1:3" s="2" customFormat="1" ht="20.100000000000001" customHeight="1">
      <c r="A210" s="20"/>
      <c r="C210" s="84"/>
    </row>
    <row r="211" spans="1:3" s="2" customFormat="1" ht="20.100000000000001" customHeight="1">
      <c r="A211" s="20"/>
      <c r="C211" s="84"/>
    </row>
    <row r="212" spans="1:3" s="2" customFormat="1" ht="20.100000000000001" customHeight="1">
      <c r="A212" s="20"/>
      <c r="C212" s="84"/>
    </row>
    <row r="213" spans="1:3" s="2" customFormat="1" ht="20.100000000000001" customHeight="1">
      <c r="A213" s="20"/>
      <c r="C213" s="84"/>
    </row>
    <row r="214" spans="1:3" s="2" customFormat="1" ht="20.100000000000001" customHeight="1">
      <c r="A214" s="20"/>
      <c r="C214" s="84"/>
    </row>
    <row r="215" spans="1:3" s="2" customFormat="1" ht="20.100000000000001" customHeight="1">
      <c r="A215" s="20"/>
      <c r="C215" s="84"/>
    </row>
    <row r="216" spans="1:3" s="2" customFormat="1" ht="20.100000000000001" customHeight="1">
      <c r="A216" s="20"/>
      <c r="C216" s="84"/>
    </row>
    <row r="217" spans="1:3" s="2" customFormat="1" ht="20.100000000000001" customHeight="1">
      <c r="A217" s="20"/>
      <c r="C217" s="84"/>
    </row>
    <row r="218" spans="1:3" s="2" customFormat="1" ht="20.100000000000001" customHeight="1">
      <c r="A218" s="20"/>
      <c r="C218" s="84"/>
    </row>
    <row r="219" spans="1:3" s="2" customFormat="1" ht="20.100000000000001" customHeight="1">
      <c r="A219" s="20"/>
      <c r="C219" s="84"/>
    </row>
    <row r="220" spans="1:3" s="2" customFormat="1" ht="20.100000000000001" customHeight="1">
      <c r="A220" s="20"/>
      <c r="C220" s="84"/>
    </row>
    <row r="221" spans="1:3" s="2" customFormat="1" ht="20.100000000000001" customHeight="1">
      <c r="A221" s="20"/>
      <c r="C221" s="84"/>
    </row>
    <row r="222" spans="1:3" s="2" customFormat="1" ht="20.100000000000001" customHeight="1">
      <c r="A222" s="20"/>
      <c r="C222" s="84"/>
    </row>
    <row r="223" spans="1:3" s="2" customFormat="1" ht="20.100000000000001" customHeight="1">
      <c r="A223" s="20"/>
      <c r="C223" s="84"/>
    </row>
    <row r="224" spans="1:3" s="2" customFormat="1" ht="20.100000000000001" customHeight="1">
      <c r="A224" s="20"/>
      <c r="C224" s="84"/>
    </row>
    <row r="225" spans="1:3" s="2" customFormat="1" ht="20.100000000000001" customHeight="1">
      <c r="A225" s="20"/>
      <c r="C225" s="84"/>
    </row>
    <row r="226" spans="1:3" s="2" customFormat="1" ht="20.100000000000001" customHeight="1">
      <c r="A226" s="20"/>
      <c r="C226" s="84"/>
    </row>
    <row r="227" spans="1:3" s="2" customFormat="1" ht="20.100000000000001" customHeight="1">
      <c r="A227" s="20"/>
      <c r="C227" s="84"/>
    </row>
    <row r="228" spans="1:3" s="2" customFormat="1" ht="20.100000000000001" customHeight="1">
      <c r="A228" s="20"/>
      <c r="C228" s="84"/>
    </row>
    <row r="229" spans="1:3" s="2" customFormat="1" ht="20.100000000000001" customHeight="1">
      <c r="A229" s="20"/>
      <c r="C229" s="84"/>
    </row>
    <row r="230" spans="1:3" s="2" customFormat="1" ht="20.100000000000001" customHeight="1">
      <c r="A230" s="20"/>
      <c r="C230" s="84"/>
    </row>
    <row r="231" spans="1:3" s="2" customFormat="1" ht="20.100000000000001" customHeight="1">
      <c r="A231" s="20"/>
      <c r="C231" s="84"/>
    </row>
    <row r="232" spans="1:3" s="2" customFormat="1" ht="20.100000000000001" customHeight="1">
      <c r="A232" s="20"/>
      <c r="C232" s="84"/>
    </row>
    <row r="233" spans="1:3" s="2" customFormat="1" ht="20.100000000000001" customHeight="1">
      <c r="A233" s="20"/>
      <c r="C233" s="84"/>
    </row>
    <row r="234" spans="1:3" s="2" customFormat="1" ht="20.100000000000001" customHeight="1">
      <c r="A234" s="20"/>
      <c r="C234" s="84"/>
    </row>
    <row r="235" spans="1:3" s="2" customFormat="1" ht="20.100000000000001" customHeight="1">
      <c r="A235" s="20"/>
      <c r="C235" s="84"/>
    </row>
    <row r="236" spans="1:3" s="2" customFormat="1" ht="20.100000000000001" customHeight="1">
      <c r="A236" s="20"/>
      <c r="C236" s="84"/>
    </row>
    <row r="237" spans="1:3" s="2" customFormat="1" ht="20.100000000000001" customHeight="1">
      <c r="A237" s="20"/>
      <c r="C237" s="84"/>
    </row>
    <row r="238" spans="1:3" s="2" customFormat="1" ht="20.100000000000001" customHeight="1">
      <c r="A238" s="20"/>
      <c r="C238" s="84"/>
    </row>
    <row r="239" spans="1:3" s="2" customFormat="1" ht="20.100000000000001" customHeight="1">
      <c r="A239" s="20"/>
      <c r="C239" s="84"/>
    </row>
    <row r="240" spans="1:3" s="2" customFormat="1" ht="20.100000000000001" customHeight="1">
      <c r="A240" s="20"/>
      <c r="C240" s="84"/>
    </row>
    <row r="241" spans="1:3" s="2" customFormat="1" ht="20.100000000000001" customHeight="1">
      <c r="A241" s="20"/>
      <c r="C241" s="84"/>
    </row>
    <row r="242" spans="1:3" s="2" customFormat="1" ht="20.100000000000001" customHeight="1">
      <c r="A242" s="20"/>
      <c r="C242" s="84"/>
    </row>
    <row r="243" spans="1:3" s="2" customFormat="1" ht="20.100000000000001" customHeight="1">
      <c r="A243" s="20"/>
      <c r="C243" s="84"/>
    </row>
    <row r="244" spans="1:3" s="2" customFormat="1" ht="20.100000000000001" customHeight="1">
      <c r="A244" s="20"/>
      <c r="C244" s="84"/>
    </row>
    <row r="245" spans="1:3" s="2" customFormat="1" ht="20.100000000000001" customHeight="1">
      <c r="A245" s="20"/>
      <c r="C245" s="84"/>
    </row>
    <row r="246" spans="1:3" s="2" customFormat="1" ht="20.100000000000001" customHeight="1">
      <c r="A246" s="20"/>
      <c r="C246" s="84"/>
    </row>
    <row r="247" spans="1:3" s="2" customFormat="1" ht="20.100000000000001" customHeight="1">
      <c r="A247" s="20"/>
      <c r="C247" s="84"/>
    </row>
    <row r="248" spans="1:3" s="2" customFormat="1" ht="20.100000000000001" customHeight="1">
      <c r="A248" s="20"/>
      <c r="C248" s="84"/>
    </row>
    <row r="249" spans="1:3" s="2" customFormat="1" ht="20.100000000000001" customHeight="1">
      <c r="A249" s="20"/>
      <c r="C249" s="84"/>
    </row>
    <row r="250" spans="1:3" s="2" customFormat="1" ht="20.100000000000001" customHeight="1">
      <c r="A250" s="20"/>
      <c r="C250" s="84"/>
    </row>
    <row r="251" spans="1:3" s="2" customFormat="1" ht="20.100000000000001" customHeight="1">
      <c r="A251" s="20"/>
      <c r="C251" s="84"/>
    </row>
    <row r="252" spans="1:3" s="2" customFormat="1" ht="20.100000000000001" customHeight="1">
      <c r="A252" s="20"/>
      <c r="C252" s="84"/>
    </row>
    <row r="253" spans="1:3" s="2" customFormat="1" ht="20.100000000000001" customHeight="1">
      <c r="A253" s="20"/>
      <c r="C253" s="84"/>
    </row>
    <row r="254" spans="1:3" s="2" customFormat="1" ht="20.100000000000001" customHeight="1">
      <c r="A254" s="20"/>
      <c r="C254" s="84"/>
    </row>
    <row r="255" spans="1:3" s="2" customFormat="1" ht="20.100000000000001" customHeight="1">
      <c r="A255" s="20"/>
      <c r="C255" s="84"/>
    </row>
    <row r="256" spans="1:3" s="2" customFormat="1" ht="20.100000000000001" customHeight="1">
      <c r="A256" s="20"/>
      <c r="C256" s="84"/>
    </row>
    <row r="257" spans="1:3" s="2" customFormat="1" ht="20.100000000000001" customHeight="1">
      <c r="A257" s="20"/>
      <c r="C257" s="84"/>
    </row>
    <row r="258" spans="1:3" s="2" customFormat="1" ht="20.100000000000001" customHeight="1">
      <c r="A258" s="20"/>
      <c r="C258" s="84"/>
    </row>
    <row r="259" spans="1:3" s="2" customFormat="1" ht="20.100000000000001" customHeight="1">
      <c r="A259" s="20"/>
      <c r="C259" s="84"/>
    </row>
    <row r="260" spans="1:3" s="2" customFormat="1" ht="20.100000000000001" customHeight="1">
      <c r="A260" s="20"/>
      <c r="C260" s="84"/>
    </row>
    <row r="261" spans="1:3" s="2" customFormat="1" ht="20.100000000000001" customHeight="1">
      <c r="A261" s="20"/>
      <c r="C261" s="84"/>
    </row>
    <row r="262" spans="1:3" s="2" customFormat="1" ht="20.100000000000001" customHeight="1">
      <c r="A262" s="20"/>
      <c r="C262" s="84"/>
    </row>
    <row r="263" spans="1:3" s="2" customFormat="1" ht="20.100000000000001" customHeight="1">
      <c r="A263" s="20"/>
      <c r="C263" s="84"/>
    </row>
    <row r="264" spans="1:3" s="2" customFormat="1" ht="20.100000000000001" customHeight="1">
      <c r="A264" s="20"/>
      <c r="C264" s="84"/>
    </row>
    <row r="265" spans="1:3" s="2" customFormat="1" ht="20.100000000000001" customHeight="1">
      <c r="A265" s="20"/>
      <c r="C265" s="84"/>
    </row>
    <row r="266" spans="1:3" s="2" customFormat="1" ht="20.100000000000001" customHeight="1">
      <c r="A266" s="20"/>
      <c r="C266" s="84"/>
    </row>
    <row r="267" spans="1:3" s="2" customFormat="1" ht="20.100000000000001" customHeight="1">
      <c r="A267" s="20"/>
      <c r="C267" s="84"/>
    </row>
    <row r="268" spans="1:3" s="2" customFormat="1" ht="20.100000000000001" customHeight="1">
      <c r="A268" s="20"/>
      <c r="C268" s="84"/>
    </row>
    <row r="269" spans="1:3" s="2" customFormat="1" ht="20.100000000000001" customHeight="1">
      <c r="A269" s="20"/>
      <c r="C269" s="84"/>
    </row>
    <row r="270" spans="1:3" s="2" customFormat="1" ht="20.100000000000001" customHeight="1">
      <c r="A270" s="20"/>
      <c r="C270" s="84"/>
    </row>
    <row r="271" spans="1:3" s="2" customFormat="1" ht="20.100000000000001" customHeight="1">
      <c r="A271" s="20"/>
      <c r="C271" s="84"/>
    </row>
    <row r="272" spans="1:3" s="2" customFormat="1" ht="20.100000000000001" customHeight="1">
      <c r="A272" s="20"/>
      <c r="C272" s="84"/>
    </row>
    <row r="273" spans="1:3" s="2" customFormat="1" ht="20.100000000000001" customHeight="1">
      <c r="A273" s="20"/>
      <c r="C273" s="84"/>
    </row>
    <row r="274" spans="1:3" s="2" customFormat="1" ht="20.100000000000001" customHeight="1">
      <c r="A274" s="20"/>
      <c r="C274" s="84"/>
    </row>
    <row r="275" spans="1:3" s="2" customFormat="1" ht="20.100000000000001" customHeight="1">
      <c r="A275" s="20"/>
      <c r="C275" s="84"/>
    </row>
    <row r="276" spans="1:3" s="2" customFormat="1" ht="20.100000000000001" customHeight="1">
      <c r="A276" s="20"/>
      <c r="C276" s="84"/>
    </row>
    <row r="277" spans="1:3" s="2" customFormat="1" ht="20.100000000000001" customHeight="1">
      <c r="A277" s="20"/>
      <c r="C277" s="84"/>
    </row>
    <row r="278" spans="1:3" s="2" customFormat="1" ht="20.100000000000001" customHeight="1">
      <c r="A278" s="20"/>
      <c r="C278" s="84"/>
    </row>
    <row r="279" spans="1:3" s="2" customFormat="1" ht="20.100000000000001" customHeight="1">
      <c r="A279" s="20"/>
      <c r="C279" s="84"/>
    </row>
    <row r="280" spans="1:3" s="2" customFormat="1" ht="20.100000000000001" customHeight="1">
      <c r="A280" s="20"/>
      <c r="C280" s="84"/>
    </row>
    <row r="281" spans="1:3" s="2" customFormat="1" ht="20.100000000000001" customHeight="1">
      <c r="A281" s="20"/>
      <c r="C281" s="84"/>
    </row>
    <row r="282" spans="1:3" s="2" customFormat="1" ht="20.100000000000001" customHeight="1">
      <c r="A282" s="20"/>
      <c r="C282" s="84"/>
    </row>
    <row r="283" spans="1:3" s="2" customFormat="1" ht="20.100000000000001" customHeight="1">
      <c r="A283" s="20"/>
      <c r="C283" s="84"/>
    </row>
    <row r="284" spans="1:3" s="2" customFormat="1" ht="20.100000000000001" customHeight="1">
      <c r="A284" s="20"/>
      <c r="C284" s="84"/>
    </row>
    <row r="285" spans="1:3" s="2" customFormat="1" ht="20.100000000000001" customHeight="1">
      <c r="A285" s="20"/>
      <c r="C285" s="84"/>
    </row>
    <row r="286" spans="1:3" s="2" customFormat="1" ht="20.100000000000001" customHeight="1">
      <c r="A286" s="20"/>
      <c r="C286" s="84"/>
    </row>
    <row r="287" spans="1:3" s="2" customFormat="1" ht="20.100000000000001" customHeight="1">
      <c r="A287" s="20"/>
      <c r="C287" s="84"/>
    </row>
    <row r="288" spans="1:3" s="2" customFormat="1" ht="20.100000000000001" customHeight="1">
      <c r="A288" s="20"/>
      <c r="C288" s="84"/>
    </row>
    <row r="289" spans="1:3" s="2" customFormat="1" ht="20.100000000000001" customHeight="1">
      <c r="A289" s="20"/>
      <c r="C289" s="84"/>
    </row>
    <row r="290" spans="1:3" s="2" customFormat="1" ht="20.100000000000001" customHeight="1">
      <c r="A290" s="20"/>
      <c r="C290" s="84"/>
    </row>
    <row r="291" spans="1:3" s="2" customFormat="1" ht="20.100000000000001" customHeight="1">
      <c r="A291" s="20"/>
      <c r="C291" s="84"/>
    </row>
    <row r="292" spans="1:3" s="2" customFormat="1" ht="20.100000000000001" customHeight="1">
      <c r="A292" s="20"/>
      <c r="C292" s="84"/>
    </row>
    <row r="293" spans="1:3" s="2" customFormat="1" ht="20.100000000000001" customHeight="1">
      <c r="A293" s="20"/>
      <c r="C293" s="84"/>
    </row>
    <row r="294" spans="1:3" s="2" customFormat="1" ht="20.100000000000001" customHeight="1">
      <c r="A294" s="20"/>
      <c r="C294" s="84"/>
    </row>
    <row r="295" spans="1:3" s="2" customFormat="1" ht="20.100000000000001" customHeight="1">
      <c r="A295" s="20"/>
      <c r="C295" s="84"/>
    </row>
    <row r="296" spans="1:3" s="2" customFormat="1" ht="20.100000000000001" customHeight="1">
      <c r="A296" s="20"/>
      <c r="C296" s="84"/>
    </row>
    <row r="297" spans="1:3" s="2" customFormat="1" ht="20.100000000000001" customHeight="1">
      <c r="A297" s="20"/>
      <c r="C297" s="84"/>
    </row>
    <row r="298" spans="1:3" s="2" customFormat="1" ht="20.100000000000001" customHeight="1">
      <c r="A298" s="20"/>
      <c r="C298" s="84"/>
    </row>
    <row r="299" spans="1:3" s="2" customFormat="1" ht="20.100000000000001" customHeight="1">
      <c r="A299" s="20"/>
      <c r="C299" s="84"/>
    </row>
    <row r="300" spans="1:3" s="2" customFormat="1" ht="20.100000000000001" customHeight="1">
      <c r="A300" s="20"/>
      <c r="C300" s="84"/>
    </row>
    <row r="301" spans="1:3" s="2" customFormat="1" ht="20.100000000000001" customHeight="1">
      <c r="A301" s="20"/>
      <c r="C301" s="84"/>
    </row>
    <row r="302" spans="1:3" s="2" customFormat="1" ht="20.100000000000001" customHeight="1">
      <c r="A302" s="20"/>
      <c r="C302" s="84"/>
    </row>
    <row r="303" spans="1:3" s="2" customFormat="1" ht="20.100000000000001" customHeight="1">
      <c r="A303" s="20"/>
      <c r="C303" s="84"/>
    </row>
    <row r="304" spans="1:3" s="2" customFormat="1" ht="20.100000000000001" customHeight="1">
      <c r="A304" s="20"/>
      <c r="C304" s="84"/>
    </row>
    <row r="305" spans="1:3" s="2" customFormat="1" ht="20.100000000000001" customHeight="1">
      <c r="A305" s="20"/>
      <c r="C305" s="84"/>
    </row>
    <row r="306" spans="1:3" s="2" customFormat="1" ht="20.100000000000001" customHeight="1">
      <c r="A306" s="20"/>
      <c r="C306" s="84"/>
    </row>
    <row r="307" spans="1:3" s="2" customFormat="1" ht="20.100000000000001" customHeight="1">
      <c r="A307" s="20"/>
      <c r="C307" s="84"/>
    </row>
    <row r="308" spans="1:3" s="2" customFormat="1" ht="20.100000000000001" customHeight="1">
      <c r="A308" s="20"/>
      <c r="C308" s="84"/>
    </row>
    <row r="309" spans="1:3" s="2" customFormat="1" ht="20.100000000000001" customHeight="1">
      <c r="A309" s="20"/>
      <c r="C309" s="84"/>
    </row>
    <row r="310" spans="1:3" s="2" customFormat="1" ht="20.100000000000001" customHeight="1">
      <c r="A310" s="20"/>
      <c r="C310" s="84"/>
    </row>
    <row r="311" spans="1:3" s="2" customFormat="1" ht="20.100000000000001" customHeight="1">
      <c r="A311" s="20"/>
      <c r="C311" s="84"/>
    </row>
    <row r="312" spans="1:3" s="2" customFormat="1" ht="20.100000000000001" customHeight="1">
      <c r="A312" s="20"/>
      <c r="C312" s="84"/>
    </row>
    <row r="313" spans="1:3" s="2" customFormat="1" ht="20.100000000000001" customHeight="1">
      <c r="A313" s="20"/>
      <c r="C313" s="84"/>
    </row>
    <row r="314" spans="1:3" s="2" customFormat="1" ht="20.100000000000001" customHeight="1">
      <c r="A314" s="20"/>
      <c r="C314" s="84"/>
    </row>
    <row r="315" spans="1:3" s="2" customFormat="1" ht="20.100000000000001" customHeight="1">
      <c r="A315" s="20"/>
      <c r="C315" s="84"/>
    </row>
    <row r="316" spans="1:3" s="2" customFormat="1" ht="20.100000000000001" customHeight="1">
      <c r="A316" s="20"/>
      <c r="C316" s="84"/>
    </row>
    <row r="317" spans="1:3" s="2" customFormat="1" ht="20.100000000000001" customHeight="1">
      <c r="A317" s="20"/>
      <c r="C317" s="84"/>
    </row>
    <row r="318" spans="1:3" s="2" customFormat="1" ht="20.100000000000001" customHeight="1">
      <c r="A318" s="20"/>
      <c r="C318" s="84"/>
    </row>
    <row r="319" spans="1:3" s="2" customFormat="1" ht="20.100000000000001" customHeight="1">
      <c r="A319" s="20"/>
      <c r="C319" s="84"/>
    </row>
    <row r="320" spans="1:3" s="2" customFormat="1" ht="20.100000000000001" customHeight="1">
      <c r="A320" s="20"/>
      <c r="C320" s="84"/>
    </row>
    <row r="321" spans="1:3" s="2" customFormat="1" ht="20.100000000000001" customHeight="1">
      <c r="A321" s="20"/>
      <c r="C321" s="84"/>
    </row>
    <row r="322" spans="1:3" s="2" customFormat="1" ht="20.100000000000001" customHeight="1">
      <c r="A322" s="20"/>
      <c r="C322" s="84"/>
    </row>
    <row r="323" spans="1:3" s="2" customFormat="1" ht="20.100000000000001" customHeight="1">
      <c r="A323" s="20"/>
      <c r="C323" s="84"/>
    </row>
    <row r="324" spans="1:3" s="2" customFormat="1" ht="20.100000000000001" customHeight="1">
      <c r="A324" s="20"/>
      <c r="C324" s="84"/>
    </row>
    <row r="325" spans="1:3" s="2" customFormat="1" ht="20.100000000000001" customHeight="1">
      <c r="A325" s="20"/>
      <c r="C325" s="84"/>
    </row>
    <row r="326" spans="1:3" s="2" customFormat="1" ht="20.100000000000001" customHeight="1">
      <c r="A326" s="20"/>
      <c r="C326" s="84"/>
    </row>
    <row r="327" spans="1:3" s="2" customFormat="1" ht="20.100000000000001" customHeight="1">
      <c r="A327" s="20"/>
      <c r="C327" s="84"/>
    </row>
    <row r="328" spans="1:3" s="2" customFormat="1" ht="20.100000000000001" customHeight="1">
      <c r="A328" s="20"/>
      <c r="C328" s="84"/>
    </row>
    <row r="329" spans="1:3" s="2" customFormat="1" ht="20.100000000000001" customHeight="1">
      <c r="A329" s="20"/>
      <c r="C329" s="84"/>
    </row>
    <row r="330" spans="1:3" s="2" customFormat="1" ht="20.100000000000001" customHeight="1">
      <c r="A330" s="20"/>
      <c r="C330" s="84"/>
    </row>
    <row r="331" spans="1:3" s="2" customFormat="1" ht="20.100000000000001" customHeight="1">
      <c r="A331" s="20"/>
      <c r="C331" s="84"/>
    </row>
    <row r="332" spans="1:3" s="2" customFormat="1" ht="20.100000000000001" customHeight="1">
      <c r="A332" s="20"/>
      <c r="C332" s="84"/>
    </row>
    <row r="333" spans="1:3" s="2" customFormat="1" ht="20.100000000000001" customHeight="1">
      <c r="A333" s="20"/>
      <c r="C333" s="84"/>
    </row>
    <row r="334" spans="1:3" s="2" customFormat="1" ht="20.100000000000001" customHeight="1">
      <c r="A334" s="20"/>
      <c r="C334" s="84"/>
    </row>
    <row r="335" spans="1:3" s="2" customFormat="1" ht="20.100000000000001" customHeight="1">
      <c r="A335" s="20"/>
      <c r="C335" s="84"/>
    </row>
    <row r="336" spans="1:3" s="2" customFormat="1" ht="20.100000000000001" customHeight="1">
      <c r="A336" s="20"/>
      <c r="C336" s="84"/>
    </row>
    <row r="337" spans="1:3" s="2" customFormat="1" ht="20.100000000000001" customHeight="1">
      <c r="A337" s="20"/>
      <c r="C337" s="84"/>
    </row>
    <row r="338" spans="1:3" s="2" customFormat="1" ht="20.100000000000001" customHeight="1">
      <c r="A338" s="20"/>
      <c r="C338" s="84"/>
    </row>
    <row r="339" spans="1:3" s="2" customFormat="1" ht="20.100000000000001" customHeight="1">
      <c r="A339" s="20"/>
      <c r="C339" s="84"/>
    </row>
    <row r="340" spans="1:3" s="2" customFormat="1" ht="20.100000000000001" customHeight="1">
      <c r="A340" s="20"/>
      <c r="C340" s="84"/>
    </row>
    <row r="341" spans="1:3" s="2" customFormat="1" ht="20.100000000000001" customHeight="1">
      <c r="A341" s="20"/>
      <c r="C341" s="84"/>
    </row>
    <row r="342" spans="1:3" s="2" customFormat="1" ht="20.100000000000001" customHeight="1">
      <c r="A342" s="20"/>
      <c r="C342" s="84"/>
    </row>
    <row r="343" spans="1:3" s="2" customFormat="1" ht="20.100000000000001" customHeight="1">
      <c r="A343" s="20"/>
      <c r="C343" s="84"/>
    </row>
    <row r="344" spans="1:3" s="2" customFormat="1" ht="20.100000000000001" customHeight="1">
      <c r="A344" s="20"/>
      <c r="C344" s="84"/>
    </row>
    <row r="345" spans="1:3" s="2" customFormat="1" ht="20.100000000000001" customHeight="1">
      <c r="A345" s="20"/>
      <c r="C345" s="84"/>
    </row>
    <row r="346" spans="1:3" s="2" customFormat="1" ht="20.100000000000001" customHeight="1">
      <c r="A346" s="20"/>
      <c r="C346" s="84"/>
    </row>
    <row r="347" spans="1:3" s="2" customFormat="1" ht="20.100000000000001" customHeight="1">
      <c r="A347" s="20"/>
      <c r="C347" s="84"/>
    </row>
    <row r="348" spans="1:3" s="2" customFormat="1" ht="20.100000000000001" customHeight="1">
      <c r="A348" s="20"/>
      <c r="C348" s="84"/>
    </row>
    <row r="349" spans="1:3" s="2" customFormat="1" ht="20.100000000000001" customHeight="1">
      <c r="A349" s="20"/>
      <c r="C349" s="84"/>
    </row>
    <row r="350" spans="1:3" s="2" customFormat="1" ht="20.100000000000001" customHeight="1">
      <c r="A350" s="20"/>
      <c r="C350" s="84"/>
    </row>
    <row r="351" spans="1:3" s="2" customFormat="1" ht="20.100000000000001" customHeight="1">
      <c r="A351" s="20"/>
      <c r="C351" s="84"/>
    </row>
    <row r="352" spans="1:3" s="2" customFormat="1" ht="20.100000000000001" customHeight="1">
      <c r="A352" s="20"/>
      <c r="C352" s="84"/>
    </row>
    <row r="353" spans="1:3" s="2" customFormat="1" ht="20.100000000000001" customHeight="1">
      <c r="A353" s="20"/>
      <c r="C353" s="84"/>
    </row>
    <row r="354" spans="1:3" s="2" customFormat="1" ht="20.100000000000001" customHeight="1">
      <c r="A354" s="20"/>
      <c r="C354" s="84"/>
    </row>
    <row r="355" spans="1:3" s="2" customFormat="1" ht="20.100000000000001" customHeight="1">
      <c r="A355" s="20"/>
      <c r="C355" s="84"/>
    </row>
    <row r="356" spans="1:3" s="2" customFormat="1" ht="20.100000000000001" customHeight="1">
      <c r="A356" s="20"/>
      <c r="C356" s="84"/>
    </row>
    <row r="357" spans="1:3" s="2" customFormat="1" ht="20.100000000000001" customHeight="1">
      <c r="A357" s="20"/>
      <c r="C357" s="84"/>
    </row>
    <row r="358" spans="1:3" s="2" customFormat="1" ht="20.100000000000001" customHeight="1">
      <c r="A358" s="20"/>
      <c r="C358" s="84"/>
    </row>
    <row r="359" spans="1:3" s="2" customFormat="1" ht="20.100000000000001" customHeight="1">
      <c r="A359" s="20"/>
      <c r="C359" s="84"/>
    </row>
    <row r="360" spans="1:3" s="2" customFormat="1" ht="20.100000000000001" customHeight="1">
      <c r="A360" s="20"/>
      <c r="C360" s="84"/>
    </row>
    <row r="361" spans="1:3" s="2" customFormat="1" ht="20.100000000000001" customHeight="1">
      <c r="A361" s="20"/>
      <c r="C361" s="84"/>
    </row>
    <row r="362" spans="1:3" s="2" customFormat="1" ht="20.100000000000001" customHeight="1">
      <c r="A362" s="20"/>
      <c r="C362" s="84"/>
    </row>
    <row r="363" spans="1:3" s="2" customFormat="1" ht="20.100000000000001" customHeight="1">
      <c r="A363" s="20"/>
      <c r="C363" s="84"/>
    </row>
    <row r="364" spans="1:3" s="2" customFormat="1" ht="20.100000000000001" customHeight="1">
      <c r="A364" s="20"/>
      <c r="C364" s="84"/>
    </row>
    <row r="365" spans="1:3" s="2" customFormat="1" ht="20.100000000000001" customHeight="1">
      <c r="A365" s="20"/>
      <c r="C365" s="84"/>
    </row>
    <row r="366" spans="1:3" s="2" customFormat="1" ht="20.100000000000001" customHeight="1">
      <c r="A366" s="20"/>
      <c r="C366" s="84"/>
    </row>
    <row r="367" spans="1:3" s="2" customFormat="1" ht="20.100000000000001" customHeight="1">
      <c r="A367" s="20"/>
      <c r="C367" s="84"/>
    </row>
    <row r="368" spans="1:3" s="2" customFormat="1" ht="20.100000000000001" customHeight="1">
      <c r="A368" s="20"/>
      <c r="C368" s="84"/>
    </row>
    <row r="369" spans="1:3" s="2" customFormat="1" ht="20.100000000000001" customHeight="1">
      <c r="A369" s="20"/>
      <c r="C369" s="84"/>
    </row>
    <row r="370" spans="1:3" s="2" customFormat="1" ht="20.100000000000001" customHeight="1">
      <c r="A370" s="20"/>
      <c r="C370" s="84"/>
    </row>
    <row r="371" spans="1:3" s="2" customFormat="1" ht="20.100000000000001" customHeight="1">
      <c r="A371" s="20"/>
      <c r="C371" s="84"/>
    </row>
    <row r="372" spans="1:3" s="2" customFormat="1" ht="20.100000000000001" customHeight="1">
      <c r="A372" s="20"/>
      <c r="C372" s="84"/>
    </row>
    <row r="373" spans="1:3" s="2" customFormat="1" ht="20.100000000000001" customHeight="1">
      <c r="A373" s="20"/>
      <c r="C373" s="84"/>
    </row>
    <row r="374" spans="1:3" s="2" customFormat="1" ht="20.100000000000001" customHeight="1">
      <c r="A374" s="20"/>
      <c r="C374" s="84"/>
    </row>
    <row r="375" spans="1:3" s="2" customFormat="1" ht="20.100000000000001" customHeight="1">
      <c r="A375" s="20"/>
      <c r="C375" s="84"/>
    </row>
    <row r="376" spans="1:3" s="2" customFormat="1" ht="20.100000000000001" customHeight="1">
      <c r="A376" s="20"/>
      <c r="C376" s="84"/>
    </row>
    <row r="377" spans="1:3" s="2" customFormat="1" ht="20.100000000000001" customHeight="1">
      <c r="A377" s="20"/>
      <c r="C377" s="84"/>
    </row>
    <row r="378" spans="1:3" s="2" customFormat="1" ht="20.100000000000001" customHeight="1">
      <c r="A378" s="20"/>
      <c r="C378" s="84"/>
    </row>
    <row r="379" spans="1:3" s="2" customFormat="1" ht="20.100000000000001" customHeight="1">
      <c r="A379" s="20"/>
      <c r="C379" s="84"/>
    </row>
    <row r="380" spans="1:3" s="2" customFormat="1" ht="20.100000000000001" customHeight="1">
      <c r="A380" s="20"/>
      <c r="C380" s="84"/>
    </row>
    <row r="381" spans="1:3" s="2" customFormat="1" ht="20.100000000000001" customHeight="1">
      <c r="A381" s="20"/>
      <c r="C381" s="84"/>
    </row>
    <row r="382" spans="1:3" s="2" customFormat="1" ht="20.100000000000001" customHeight="1">
      <c r="A382" s="20"/>
      <c r="C382" s="84"/>
    </row>
    <row r="383" spans="1:3" s="2" customFormat="1" ht="20.100000000000001" customHeight="1">
      <c r="A383" s="20"/>
      <c r="C383" s="84"/>
    </row>
    <row r="384" spans="1:3" s="2" customFormat="1" ht="20.100000000000001" customHeight="1">
      <c r="A384" s="20"/>
      <c r="C384" s="84"/>
    </row>
    <row r="385" spans="1:3" s="2" customFormat="1" ht="20.100000000000001" customHeight="1">
      <c r="A385" s="20"/>
      <c r="C385" s="84"/>
    </row>
    <row r="386" spans="1:3" s="2" customFormat="1" ht="20.100000000000001" customHeight="1">
      <c r="A386" s="20"/>
      <c r="C386" s="84"/>
    </row>
    <row r="387" spans="1:3" s="2" customFormat="1" ht="20.100000000000001" customHeight="1">
      <c r="A387" s="20"/>
      <c r="C387" s="84"/>
    </row>
    <row r="388" spans="1:3" s="2" customFormat="1" ht="20.100000000000001" customHeight="1">
      <c r="A388" s="20"/>
      <c r="C388" s="84"/>
    </row>
    <row r="389" spans="1:3" s="2" customFormat="1" ht="20.100000000000001" customHeight="1">
      <c r="A389" s="20"/>
      <c r="C389" s="84"/>
    </row>
    <row r="390" spans="1:3" s="2" customFormat="1" ht="20.100000000000001" customHeight="1">
      <c r="A390" s="20"/>
      <c r="C390" s="84"/>
    </row>
    <row r="391" spans="1:3" s="2" customFormat="1" ht="20.100000000000001" customHeight="1">
      <c r="A391" s="20"/>
      <c r="C391" s="84"/>
    </row>
    <row r="392" spans="1:3" s="2" customFormat="1" ht="20.100000000000001" customHeight="1">
      <c r="A392" s="20"/>
      <c r="C392" s="84"/>
    </row>
    <row r="393" spans="1:3" s="2" customFormat="1" ht="20.100000000000001" customHeight="1">
      <c r="A393" s="20"/>
      <c r="C393" s="84"/>
    </row>
    <row r="394" spans="1:3" s="2" customFormat="1" ht="20.100000000000001" customHeight="1">
      <c r="A394" s="20"/>
      <c r="C394" s="84"/>
    </row>
    <row r="395" spans="1:3" s="2" customFormat="1" ht="20.100000000000001" customHeight="1">
      <c r="A395" s="20"/>
      <c r="C395" s="84"/>
    </row>
    <row r="396" spans="1:3" s="2" customFormat="1" ht="20.100000000000001" customHeight="1">
      <c r="A396" s="20"/>
      <c r="C396" s="84"/>
    </row>
    <row r="397" spans="1:3" s="2" customFormat="1" ht="20.100000000000001" customHeight="1">
      <c r="A397" s="20"/>
      <c r="C397" s="84"/>
    </row>
    <row r="398" spans="1:3" s="2" customFormat="1" ht="20.100000000000001" customHeight="1">
      <c r="A398" s="20"/>
      <c r="C398" s="84"/>
    </row>
    <row r="399" spans="1:3" s="2" customFormat="1" ht="20.100000000000001" customHeight="1">
      <c r="A399" s="20"/>
      <c r="C399" s="84"/>
    </row>
    <row r="400" spans="1:3" s="2" customFormat="1" ht="20.100000000000001" customHeight="1">
      <c r="A400" s="20"/>
      <c r="C400" s="84"/>
    </row>
    <row r="401" spans="1:3" s="2" customFormat="1" ht="20.100000000000001" customHeight="1">
      <c r="A401" s="20"/>
      <c r="C401" s="84"/>
    </row>
    <row r="402" spans="1:3" s="2" customFormat="1" ht="20.100000000000001" customHeight="1">
      <c r="A402" s="20"/>
      <c r="C402" s="84"/>
    </row>
    <row r="403" spans="1:3" s="2" customFormat="1" ht="20.100000000000001" customHeight="1">
      <c r="A403" s="20"/>
      <c r="C403" s="84"/>
    </row>
    <row r="404" spans="1:3" s="2" customFormat="1" ht="20.100000000000001" customHeight="1">
      <c r="A404" s="20"/>
      <c r="C404" s="84"/>
    </row>
    <row r="405" spans="1:3" s="2" customFormat="1" ht="20.100000000000001" customHeight="1">
      <c r="A405" s="20"/>
      <c r="C405" s="84"/>
    </row>
    <row r="406" spans="1:3" s="2" customFormat="1" ht="20.100000000000001" customHeight="1">
      <c r="A406" s="20"/>
      <c r="C406" s="84"/>
    </row>
    <row r="407" spans="1:3" s="2" customFormat="1" ht="20.100000000000001" customHeight="1">
      <c r="A407" s="20"/>
      <c r="C407" s="84"/>
    </row>
    <row r="408" spans="1:3" s="2" customFormat="1" ht="20.100000000000001" customHeight="1">
      <c r="A408" s="20"/>
      <c r="C408" s="84"/>
    </row>
    <row r="409" spans="1:3" s="2" customFormat="1" ht="20.100000000000001" customHeight="1">
      <c r="A409" s="20"/>
      <c r="C409" s="84"/>
    </row>
    <row r="410" spans="1:3" s="2" customFormat="1" ht="20.100000000000001" customHeight="1">
      <c r="A410" s="20"/>
      <c r="C410" s="84"/>
    </row>
    <row r="411" spans="1:3" s="2" customFormat="1" ht="20.100000000000001" customHeight="1">
      <c r="A411" s="20"/>
      <c r="C411" s="84"/>
    </row>
    <row r="412" spans="1:3" s="2" customFormat="1" ht="20.100000000000001" customHeight="1">
      <c r="A412" s="20"/>
      <c r="C412" s="84"/>
    </row>
    <row r="413" spans="1:3" s="2" customFormat="1" ht="20.100000000000001" customHeight="1">
      <c r="A413" s="20"/>
      <c r="C413" s="84"/>
    </row>
    <row r="414" spans="1:3" s="2" customFormat="1" ht="20.100000000000001" customHeight="1">
      <c r="A414" s="20"/>
      <c r="C414" s="84"/>
    </row>
    <row r="415" spans="1:3" s="2" customFormat="1" ht="20.100000000000001" customHeight="1">
      <c r="A415" s="20"/>
      <c r="C415" s="84"/>
    </row>
    <row r="416" spans="1:3" s="2" customFormat="1" ht="20.100000000000001" customHeight="1">
      <c r="A416" s="20"/>
      <c r="C416" s="84"/>
    </row>
    <row r="417" spans="1:3" s="2" customFormat="1" ht="20.100000000000001" customHeight="1">
      <c r="A417" s="20"/>
      <c r="C417" s="84"/>
    </row>
    <row r="418" spans="1:3" s="2" customFormat="1" ht="20.100000000000001" customHeight="1">
      <c r="A418" s="20"/>
      <c r="C418" s="84"/>
    </row>
    <row r="419" spans="1:3" s="2" customFormat="1" ht="20.100000000000001" customHeight="1">
      <c r="A419" s="20"/>
      <c r="C419" s="84"/>
    </row>
    <row r="420" spans="1:3" s="2" customFormat="1" ht="20.100000000000001" customHeight="1">
      <c r="A420" s="20"/>
      <c r="C420" s="84"/>
    </row>
    <row r="421" spans="1:3" s="2" customFormat="1" ht="20.100000000000001" customHeight="1">
      <c r="A421" s="20"/>
      <c r="C421" s="84"/>
    </row>
    <row r="422" spans="1:3" s="2" customFormat="1" ht="20.100000000000001" customHeight="1">
      <c r="A422" s="20"/>
      <c r="C422" s="84"/>
    </row>
    <row r="423" spans="1:3" s="2" customFormat="1" ht="20.100000000000001" customHeight="1">
      <c r="A423" s="20"/>
      <c r="C423" s="84"/>
    </row>
    <row r="424" spans="1:3" s="2" customFormat="1" ht="20.100000000000001" customHeight="1">
      <c r="A424" s="20"/>
      <c r="C424" s="84"/>
    </row>
    <row r="425" spans="1:3" s="2" customFormat="1" ht="20.100000000000001" customHeight="1">
      <c r="A425" s="20"/>
      <c r="C425" s="84"/>
    </row>
    <row r="426" spans="1:3" s="2" customFormat="1" ht="20.100000000000001" customHeight="1">
      <c r="A426" s="20"/>
      <c r="C426" s="84"/>
    </row>
    <row r="427" spans="1:3" s="2" customFormat="1" ht="20.100000000000001" customHeight="1">
      <c r="A427" s="20"/>
      <c r="C427" s="84"/>
    </row>
    <row r="428" spans="1:3" s="2" customFormat="1" ht="20.100000000000001" customHeight="1">
      <c r="A428" s="20"/>
      <c r="C428" s="84"/>
    </row>
    <row r="429" spans="1:3" s="2" customFormat="1" ht="20.100000000000001" customHeight="1">
      <c r="A429" s="20"/>
      <c r="C429" s="84"/>
    </row>
    <row r="430" spans="1:3" s="2" customFormat="1" ht="20.100000000000001" customHeight="1">
      <c r="A430" s="20"/>
      <c r="C430" s="84"/>
    </row>
    <row r="431" spans="1:3" s="2" customFormat="1" ht="20.100000000000001" customHeight="1">
      <c r="A431" s="20"/>
      <c r="C431" s="84"/>
    </row>
    <row r="432" spans="1:3" s="2" customFormat="1" ht="20.100000000000001" customHeight="1">
      <c r="A432" s="20"/>
      <c r="C432" s="84"/>
    </row>
    <row r="433" spans="1:3" s="2" customFormat="1" ht="20.100000000000001" customHeight="1">
      <c r="A433" s="20"/>
      <c r="C433" s="84"/>
    </row>
    <row r="434" spans="1:3" s="2" customFormat="1" ht="20.100000000000001" customHeight="1">
      <c r="A434" s="20"/>
      <c r="C434" s="84"/>
    </row>
    <row r="435" spans="1:3" s="2" customFormat="1" ht="20.100000000000001" customHeight="1">
      <c r="A435" s="20"/>
      <c r="C435" s="84"/>
    </row>
    <row r="436" spans="1:3" s="2" customFormat="1" ht="20.100000000000001" customHeight="1">
      <c r="A436" s="20"/>
      <c r="C436" s="84"/>
    </row>
    <row r="437" spans="1:3" s="2" customFormat="1" ht="20.100000000000001" customHeight="1">
      <c r="A437" s="20"/>
      <c r="C437" s="84"/>
    </row>
    <row r="438" spans="1:3" s="2" customFormat="1" ht="20.100000000000001" customHeight="1">
      <c r="A438" s="20"/>
      <c r="C438" s="84"/>
    </row>
    <row r="439" spans="1:3" s="2" customFormat="1" ht="20.100000000000001" customHeight="1">
      <c r="A439" s="20"/>
      <c r="C439" s="84"/>
    </row>
    <row r="440" spans="1:3" s="2" customFormat="1" ht="20.100000000000001" customHeight="1">
      <c r="A440" s="20"/>
      <c r="C440" s="84"/>
    </row>
    <row r="441" spans="1:3" s="2" customFormat="1" ht="20.100000000000001" customHeight="1">
      <c r="A441" s="20"/>
      <c r="C441" s="84"/>
    </row>
    <row r="442" spans="1:3" s="2" customFormat="1" ht="20.100000000000001" customHeight="1">
      <c r="A442" s="20"/>
      <c r="C442" s="84"/>
    </row>
    <row r="443" spans="1:3" s="2" customFormat="1" ht="20.100000000000001" customHeight="1">
      <c r="A443" s="20"/>
      <c r="C443" s="84"/>
    </row>
    <row r="444" spans="1:3" s="2" customFormat="1" ht="20.100000000000001" customHeight="1">
      <c r="A444" s="20"/>
      <c r="C444" s="84"/>
    </row>
    <row r="445" spans="1:3" s="2" customFormat="1" ht="20.100000000000001" customHeight="1">
      <c r="A445" s="20"/>
      <c r="C445" s="84"/>
    </row>
    <row r="446" spans="1:3" s="2" customFormat="1" ht="20.100000000000001" customHeight="1">
      <c r="A446" s="20"/>
      <c r="C446" s="84"/>
    </row>
    <row r="447" spans="1:3" s="2" customFormat="1" ht="20.100000000000001" customHeight="1">
      <c r="A447" s="20"/>
      <c r="C447" s="84"/>
    </row>
    <row r="448" spans="1:3" s="2" customFormat="1" ht="20.100000000000001" customHeight="1">
      <c r="A448" s="20"/>
      <c r="C448" s="84"/>
    </row>
    <row r="449" spans="1:3" s="2" customFormat="1" ht="20.100000000000001" customHeight="1">
      <c r="A449" s="20"/>
      <c r="C449" s="84"/>
    </row>
    <row r="450" spans="1:3" s="2" customFormat="1" ht="20.100000000000001" customHeight="1">
      <c r="A450" s="20"/>
      <c r="C450" s="84"/>
    </row>
    <row r="451" spans="1:3" s="2" customFormat="1" ht="20.100000000000001" customHeight="1">
      <c r="A451" s="20"/>
      <c r="C451" s="84"/>
    </row>
    <row r="452" spans="1:3" s="2" customFormat="1" ht="20.100000000000001" customHeight="1">
      <c r="A452" s="20"/>
      <c r="C452" s="84"/>
    </row>
    <row r="453" spans="1:3" s="2" customFormat="1" ht="20.100000000000001" customHeight="1">
      <c r="A453" s="20"/>
      <c r="C453" s="84"/>
    </row>
    <row r="454" spans="1:3" s="2" customFormat="1" ht="20.100000000000001" customHeight="1">
      <c r="A454" s="20"/>
      <c r="C454" s="84"/>
    </row>
    <row r="455" spans="1:3" s="2" customFormat="1" ht="20.100000000000001" customHeight="1">
      <c r="A455" s="20"/>
      <c r="C455" s="84"/>
    </row>
    <row r="456" spans="1:3" s="2" customFormat="1" ht="20.100000000000001" customHeight="1">
      <c r="A456" s="20"/>
      <c r="C456" s="84"/>
    </row>
    <row r="457" spans="1:3" s="2" customFormat="1" ht="20.100000000000001" customHeight="1">
      <c r="A457" s="20"/>
      <c r="C457" s="84"/>
    </row>
    <row r="458" spans="1:3" s="2" customFormat="1" ht="20.100000000000001" customHeight="1">
      <c r="A458" s="20"/>
      <c r="C458" s="84"/>
    </row>
    <row r="459" spans="1:3" s="2" customFormat="1" ht="20.100000000000001" customHeight="1">
      <c r="A459" s="20"/>
      <c r="C459" s="84"/>
    </row>
    <row r="460" spans="1:3" s="2" customFormat="1" ht="20.100000000000001" customHeight="1">
      <c r="A460" s="20"/>
      <c r="C460" s="84"/>
    </row>
    <row r="461" spans="1:3" s="2" customFormat="1" ht="20.100000000000001" customHeight="1">
      <c r="A461" s="20"/>
      <c r="C461" s="84"/>
    </row>
    <row r="462" spans="1:3" s="2" customFormat="1" ht="20.100000000000001" customHeight="1">
      <c r="A462" s="20"/>
      <c r="C462" s="84"/>
    </row>
    <row r="463" spans="1:3" s="2" customFormat="1" ht="20.100000000000001" customHeight="1">
      <c r="A463" s="20"/>
      <c r="C463" s="84"/>
    </row>
    <row r="464" spans="1:3" s="2" customFormat="1" ht="20.100000000000001" customHeight="1">
      <c r="A464" s="20"/>
      <c r="C464" s="84"/>
    </row>
    <row r="465" spans="1:3" s="2" customFormat="1" ht="20.100000000000001" customHeight="1">
      <c r="A465" s="20"/>
      <c r="C465" s="84"/>
    </row>
    <row r="466" spans="1:3" s="2" customFormat="1" ht="20.100000000000001" customHeight="1">
      <c r="A466" s="20"/>
      <c r="C466" s="84"/>
    </row>
    <row r="467" spans="1:3" s="2" customFormat="1" ht="20.100000000000001" customHeight="1">
      <c r="A467" s="20"/>
      <c r="C467" s="84"/>
    </row>
    <row r="468" spans="1:3" s="2" customFormat="1" ht="20.100000000000001" customHeight="1">
      <c r="A468" s="20"/>
      <c r="C468" s="84"/>
    </row>
    <row r="469" spans="1:3" s="2" customFormat="1" ht="20.100000000000001" customHeight="1">
      <c r="A469" s="20"/>
      <c r="C469" s="84"/>
    </row>
    <row r="470" spans="1:3" s="2" customFormat="1" ht="20.100000000000001" customHeight="1">
      <c r="A470" s="20"/>
      <c r="C470" s="84"/>
    </row>
    <row r="471" spans="1:3" s="2" customFormat="1" ht="20.100000000000001" customHeight="1">
      <c r="A471" s="20"/>
      <c r="C471" s="84"/>
    </row>
    <row r="472" spans="1:3" s="2" customFormat="1" ht="20.100000000000001" customHeight="1">
      <c r="A472" s="20"/>
      <c r="C472" s="84"/>
    </row>
    <row r="473" spans="1:3" s="2" customFormat="1" ht="20.100000000000001" customHeight="1">
      <c r="A473" s="20"/>
      <c r="C473" s="84"/>
    </row>
    <row r="474" spans="1:3" s="2" customFormat="1" ht="20.100000000000001" customHeight="1">
      <c r="A474" s="20"/>
      <c r="C474" s="84"/>
    </row>
    <row r="475" spans="1:3" s="2" customFormat="1" ht="20.100000000000001" customHeight="1">
      <c r="A475" s="20"/>
      <c r="C475" s="84"/>
    </row>
    <row r="476" spans="1:3" s="2" customFormat="1" ht="20.100000000000001" customHeight="1">
      <c r="A476" s="20"/>
      <c r="C476" s="84"/>
    </row>
    <row r="477" spans="1:3" s="2" customFormat="1" ht="20.100000000000001" customHeight="1">
      <c r="A477" s="20"/>
      <c r="C477" s="84"/>
    </row>
    <row r="478" spans="1:3" s="2" customFormat="1" ht="20.100000000000001" customHeight="1">
      <c r="A478" s="20"/>
      <c r="C478" s="84"/>
    </row>
    <row r="479" spans="1:3" s="2" customFormat="1" ht="20.100000000000001" customHeight="1">
      <c r="A479" s="20"/>
      <c r="C479" s="84"/>
    </row>
    <row r="480" spans="1:3" s="2" customFormat="1" ht="20.100000000000001" customHeight="1">
      <c r="A480" s="20"/>
      <c r="C480" s="84"/>
    </row>
    <row r="481" spans="1:3" s="2" customFormat="1" ht="20.100000000000001" customHeight="1">
      <c r="A481" s="20"/>
      <c r="C481" s="84"/>
    </row>
    <row r="482" spans="1:3" s="2" customFormat="1" ht="20.100000000000001" customHeight="1">
      <c r="A482" s="20"/>
      <c r="C482" s="84"/>
    </row>
    <row r="483" spans="1:3" s="2" customFormat="1" ht="20.100000000000001" customHeight="1">
      <c r="A483" s="20"/>
      <c r="C483" s="84"/>
    </row>
    <row r="484" spans="1:3" s="2" customFormat="1" ht="20.100000000000001" customHeight="1">
      <c r="A484" s="20"/>
      <c r="C484" s="84"/>
    </row>
    <row r="485" spans="1:3" s="2" customFormat="1" ht="20.100000000000001" customHeight="1">
      <c r="A485" s="20"/>
      <c r="C485" s="84"/>
    </row>
    <row r="486" spans="1:3" s="2" customFormat="1" ht="20.100000000000001" customHeight="1">
      <c r="A486" s="20"/>
      <c r="C486" s="84"/>
    </row>
    <row r="487" spans="1:3" s="2" customFormat="1" ht="20.100000000000001" customHeight="1">
      <c r="A487" s="20"/>
      <c r="C487" s="84"/>
    </row>
    <row r="488" spans="1:3" s="2" customFormat="1" ht="20.100000000000001" customHeight="1">
      <c r="A488" s="20"/>
      <c r="C488" s="84"/>
    </row>
    <row r="489" spans="1:3" s="2" customFormat="1" ht="20.100000000000001" customHeight="1">
      <c r="A489" s="20"/>
      <c r="C489" s="84"/>
    </row>
    <row r="490" spans="1:3" s="2" customFormat="1" ht="20.100000000000001" customHeight="1">
      <c r="A490" s="20"/>
      <c r="C490" s="84"/>
    </row>
    <row r="491" spans="1:3" s="2" customFormat="1" ht="20.100000000000001" customHeight="1">
      <c r="A491" s="20"/>
      <c r="C491" s="84"/>
    </row>
    <row r="492" spans="1:3" s="2" customFormat="1" ht="20.100000000000001" customHeight="1">
      <c r="A492" s="20"/>
      <c r="C492" s="84"/>
    </row>
    <row r="493" spans="1:3" s="2" customFormat="1" ht="20.100000000000001" customHeight="1">
      <c r="A493" s="20"/>
      <c r="C493" s="84"/>
    </row>
    <row r="494" spans="1:3" s="2" customFormat="1" ht="20.100000000000001" customHeight="1">
      <c r="A494" s="20"/>
      <c r="C494" s="84"/>
    </row>
    <row r="495" spans="1:3" s="2" customFormat="1" ht="20.100000000000001" customHeight="1">
      <c r="A495" s="20"/>
      <c r="C495" s="84"/>
    </row>
    <row r="496" spans="1:3" s="2" customFormat="1" ht="20.100000000000001" customHeight="1">
      <c r="A496" s="20"/>
      <c r="C496" s="84"/>
    </row>
    <row r="497" spans="1:3" s="2" customFormat="1" ht="20.100000000000001" customHeight="1">
      <c r="A497" s="20"/>
      <c r="C497" s="84"/>
    </row>
    <row r="498" spans="1:3" s="2" customFormat="1" ht="20.100000000000001" customHeight="1">
      <c r="A498" s="20"/>
      <c r="C498" s="84"/>
    </row>
    <row r="499" spans="1:3" s="2" customFormat="1" ht="20.100000000000001" customHeight="1">
      <c r="A499" s="20"/>
      <c r="C499" s="84"/>
    </row>
    <row r="500" spans="1:3" s="2" customFormat="1" ht="20.100000000000001" customHeight="1">
      <c r="A500" s="20"/>
      <c r="C500" s="84"/>
    </row>
    <row r="501" spans="1:3" s="2" customFormat="1" ht="20.100000000000001" customHeight="1">
      <c r="A501" s="20"/>
      <c r="C501" s="84"/>
    </row>
    <row r="502" spans="1:3" s="2" customFormat="1" ht="20.100000000000001" customHeight="1">
      <c r="A502" s="20"/>
      <c r="C502" s="84"/>
    </row>
    <row r="503" spans="1:3" s="2" customFormat="1" ht="20.100000000000001" customHeight="1">
      <c r="A503" s="20"/>
      <c r="C503" s="84"/>
    </row>
    <row r="504" spans="1:3" s="2" customFormat="1" ht="20.100000000000001" customHeight="1">
      <c r="A504" s="20"/>
      <c r="C504" s="84"/>
    </row>
    <row r="505" spans="1:3" s="2" customFormat="1" ht="20.100000000000001" customHeight="1">
      <c r="A505" s="20"/>
      <c r="C505" s="84"/>
    </row>
    <row r="506" spans="1:3" s="2" customFormat="1" ht="20.100000000000001" customHeight="1">
      <c r="A506" s="20"/>
      <c r="C506" s="84"/>
    </row>
    <row r="507" spans="1:3" s="2" customFormat="1" ht="20.100000000000001" customHeight="1">
      <c r="A507" s="20"/>
      <c r="C507" s="84"/>
    </row>
    <row r="508" spans="1:3" s="2" customFormat="1" ht="20.100000000000001" customHeight="1">
      <c r="A508" s="20"/>
      <c r="C508" s="84"/>
    </row>
    <row r="509" spans="1:3" s="2" customFormat="1" ht="20.100000000000001" customHeight="1">
      <c r="A509" s="20"/>
      <c r="C509" s="84"/>
    </row>
    <row r="510" spans="1:3" s="2" customFormat="1" ht="20.100000000000001" customHeight="1">
      <c r="A510" s="20"/>
      <c r="C510" s="84"/>
    </row>
    <row r="511" spans="1:3" s="2" customFormat="1" ht="20.100000000000001" customHeight="1">
      <c r="A511" s="20"/>
      <c r="C511" s="84"/>
    </row>
    <row r="512" spans="1:3" s="2" customFormat="1" ht="20.100000000000001" customHeight="1">
      <c r="A512" s="20"/>
      <c r="C512" s="84"/>
    </row>
    <row r="513" spans="1:3" s="2" customFormat="1" ht="20.100000000000001" customHeight="1">
      <c r="A513" s="20"/>
      <c r="C513" s="84"/>
    </row>
    <row r="514" spans="1:3" s="2" customFormat="1" ht="20.100000000000001" customHeight="1">
      <c r="A514" s="20"/>
      <c r="C514" s="84"/>
    </row>
    <row r="515" spans="1:3" s="2" customFormat="1" ht="20.100000000000001" customHeight="1">
      <c r="A515" s="20"/>
      <c r="C515" s="84"/>
    </row>
    <row r="516" spans="1:3" s="2" customFormat="1" ht="20.100000000000001" customHeight="1">
      <c r="A516" s="20"/>
      <c r="C516" s="84"/>
    </row>
    <row r="517" spans="1:3" s="2" customFormat="1" ht="20.100000000000001" customHeight="1">
      <c r="A517" s="20"/>
      <c r="C517" s="84"/>
    </row>
    <row r="518" spans="1:3" s="2" customFormat="1" ht="20.100000000000001" customHeight="1">
      <c r="A518" s="20"/>
      <c r="C518" s="84"/>
    </row>
    <row r="519" spans="1:3" s="2" customFormat="1" ht="20.100000000000001" customHeight="1">
      <c r="A519" s="20"/>
      <c r="C519" s="84"/>
    </row>
    <row r="520" spans="1:3" s="2" customFormat="1" ht="20.100000000000001" customHeight="1">
      <c r="A520" s="20"/>
      <c r="C520" s="84"/>
    </row>
    <row r="521" spans="1:3" s="2" customFormat="1" ht="20.100000000000001" customHeight="1">
      <c r="A521" s="20"/>
      <c r="C521" s="84"/>
    </row>
    <row r="522" spans="1:3" s="2" customFormat="1" ht="20.100000000000001" customHeight="1">
      <c r="A522" s="20"/>
      <c r="C522" s="84"/>
    </row>
    <row r="523" spans="1:3" s="2" customFormat="1" ht="20.100000000000001" customHeight="1">
      <c r="A523" s="20"/>
      <c r="C523" s="84"/>
    </row>
    <row r="524" spans="1:3" s="2" customFormat="1" ht="20.100000000000001" customHeight="1">
      <c r="A524" s="20"/>
      <c r="C524" s="84"/>
    </row>
    <row r="525" spans="1:3" s="2" customFormat="1" ht="20.100000000000001" customHeight="1">
      <c r="A525" s="20"/>
      <c r="C525" s="84"/>
    </row>
    <row r="526" spans="1:3" s="2" customFormat="1" ht="20.100000000000001" customHeight="1">
      <c r="A526" s="20"/>
      <c r="C526" s="84"/>
    </row>
    <row r="527" spans="1:3" s="2" customFormat="1" ht="20.100000000000001" customHeight="1">
      <c r="A527" s="20"/>
      <c r="C527" s="84"/>
    </row>
    <row r="528" spans="1:3" s="2" customFormat="1" ht="20.100000000000001" customHeight="1">
      <c r="A528" s="20"/>
      <c r="C528" s="84"/>
    </row>
    <row r="529" spans="1:3" s="2" customFormat="1" ht="20.100000000000001" customHeight="1">
      <c r="A529" s="20"/>
      <c r="C529" s="84"/>
    </row>
    <row r="530" spans="1:3" s="2" customFormat="1" ht="20.100000000000001" customHeight="1">
      <c r="A530" s="20"/>
      <c r="C530" s="84"/>
    </row>
    <row r="531" spans="1:3" s="2" customFormat="1" ht="20.100000000000001" customHeight="1">
      <c r="A531" s="20"/>
      <c r="C531" s="84"/>
    </row>
    <row r="532" spans="1:3" s="2" customFormat="1" ht="20.100000000000001" customHeight="1">
      <c r="A532" s="20"/>
      <c r="C532" s="84"/>
    </row>
    <row r="533" spans="1:3" s="2" customFormat="1" ht="20.100000000000001" customHeight="1">
      <c r="A533" s="20"/>
      <c r="C533" s="84"/>
    </row>
    <row r="534" spans="1:3" s="2" customFormat="1" ht="20.100000000000001" customHeight="1">
      <c r="A534" s="20"/>
      <c r="C534" s="84"/>
    </row>
    <row r="535" spans="1:3" s="2" customFormat="1" ht="20.100000000000001" customHeight="1">
      <c r="A535" s="20"/>
      <c r="C535" s="84"/>
    </row>
    <row r="536" spans="1:3" s="2" customFormat="1" ht="20.100000000000001" customHeight="1">
      <c r="A536" s="20"/>
      <c r="C536" s="84"/>
    </row>
  </sheetData>
  <sheetProtection algorithmName="SHA-512" hashValue="Zz0OCierrbw5+5IywhewZBpRbxk9vqK2QeJrEg85ykXYPnW8s4OXBES0PJOUzHmLltc03j15E3bqLm5stdH+Ng==" saltValue="WnQFzE6+e2cNtVGMMSQijQ==" spinCount="100000" sheet="1" objects="1" scenarios="1"/>
  <mergeCells count="38">
    <mergeCell ref="B115:L115"/>
    <mergeCell ref="B116:L116"/>
    <mergeCell ref="B117:L117"/>
    <mergeCell ref="I90:J90"/>
    <mergeCell ref="B112:L112"/>
    <mergeCell ref="B113:L113"/>
    <mergeCell ref="B114:L114"/>
    <mergeCell ref="I95:J95"/>
    <mergeCell ref="D87:H87"/>
    <mergeCell ref="D88:H88"/>
    <mergeCell ref="B23:L23"/>
    <mergeCell ref="D67:L67"/>
    <mergeCell ref="D74:H74"/>
    <mergeCell ref="D81:H81"/>
    <mergeCell ref="D82:H82"/>
    <mergeCell ref="I73:J73"/>
    <mergeCell ref="D72:H72"/>
    <mergeCell ref="D78:H78"/>
    <mergeCell ref="D79:H79"/>
    <mergeCell ref="D80:H80"/>
    <mergeCell ref="D83:H83"/>
    <mergeCell ref="D86:H86"/>
    <mergeCell ref="D89:H89"/>
    <mergeCell ref="D69:H69"/>
    <mergeCell ref="D70:H70"/>
    <mergeCell ref="L1:L2"/>
    <mergeCell ref="F27:G27"/>
    <mergeCell ref="D84:H84"/>
    <mergeCell ref="D85:H85"/>
    <mergeCell ref="F26:G26"/>
    <mergeCell ref="D71:H71"/>
    <mergeCell ref="F65:G65"/>
    <mergeCell ref="F66:G66"/>
    <mergeCell ref="D75:H75"/>
    <mergeCell ref="D76:H76"/>
    <mergeCell ref="D68:H68"/>
    <mergeCell ref="D77:H77"/>
    <mergeCell ref="D73:H7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rowBreaks count="1" manualBreakCount="1">
    <brk id="6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93"/>
  <sheetViews>
    <sheetView zoomScaleNormal="100" workbookViewId="0">
      <selection activeCell="C6" sqref="C6"/>
    </sheetView>
  </sheetViews>
  <sheetFormatPr baseColWidth="10" defaultColWidth="11.42578125" defaultRowHeight="26.1" customHeight="1"/>
  <cols>
    <col min="1" max="1" width="8.28515625" style="279" customWidth="1"/>
    <col min="2" max="2" width="5.5703125" style="280" customWidth="1"/>
    <col min="3" max="3" width="6.28515625" style="280" customWidth="1"/>
    <col min="4" max="4" width="46.5703125" style="281" customWidth="1"/>
    <col min="5" max="5" width="3.7109375" style="282" customWidth="1"/>
    <col min="6" max="6" width="22.7109375" style="281" customWidth="1"/>
    <col min="7" max="7" width="10.7109375" style="283" customWidth="1"/>
    <col min="8" max="8" width="3.7109375" style="284" customWidth="1"/>
    <col min="9" max="9" width="22.7109375" style="282" customWidth="1"/>
    <col min="10" max="10" width="10.7109375" style="285" customWidth="1"/>
    <col min="11" max="11" width="3.7109375" style="282" customWidth="1"/>
    <col min="12" max="12" width="22.7109375" style="286" customWidth="1"/>
    <col min="13" max="13" width="10.7109375" style="287" customWidth="1"/>
    <col min="14" max="14" width="3.7109375" style="286" customWidth="1"/>
    <col min="15" max="15" width="22.7109375" style="282" customWidth="1"/>
    <col min="16" max="16" width="10.7109375" style="291" customWidth="1"/>
    <col min="17" max="16384" width="11.42578125" style="281"/>
  </cols>
  <sheetData>
    <row r="1" spans="1:16" ht="19.5" customHeight="1">
      <c r="C1" s="280" t="s">
        <v>741</v>
      </c>
      <c r="O1" s="511" t="s">
        <v>706</v>
      </c>
      <c r="P1" s="512"/>
    </row>
    <row r="2" spans="1:16" ht="15" customHeight="1">
      <c r="A2" s="288"/>
      <c r="C2" s="288" t="s">
        <v>751</v>
      </c>
      <c r="D2" s="289"/>
      <c r="E2" s="286"/>
      <c r="F2" s="289"/>
      <c r="O2" s="512"/>
      <c r="P2" s="512"/>
    </row>
    <row r="3" spans="1:16" ht="15" customHeight="1">
      <c r="C3" s="280" t="s">
        <v>753</v>
      </c>
      <c r="O3" s="512"/>
      <c r="P3" s="512"/>
    </row>
    <row r="4" spans="1:16" ht="15" customHeight="1">
      <c r="C4" s="280" t="s">
        <v>2</v>
      </c>
      <c r="P4" s="290" t="str">
        <f>'Données de base VD1'!R4</f>
        <v>Edition 1er juin 2020</v>
      </c>
    </row>
    <row r="5" spans="1:16" ht="15" customHeight="1">
      <c r="C5" s="455" t="s">
        <v>752</v>
      </c>
    </row>
    <row r="6" spans="1:16" ht="25.5" customHeight="1">
      <c r="E6" s="281"/>
      <c r="I6" s="281"/>
      <c r="J6" s="291"/>
      <c r="K6" s="281"/>
      <c r="L6" s="289"/>
      <c r="M6" s="292"/>
      <c r="N6" s="289"/>
      <c r="O6" s="281"/>
    </row>
    <row r="7" spans="1:16" ht="6" customHeight="1">
      <c r="B7" s="293"/>
      <c r="C7" s="293"/>
      <c r="D7" s="294"/>
      <c r="E7" s="294"/>
      <c r="F7" s="294"/>
      <c r="G7" s="295"/>
      <c r="H7" s="296"/>
      <c r="I7" s="294"/>
      <c r="J7" s="297"/>
      <c r="K7" s="294"/>
      <c r="L7" s="298"/>
      <c r="M7" s="299"/>
      <c r="N7" s="298"/>
      <c r="O7" s="294"/>
      <c r="P7" s="297"/>
    </row>
    <row r="8" spans="1:16" ht="25.5" customHeight="1">
      <c r="B8" s="300" t="s">
        <v>591</v>
      </c>
      <c r="C8" s="300"/>
      <c r="D8" s="301"/>
      <c r="E8" s="301"/>
      <c r="F8" s="301"/>
      <c r="G8" s="302"/>
      <c r="H8" s="303"/>
      <c r="I8" s="301"/>
      <c r="J8" s="304"/>
      <c r="K8" s="301"/>
      <c r="L8" s="305"/>
      <c r="M8" s="306"/>
      <c r="N8" s="305"/>
      <c r="O8" s="301"/>
      <c r="P8" s="304"/>
    </row>
    <row r="9" spans="1:16" s="314" customFormat="1" ht="5.25" customHeight="1">
      <c r="A9" s="307"/>
      <c r="B9" s="308"/>
      <c r="C9" s="308"/>
      <c r="D9" s="308"/>
      <c r="E9" s="308"/>
      <c r="F9" s="308"/>
      <c r="G9" s="309"/>
      <c r="H9" s="310"/>
      <c r="I9" s="308"/>
      <c r="J9" s="311"/>
      <c r="K9" s="308"/>
      <c r="L9" s="312"/>
      <c r="M9" s="313"/>
      <c r="N9" s="312"/>
      <c r="O9" s="308"/>
      <c r="P9" s="311"/>
    </row>
    <row r="10" spans="1:16" s="314" customFormat="1" ht="18" customHeight="1">
      <c r="A10" s="307"/>
      <c r="B10" s="315"/>
      <c r="C10" s="315"/>
      <c r="D10" s="315"/>
      <c r="E10" s="315"/>
      <c r="F10" s="315"/>
      <c r="G10" s="316"/>
      <c r="H10" s="317"/>
      <c r="I10" s="315"/>
      <c r="J10" s="318"/>
      <c r="K10" s="315"/>
      <c r="L10" s="319"/>
      <c r="M10" s="320"/>
      <c r="N10" s="319"/>
      <c r="O10" s="315"/>
      <c r="P10" s="318"/>
    </row>
    <row r="11" spans="1:16" ht="19.5" customHeight="1">
      <c r="E11" s="281"/>
      <c r="I11" s="281"/>
      <c r="J11" s="291"/>
      <c r="K11" s="281"/>
      <c r="L11" s="289"/>
      <c r="M11" s="292"/>
      <c r="N11" s="289"/>
      <c r="O11" s="281"/>
    </row>
    <row r="12" spans="1:16" s="314" customFormat="1" ht="30" customHeight="1">
      <c r="A12" s="307" t="s">
        <v>3</v>
      </c>
      <c r="B12" s="321" t="s">
        <v>626</v>
      </c>
      <c r="C12" s="322"/>
      <c r="D12" s="323"/>
      <c r="E12" s="323"/>
      <c r="F12" s="323"/>
      <c r="G12" s="324"/>
      <c r="H12" s="323"/>
      <c r="I12" s="323"/>
      <c r="J12" s="324"/>
      <c r="K12" s="323"/>
      <c r="L12" s="323"/>
      <c r="M12" s="292"/>
      <c r="N12" s="289"/>
      <c r="O12" s="513" t="s">
        <v>627</v>
      </c>
      <c r="P12" s="514"/>
    </row>
    <row r="13" spans="1:16" ht="30" customHeight="1">
      <c r="B13" s="325" t="s">
        <v>26</v>
      </c>
      <c r="C13" s="325"/>
      <c r="D13" s="326" t="s">
        <v>623</v>
      </c>
      <c r="E13" s="326"/>
      <c r="F13" s="326"/>
      <c r="G13" s="327"/>
      <c r="H13" s="328"/>
      <c r="I13" s="326"/>
      <c r="J13" s="329"/>
      <c r="K13" s="326"/>
      <c r="L13" s="326"/>
      <c r="M13" s="292"/>
      <c r="N13" s="289"/>
      <c r="O13" s="515">
        <v>0</v>
      </c>
      <c r="P13" s="516"/>
    </row>
    <row r="14" spans="1:16" ht="30" customHeight="1">
      <c r="B14" s="330"/>
      <c r="C14" s="330"/>
      <c r="D14" s="331" t="s">
        <v>624</v>
      </c>
      <c r="E14" s="331"/>
      <c r="F14" s="331"/>
      <c r="G14" s="332"/>
      <c r="H14" s="333"/>
      <c r="I14" s="331"/>
      <c r="J14" s="334"/>
      <c r="K14" s="331"/>
      <c r="L14" s="331"/>
      <c r="M14" s="285"/>
      <c r="N14" s="282"/>
      <c r="O14" s="517">
        <v>0</v>
      </c>
      <c r="P14" s="518"/>
    </row>
    <row r="15" spans="1:16" ht="30" customHeight="1">
      <c r="B15" s="330"/>
      <c r="C15" s="330"/>
      <c r="D15" s="331" t="s">
        <v>625</v>
      </c>
      <c r="E15" s="331"/>
      <c r="F15" s="331"/>
      <c r="G15" s="332"/>
      <c r="H15" s="333"/>
      <c r="I15" s="331"/>
      <c r="J15" s="334"/>
      <c r="K15" s="331"/>
      <c r="L15" s="331"/>
      <c r="M15" s="285"/>
      <c r="N15" s="282"/>
      <c r="O15" s="519">
        <f>O13*O14</f>
        <v>0</v>
      </c>
      <c r="P15" s="518"/>
    </row>
    <row r="16" spans="1:16" ht="30" customHeight="1">
      <c r="B16" s="288"/>
      <c r="C16" s="288"/>
      <c r="P16" s="285"/>
    </row>
    <row r="17" spans="1:16" ht="30" customHeight="1">
      <c r="A17" s="307" t="s">
        <v>58</v>
      </c>
      <c r="B17" s="321" t="s">
        <v>628</v>
      </c>
      <c r="C17" s="322"/>
      <c r="D17" s="323"/>
      <c r="F17" s="499" t="s">
        <v>629</v>
      </c>
      <c r="G17" s="500"/>
      <c r="I17" s="499" t="s">
        <v>557</v>
      </c>
      <c r="J17" s="500"/>
      <c r="L17" s="499" t="s">
        <v>630</v>
      </c>
      <c r="M17" s="500"/>
      <c r="O17" s="499" t="s">
        <v>558</v>
      </c>
      <c r="P17" s="500"/>
    </row>
    <row r="18" spans="1:16" s="337" customFormat="1" ht="59.25" customHeight="1">
      <c r="A18" s="335"/>
      <c r="B18" s="336"/>
      <c r="C18" s="335"/>
      <c r="E18" s="282"/>
      <c r="F18" s="509" t="s">
        <v>684</v>
      </c>
      <c r="G18" s="510"/>
      <c r="H18" s="338"/>
      <c r="I18" s="509" t="s">
        <v>644</v>
      </c>
      <c r="J18" s="510"/>
      <c r="K18" s="339"/>
      <c r="L18" s="509" t="s">
        <v>645</v>
      </c>
      <c r="M18" s="510"/>
      <c r="N18" s="339"/>
      <c r="O18" s="509" t="s">
        <v>685</v>
      </c>
      <c r="P18" s="510"/>
    </row>
    <row r="19" spans="1:16" s="345" customFormat="1" ht="24.95" customHeight="1">
      <c r="A19" s="340" t="s">
        <v>686</v>
      </c>
      <c r="B19" s="341" t="s">
        <v>26</v>
      </c>
      <c r="C19" s="341"/>
      <c r="D19" s="341" t="s">
        <v>700</v>
      </c>
      <c r="E19" s="282"/>
      <c r="F19" s="434">
        <v>0</v>
      </c>
      <c r="G19" s="342" t="e">
        <f>F19/F$29</f>
        <v>#DIV/0!</v>
      </c>
      <c r="H19" s="343"/>
      <c r="I19" s="503" t="s">
        <v>688</v>
      </c>
      <c r="J19" s="504"/>
      <c r="K19" s="344"/>
      <c r="L19" s="503" t="s">
        <v>688</v>
      </c>
      <c r="M19" s="504"/>
      <c r="N19" s="344"/>
      <c r="O19" s="503" t="s">
        <v>688</v>
      </c>
      <c r="P19" s="504"/>
    </row>
    <row r="20" spans="1:16" s="345" customFormat="1" ht="24.95" customHeight="1">
      <c r="A20" s="346"/>
      <c r="B20" s="347" t="s">
        <v>27</v>
      </c>
      <c r="C20" s="341"/>
      <c r="D20" s="341" t="s">
        <v>470</v>
      </c>
      <c r="E20" s="282"/>
      <c r="F20" s="434">
        <v>0</v>
      </c>
      <c r="G20" s="342" t="e">
        <f t="shared" ref="G20:G28" si="0">F20/F$29</f>
        <v>#DIV/0!</v>
      </c>
      <c r="H20" s="343"/>
      <c r="I20" s="505"/>
      <c r="J20" s="506"/>
      <c r="K20" s="344"/>
      <c r="L20" s="505"/>
      <c r="M20" s="506"/>
      <c r="N20" s="344"/>
      <c r="O20" s="505"/>
      <c r="P20" s="506"/>
    </row>
    <row r="21" spans="1:16" s="345" customFormat="1" ht="24.95" customHeight="1">
      <c r="A21" s="346"/>
      <c r="B21" s="341" t="s">
        <v>28</v>
      </c>
      <c r="C21" s="341"/>
      <c r="D21" s="341" t="s">
        <v>37</v>
      </c>
      <c r="E21" s="282"/>
      <c r="F21" s="434">
        <v>0</v>
      </c>
      <c r="G21" s="342" t="e">
        <f t="shared" si="0"/>
        <v>#DIV/0!</v>
      </c>
      <c r="H21" s="343"/>
      <c r="I21" s="505"/>
      <c r="J21" s="506"/>
      <c r="K21" s="344"/>
      <c r="L21" s="505"/>
      <c r="M21" s="506"/>
      <c r="N21" s="344"/>
      <c r="O21" s="505"/>
      <c r="P21" s="506"/>
    </row>
    <row r="22" spans="1:16" s="345" customFormat="1" ht="24.95" customHeight="1">
      <c r="A22" s="346"/>
      <c r="B22" s="341" t="s">
        <v>29</v>
      </c>
      <c r="C22" s="341"/>
      <c r="D22" s="341" t="s">
        <v>52</v>
      </c>
      <c r="E22" s="282"/>
      <c r="F22" s="434">
        <v>0</v>
      </c>
      <c r="G22" s="342" t="e">
        <f t="shared" si="0"/>
        <v>#DIV/0!</v>
      </c>
      <c r="H22" s="343"/>
      <c r="I22" s="505"/>
      <c r="J22" s="506"/>
      <c r="K22" s="344"/>
      <c r="L22" s="505"/>
      <c r="M22" s="506"/>
      <c r="N22" s="344"/>
      <c r="O22" s="505"/>
      <c r="P22" s="506"/>
    </row>
    <row r="23" spans="1:16" s="345" customFormat="1" ht="24.95" customHeight="1">
      <c r="A23" s="346"/>
      <c r="B23" s="341" t="s">
        <v>30</v>
      </c>
      <c r="C23" s="341"/>
      <c r="D23" s="341" t="s">
        <v>632</v>
      </c>
      <c r="E23" s="282"/>
      <c r="F23" s="434">
        <v>0</v>
      </c>
      <c r="G23" s="342" t="e">
        <f t="shared" si="0"/>
        <v>#DIV/0!</v>
      </c>
      <c r="H23" s="343"/>
      <c r="I23" s="505"/>
      <c r="J23" s="506"/>
      <c r="K23" s="344"/>
      <c r="L23" s="505"/>
      <c r="M23" s="506"/>
      <c r="N23" s="344"/>
      <c r="O23" s="505"/>
      <c r="P23" s="506"/>
    </row>
    <row r="24" spans="1:16" s="345" customFormat="1" ht="24.95" customHeight="1">
      <c r="A24" s="346"/>
      <c r="B24" s="341" t="s">
        <v>31</v>
      </c>
      <c r="C24" s="341"/>
      <c r="D24" s="341" t="s">
        <v>38</v>
      </c>
      <c r="E24" s="282"/>
      <c r="F24" s="434">
        <v>0</v>
      </c>
      <c r="G24" s="342" t="e">
        <f t="shared" si="0"/>
        <v>#DIV/0!</v>
      </c>
      <c r="H24" s="343"/>
      <c r="I24" s="505"/>
      <c r="J24" s="506"/>
      <c r="K24" s="344"/>
      <c r="L24" s="505"/>
      <c r="M24" s="506"/>
      <c r="N24" s="344"/>
      <c r="O24" s="505"/>
      <c r="P24" s="506"/>
    </row>
    <row r="25" spans="1:16" s="345" customFormat="1" ht="24.95" customHeight="1">
      <c r="A25" s="346"/>
      <c r="B25" s="341" t="s">
        <v>32</v>
      </c>
      <c r="C25" s="341"/>
      <c r="D25" s="341" t="s">
        <v>458</v>
      </c>
      <c r="E25" s="282"/>
      <c r="F25" s="434">
        <v>0</v>
      </c>
      <c r="G25" s="342" t="e">
        <f t="shared" si="0"/>
        <v>#DIV/0!</v>
      </c>
      <c r="H25" s="343"/>
      <c r="I25" s="505"/>
      <c r="J25" s="506"/>
      <c r="K25" s="344"/>
      <c r="L25" s="505"/>
      <c r="M25" s="506"/>
      <c r="N25" s="344"/>
      <c r="O25" s="505"/>
      <c r="P25" s="506"/>
    </row>
    <row r="26" spans="1:16" s="345" customFormat="1" ht="24.95" customHeight="1">
      <c r="A26" s="346"/>
      <c r="B26" s="347" t="s">
        <v>33</v>
      </c>
      <c r="C26" s="341"/>
      <c r="D26" s="341" t="s">
        <v>458</v>
      </c>
      <c r="E26" s="282"/>
      <c r="F26" s="434">
        <v>0</v>
      </c>
      <c r="G26" s="342" t="e">
        <f t="shared" si="0"/>
        <v>#DIV/0!</v>
      </c>
      <c r="H26" s="343"/>
      <c r="I26" s="505"/>
      <c r="J26" s="506"/>
      <c r="K26" s="344"/>
      <c r="L26" s="505"/>
      <c r="M26" s="506"/>
      <c r="N26" s="344"/>
      <c r="O26" s="505"/>
      <c r="P26" s="506"/>
    </row>
    <row r="27" spans="1:16" s="345" customFormat="1" ht="24.95" customHeight="1">
      <c r="A27" s="346"/>
      <c r="B27" s="341" t="s">
        <v>34</v>
      </c>
      <c r="C27" s="341"/>
      <c r="D27" s="341" t="s">
        <v>458</v>
      </c>
      <c r="E27" s="282"/>
      <c r="F27" s="434">
        <v>0</v>
      </c>
      <c r="G27" s="342" t="e">
        <f t="shared" si="0"/>
        <v>#DIV/0!</v>
      </c>
      <c r="H27" s="343"/>
      <c r="I27" s="505"/>
      <c r="J27" s="506"/>
      <c r="K27" s="344"/>
      <c r="L27" s="505"/>
      <c r="M27" s="506"/>
      <c r="N27" s="344"/>
      <c r="O27" s="505"/>
      <c r="P27" s="506"/>
    </row>
    <row r="28" spans="1:16" s="345" customFormat="1" ht="24.95" customHeight="1">
      <c r="A28" s="346"/>
      <c r="B28" s="341" t="s">
        <v>35</v>
      </c>
      <c r="C28" s="341"/>
      <c r="D28" s="341" t="s">
        <v>39</v>
      </c>
      <c r="E28" s="282"/>
      <c r="F28" s="434">
        <v>0</v>
      </c>
      <c r="G28" s="342" t="e">
        <f t="shared" si="0"/>
        <v>#DIV/0!</v>
      </c>
      <c r="H28" s="343"/>
      <c r="I28" s="505"/>
      <c r="J28" s="506"/>
      <c r="K28" s="344"/>
      <c r="L28" s="505"/>
      <c r="M28" s="506"/>
      <c r="N28" s="344"/>
      <c r="O28" s="505"/>
      <c r="P28" s="506"/>
    </row>
    <row r="29" spans="1:16" s="337" customFormat="1" ht="24.95" customHeight="1">
      <c r="A29" s="335"/>
      <c r="B29" s="348" t="s">
        <v>13</v>
      </c>
      <c r="C29" s="341"/>
      <c r="D29" s="341"/>
      <c r="E29" s="282"/>
      <c r="F29" s="349">
        <f>SUM(F19:F28)</f>
        <v>0</v>
      </c>
      <c r="G29" s="350">
        <v>1</v>
      </c>
      <c r="H29" s="338"/>
      <c r="I29" s="507"/>
      <c r="J29" s="508"/>
      <c r="K29" s="339"/>
      <c r="L29" s="507"/>
      <c r="M29" s="508"/>
      <c r="N29" s="339"/>
      <c r="O29" s="507"/>
      <c r="P29" s="508"/>
    </row>
    <row r="30" spans="1:16" s="337" customFormat="1" ht="24.95" customHeight="1">
      <c r="A30" s="335"/>
      <c r="B30" s="336"/>
      <c r="C30" s="335"/>
      <c r="E30" s="351"/>
      <c r="F30" s="339"/>
      <c r="G30" s="352"/>
      <c r="H30" s="338"/>
      <c r="I30" s="339"/>
      <c r="J30" s="339"/>
      <c r="K30" s="339"/>
      <c r="L30" s="339"/>
      <c r="M30" s="339"/>
      <c r="N30" s="339"/>
      <c r="O30" s="339"/>
      <c r="P30" s="339"/>
    </row>
    <row r="31" spans="1:16" s="337" customFormat="1" ht="24.95" customHeight="1">
      <c r="A31" s="335"/>
      <c r="B31" s="336"/>
      <c r="C31" s="335"/>
      <c r="E31" s="351"/>
      <c r="F31" s="497"/>
      <c r="G31" s="498"/>
      <c r="H31" s="284"/>
      <c r="I31" s="499" t="s">
        <v>557</v>
      </c>
      <c r="J31" s="500"/>
      <c r="K31" s="282"/>
      <c r="L31" s="499" t="s">
        <v>630</v>
      </c>
      <c r="M31" s="500"/>
      <c r="N31" s="286"/>
      <c r="O31" s="499" t="s">
        <v>558</v>
      </c>
      <c r="P31" s="500"/>
    </row>
    <row r="32" spans="1:16" s="362" customFormat="1" ht="17.25" hidden="1" customHeight="1">
      <c r="A32" s="353"/>
      <c r="B32" s="354"/>
      <c r="C32" s="353"/>
      <c r="D32" s="355"/>
      <c r="E32" s="356"/>
      <c r="F32" s="357"/>
      <c r="G32" s="358"/>
      <c r="H32" s="359"/>
      <c r="I32" s="360">
        <f>I33+I75+I133+I226+I231+I268+I332+I335+I338+I343</f>
        <v>0</v>
      </c>
      <c r="J32" s="361">
        <v>1</v>
      </c>
      <c r="K32" s="359"/>
      <c r="L32" s="360">
        <f>L33+L75+L133+L226+L231+L268+L332+L335+L338+L343</f>
        <v>0</v>
      </c>
      <c r="M32" s="361">
        <v>1</v>
      </c>
      <c r="N32" s="359"/>
      <c r="O32" s="360">
        <f>O33+O75+O133+O226+O231+O268+O332+O335+O338+O343</f>
        <v>0</v>
      </c>
      <c r="P32" s="361">
        <v>1</v>
      </c>
    </row>
    <row r="33" spans="1:16" s="369" customFormat="1" ht="30" customHeight="1">
      <c r="A33" s="340" t="s">
        <v>687</v>
      </c>
      <c r="B33" s="363" t="s">
        <v>26</v>
      </c>
      <c r="C33" s="363"/>
      <c r="D33" s="363" t="s">
        <v>36</v>
      </c>
      <c r="E33" s="364"/>
      <c r="F33" s="365"/>
      <c r="G33" s="366"/>
      <c r="H33" s="367"/>
      <c r="I33" s="368">
        <f>I34+I45+I49+I58+I67+I73</f>
        <v>0</v>
      </c>
      <c r="J33" s="366" t="e">
        <f>I33/I$32</f>
        <v>#DIV/0!</v>
      </c>
      <c r="K33" s="367"/>
      <c r="L33" s="368">
        <f>L34+L45+L49+L58+L67+L73</f>
        <v>0</v>
      </c>
      <c r="M33" s="366" t="e">
        <f>L33/L$32</f>
        <v>#DIV/0!</v>
      </c>
      <c r="N33" s="367"/>
      <c r="O33" s="368">
        <f>O34+O45+O49+O58+O67+O73</f>
        <v>0</v>
      </c>
      <c r="P33" s="366" t="e">
        <f>O33/O$32</f>
        <v>#DIV/0!</v>
      </c>
    </row>
    <row r="34" spans="1:16" s="373" customFormat="1" ht="30" customHeight="1">
      <c r="A34" s="370"/>
      <c r="B34" s="371" t="s">
        <v>399</v>
      </c>
      <c r="C34" s="371"/>
      <c r="D34" s="372" t="s">
        <v>494</v>
      </c>
      <c r="F34" s="374"/>
      <c r="G34" s="375"/>
      <c r="H34" s="376"/>
      <c r="I34" s="373">
        <f>SUM(I35:I43)</f>
        <v>0</v>
      </c>
      <c r="J34" s="375" t="e">
        <f>I34/I$32</f>
        <v>#DIV/0!</v>
      </c>
      <c r="K34" s="376"/>
      <c r="L34" s="373">
        <f>SUM(L35:L43)</f>
        <v>0</v>
      </c>
      <c r="M34" s="375" t="e">
        <f>L34/L$32</f>
        <v>#DIV/0!</v>
      </c>
      <c r="N34" s="376"/>
      <c r="O34" s="373">
        <f>SUM(O35:O43)</f>
        <v>0</v>
      </c>
      <c r="P34" s="375" t="e">
        <f>O34/O$32</f>
        <v>#DIV/0!</v>
      </c>
    </row>
    <row r="35" spans="1:16" s="380" customFormat="1" ht="30" customHeight="1">
      <c r="A35" s="377"/>
      <c r="B35" s="378"/>
      <c r="C35" s="104" t="s">
        <v>87</v>
      </c>
      <c r="D35" s="105" t="s">
        <v>85</v>
      </c>
      <c r="E35" s="379"/>
      <c r="F35" s="379"/>
      <c r="G35" s="366"/>
      <c r="H35" s="367"/>
      <c r="I35" s="435">
        <v>0</v>
      </c>
      <c r="J35" s="366" t="e">
        <f t="shared" ref="J35:J103" si="1">I35/I$32</f>
        <v>#DIV/0!</v>
      </c>
      <c r="K35" s="367"/>
      <c r="L35" s="435">
        <v>0</v>
      </c>
      <c r="M35" s="366" t="e">
        <f t="shared" ref="M35:M103" si="2">L35/L$32</f>
        <v>#DIV/0!</v>
      </c>
      <c r="N35" s="367"/>
      <c r="O35" s="435">
        <v>0</v>
      </c>
      <c r="P35" s="366" t="e">
        <f t="shared" ref="P35:P103" si="3">O35/O$32</f>
        <v>#DIV/0!</v>
      </c>
    </row>
    <row r="36" spans="1:16" s="380" customFormat="1" ht="30" customHeight="1">
      <c r="A36" s="377"/>
      <c r="B36" s="378"/>
      <c r="C36" s="102" t="s">
        <v>88</v>
      </c>
      <c r="D36" s="103" t="s">
        <v>90</v>
      </c>
      <c r="E36" s="379"/>
      <c r="F36" s="379"/>
      <c r="G36" s="366"/>
      <c r="H36" s="367"/>
      <c r="I36" s="436">
        <v>0</v>
      </c>
      <c r="J36" s="366" t="e">
        <f t="shared" si="1"/>
        <v>#DIV/0!</v>
      </c>
      <c r="K36" s="367"/>
      <c r="L36" s="436">
        <v>0</v>
      </c>
      <c r="M36" s="366" t="e">
        <f t="shared" si="2"/>
        <v>#DIV/0!</v>
      </c>
      <c r="N36" s="367"/>
      <c r="O36" s="436">
        <v>0</v>
      </c>
      <c r="P36" s="366" t="e">
        <f t="shared" si="3"/>
        <v>#DIV/0!</v>
      </c>
    </row>
    <row r="37" spans="1:16" s="380" customFormat="1" ht="30" customHeight="1">
      <c r="A37" s="377"/>
      <c r="B37" s="378"/>
      <c r="C37" s="102" t="s">
        <v>89</v>
      </c>
      <c r="D37" s="103" t="s">
        <v>86</v>
      </c>
      <c r="E37" s="379"/>
      <c r="F37" s="379"/>
      <c r="G37" s="366"/>
      <c r="H37" s="367"/>
      <c r="I37" s="436">
        <v>0</v>
      </c>
      <c r="J37" s="366" t="e">
        <f t="shared" si="1"/>
        <v>#DIV/0!</v>
      </c>
      <c r="K37" s="367"/>
      <c r="L37" s="436">
        <v>0</v>
      </c>
      <c r="M37" s="366" t="e">
        <f t="shared" si="2"/>
        <v>#DIV/0!</v>
      </c>
      <c r="N37" s="367"/>
      <c r="O37" s="436">
        <v>0</v>
      </c>
      <c r="P37" s="366" t="e">
        <f t="shared" si="3"/>
        <v>#DIV/0!</v>
      </c>
    </row>
    <row r="38" spans="1:16" s="380" customFormat="1" ht="30" customHeight="1">
      <c r="A38" s="377"/>
      <c r="B38" s="378"/>
      <c r="C38" s="102" t="s">
        <v>91</v>
      </c>
      <c r="D38" s="103" t="s">
        <v>96</v>
      </c>
      <c r="E38" s="379"/>
      <c r="F38" s="379"/>
      <c r="G38" s="366"/>
      <c r="H38" s="367"/>
      <c r="I38" s="436">
        <v>0</v>
      </c>
      <c r="J38" s="366" t="e">
        <f t="shared" si="1"/>
        <v>#DIV/0!</v>
      </c>
      <c r="K38" s="367"/>
      <c r="L38" s="436">
        <v>0</v>
      </c>
      <c r="M38" s="366" t="e">
        <f t="shared" si="2"/>
        <v>#DIV/0!</v>
      </c>
      <c r="N38" s="367"/>
      <c r="O38" s="436">
        <v>0</v>
      </c>
      <c r="P38" s="366" t="e">
        <f t="shared" si="3"/>
        <v>#DIV/0!</v>
      </c>
    </row>
    <row r="39" spans="1:16" s="380" customFormat="1" ht="30" customHeight="1">
      <c r="A39" s="377"/>
      <c r="B39" s="378"/>
      <c r="C39" s="102" t="s">
        <v>92</v>
      </c>
      <c r="D39" s="103" t="s">
        <v>97</v>
      </c>
      <c r="E39" s="379"/>
      <c r="F39" s="379"/>
      <c r="G39" s="366"/>
      <c r="H39" s="367"/>
      <c r="I39" s="436">
        <v>0</v>
      </c>
      <c r="J39" s="366" t="e">
        <f t="shared" si="1"/>
        <v>#DIV/0!</v>
      </c>
      <c r="K39" s="367"/>
      <c r="L39" s="436">
        <v>0</v>
      </c>
      <c r="M39" s="366" t="e">
        <f t="shared" si="2"/>
        <v>#DIV/0!</v>
      </c>
      <c r="N39" s="367"/>
      <c r="O39" s="436">
        <v>0</v>
      </c>
      <c r="P39" s="366" t="e">
        <f t="shared" si="3"/>
        <v>#DIV/0!</v>
      </c>
    </row>
    <row r="40" spans="1:16" s="380" customFormat="1" ht="30" customHeight="1">
      <c r="A40" s="377"/>
      <c r="B40" s="378"/>
      <c r="C40" s="102" t="s">
        <v>93</v>
      </c>
      <c r="D40" s="103" t="s">
        <v>98</v>
      </c>
      <c r="E40" s="379"/>
      <c r="F40" s="379"/>
      <c r="G40" s="366"/>
      <c r="H40" s="367"/>
      <c r="I40" s="436">
        <v>0</v>
      </c>
      <c r="J40" s="366" t="e">
        <f t="shared" si="1"/>
        <v>#DIV/0!</v>
      </c>
      <c r="K40" s="367"/>
      <c r="L40" s="436">
        <v>0</v>
      </c>
      <c r="M40" s="366" t="e">
        <f t="shared" si="2"/>
        <v>#DIV/0!</v>
      </c>
      <c r="N40" s="367"/>
      <c r="O40" s="436">
        <v>0</v>
      </c>
      <c r="P40" s="366" t="e">
        <f t="shared" si="3"/>
        <v>#DIV/0!</v>
      </c>
    </row>
    <row r="41" spans="1:16" s="380" customFormat="1" ht="30" customHeight="1">
      <c r="A41" s="377"/>
      <c r="B41" s="378"/>
      <c r="C41" s="102" t="s">
        <v>94</v>
      </c>
      <c r="D41" s="103" t="s">
        <v>99</v>
      </c>
      <c r="E41" s="379"/>
      <c r="F41" s="379"/>
      <c r="G41" s="366"/>
      <c r="H41" s="367"/>
      <c r="I41" s="436">
        <v>0</v>
      </c>
      <c r="J41" s="366" t="e">
        <f t="shared" si="1"/>
        <v>#DIV/0!</v>
      </c>
      <c r="K41" s="367"/>
      <c r="L41" s="436">
        <v>0</v>
      </c>
      <c r="M41" s="366" t="e">
        <f t="shared" si="2"/>
        <v>#DIV/0!</v>
      </c>
      <c r="N41" s="367"/>
      <c r="O41" s="436">
        <v>0</v>
      </c>
      <c r="P41" s="366" t="e">
        <f t="shared" si="3"/>
        <v>#DIV/0!</v>
      </c>
    </row>
    <row r="42" spans="1:16" s="380" customFormat="1" ht="30" customHeight="1">
      <c r="A42" s="377"/>
      <c r="B42" s="378"/>
      <c r="C42" s="102" t="s">
        <v>95</v>
      </c>
      <c r="D42" s="103" t="s">
        <v>100</v>
      </c>
      <c r="E42" s="379"/>
      <c r="F42" s="379"/>
      <c r="G42" s="366"/>
      <c r="H42" s="367"/>
      <c r="I42" s="436">
        <v>0</v>
      </c>
      <c r="J42" s="366" t="e">
        <f t="shared" si="1"/>
        <v>#DIV/0!</v>
      </c>
      <c r="K42" s="367"/>
      <c r="L42" s="436">
        <v>0</v>
      </c>
      <c r="M42" s="366" t="e">
        <f t="shared" si="2"/>
        <v>#DIV/0!</v>
      </c>
      <c r="N42" s="367"/>
      <c r="O42" s="436">
        <v>0</v>
      </c>
      <c r="P42" s="366" t="e">
        <f t="shared" si="3"/>
        <v>#DIV/0!</v>
      </c>
    </row>
    <row r="43" spans="1:16" s="380" customFormat="1" ht="30" customHeight="1">
      <c r="A43" s="377"/>
      <c r="B43" s="378"/>
      <c r="C43" s="102" t="s">
        <v>101</v>
      </c>
      <c r="D43" s="103" t="s">
        <v>43</v>
      </c>
      <c r="E43" s="379"/>
      <c r="F43" s="379"/>
      <c r="G43" s="366"/>
      <c r="H43" s="367"/>
      <c r="I43" s="436">
        <v>0</v>
      </c>
      <c r="J43" s="366" t="e">
        <f t="shared" si="1"/>
        <v>#DIV/0!</v>
      </c>
      <c r="K43" s="367"/>
      <c r="L43" s="436">
        <v>0</v>
      </c>
      <c r="M43" s="366" t="e">
        <f t="shared" si="2"/>
        <v>#DIV/0!</v>
      </c>
      <c r="N43" s="367"/>
      <c r="O43" s="436">
        <v>0</v>
      </c>
      <c r="P43" s="366" t="e">
        <f t="shared" si="3"/>
        <v>#DIV/0!</v>
      </c>
    </row>
    <row r="44" spans="1:16" s="380" customFormat="1" ht="30" customHeight="1">
      <c r="A44" s="377"/>
      <c r="B44" s="378"/>
      <c r="C44" s="378"/>
      <c r="D44" s="381"/>
      <c r="E44" s="379"/>
      <c r="F44" s="379"/>
      <c r="G44" s="366"/>
      <c r="H44" s="367"/>
      <c r="I44" s="379"/>
      <c r="J44" s="366"/>
      <c r="K44" s="367"/>
      <c r="L44" s="379"/>
      <c r="M44" s="366"/>
      <c r="N44" s="367"/>
      <c r="O44" s="379"/>
      <c r="P44" s="366"/>
    </row>
    <row r="45" spans="1:16" s="374" customFormat="1" ht="30" customHeight="1">
      <c r="A45" s="382"/>
      <c r="B45" s="383" t="s">
        <v>400</v>
      </c>
      <c r="C45" s="383"/>
      <c r="D45" s="384" t="s">
        <v>49</v>
      </c>
      <c r="G45" s="375"/>
      <c r="H45" s="376"/>
      <c r="I45" s="385">
        <f>SUM(I46:I48)</f>
        <v>0</v>
      </c>
      <c r="J45" s="375" t="e">
        <f t="shared" si="1"/>
        <v>#DIV/0!</v>
      </c>
      <c r="K45" s="376"/>
      <c r="L45" s="385">
        <f>SUM(L46:L48)</f>
        <v>0</v>
      </c>
      <c r="M45" s="375" t="e">
        <f t="shared" si="2"/>
        <v>#DIV/0!</v>
      </c>
      <c r="N45" s="376"/>
      <c r="O45" s="385">
        <f>SUM(O46:O48)</f>
        <v>0</v>
      </c>
      <c r="P45" s="375" t="e">
        <f t="shared" si="3"/>
        <v>#DIV/0!</v>
      </c>
    </row>
    <row r="46" spans="1:16" s="380" customFormat="1" ht="30" customHeight="1">
      <c r="A46" s="377"/>
      <c r="B46" s="378"/>
      <c r="C46" s="104" t="s">
        <v>102</v>
      </c>
      <c r="D46" s="105" t="s">
        <v>104</v>
      </c>
      <c r="E46" s="379"/>
      <c r="F46" s="379"/>
      <c r="G46" s="366"/>
      <c r="H46" s="367"/>
      <c r="I46" s="435">
        <v>0</v>
      </c>
      <c r="J46" s="366" t="e">
        <f t="shared" si="1"/>
        <v>#DIV/0!</v>
      </c>
      <c r="K46" s="367"/>
      <c r="L46" s="435">
        <v>0</v>
      </c>
      <c r="M46" s="366" t="e">
        <f t="shared" si="2"/>
        <v>#DIV/0!</v>
      </c>
      <c r="N46" s="367"/>
      <c r="O46" s="435">
        <v>0</v>
      </c>
      <c r="P46" s="366" t="e">
        <f t="shared" si="3"/>
        <v>#DIV/0!</v>
      </c>
    </row>
    <row r="47" spans="1:16" s="380" customFormat="1" ht="30" customHeight="1">
      <c r="A47" s="377"/>
      <c r="B47" s="378"/>
      <c r="C47" s="102" t="s">
        <v>103</v>
      </c>
      <c r="D47" s="103" t="s">
        <v>105</v>
      </c>
      <c r="E47" s="379"/>
      <c r="F47" s="379"/>
      <c r="G47" s="366"/>
      <c r="H47" s="367"/>
      <c r="I47" s="436">
        <v>0</v>
      </c>
      <c r="J47" s="366" t="e">
        <f t="shared" si="1"/>
        <v>#DIV/0!</v>
      </c>
      <c r="K47" s="367"/>
      <c r="L47" s="436">
        <v>0</v>
      </c>
      <c r="M47" s="366" t="e">
        <f t="shared" si="2"/>
        <v>#DIV/0!</v>
      </c>
      <c r="N47" s="367"/>
      <c r="O47" s="436">
        <v>0</v>
      </c>
      <c r="P47" s="366" t="e">
        <f t="shared" si="3"/>
        <v>#DIV/0!</v>
      </c>
    </row>
    <row r="48" spans="1:16" s="380" customFormat="1" ht="30" customHeight="1">
      <c r="A48" s="377"/>
      <c r="B48" s="378"/>
      <c r="C48" s="102" t="s">
        <v>633</v>
      </c>
      <c r="D48" s="103" t="s">
        <v>43</v>
      </c>
      <c r="E48" s="379"/>
      <c r="F48" s="379"/>
      <c r="G48" s="366"/>
      <c r="H48" s="367"/>
      <c r="I48" s="436">
        <v>0</v>
      </c>
      <c r="J48" s="366" t="e">
        <f t="shared" si="1"/>
        <v>#DIV/0!</v>
      </c>
      <c r="K48" s="367"/>
      <c r="L48" s="436">
        <v>0</v>
      </c>
      <c r="M48" s="366" t="e">
        <f t="shared" si="2"/>
        <v>#DIV/0!</v>
      </c>
      <c r="N48" s="367"/>
      <c r="O48" s="436">
        <v>0</v>
      </c>
      <c r="P48" s="366" t="e">
        <f t="shared" si="3"/>
        <v>#DIV/0!</v>
      </c>
    </row>
    <row r="49" spans="1:16" s="385" customFormat="1" ht="30" customHeight="1">
      <c r="A49" s="386"/>
      <c r="B49" s="383" t="s">
        <v>401</v>
      </c>
      <c r="C49" s="387"/>
      <c r="D49" s="388" t="s">
        <v>495</v>
      </c>
      <c r="E49" s="374"/>
      <c r="F49" s="374"/>
      <c r="G49" s="375"/>
      <c r="H49" s="376"/>
      <c r="I49" s="385">
        <f>SUM(I50:I55)</f>
        <v>0</v>
      </c>
      <c r="J49" s="375" t="e">
        <f t="shared" si="1"/>
        <v>#DIV/0!</v>
      </c>
      <c r="K49" s="376"/>
      <c r="L49" s="385">
        <f>SUM(L50:L55)</f>
        <v>0</v>
      </c>
      <c r="M49" s="375" t="e">
        <f t="shared" si="2"/>
        <v>#DIV/0!</v>
      </c>
      <c r="N49" s="376"/>
      <c r="O49" s="385">
        <f>SUM(O50:O55)</f>
        <v>0</v>
      </c>
      <c r="P49" s="375" t="e">
        <f t="shared" si="3"/>
        <v>#DIV/0!</v>
      </c>
    </row>
    <row r="50" spans="1:16" s="380" customFormat="1" ht="30" customHeight="1">
      <c r="A50" s="377"/>
      <c r="B50" s="378"/>
      <c r="C50" s="104" t="s">
        <v>106</v>
      </c>
      <c r="D50" s="105" t="s">
        <v>107</v>
      </c>
      <c r="E50" s="379"/>
      <c r="F50" s="379"/>
      <c r="G50" s="366"/>
      <c r="H50" s="367"/>
      <c r="I50" s="435">
        <v>0</v>
      </c>
      <c r="J50" s="366" t="e">
        <f t="shared" si="1"/>
        <v>#DIV/0!</v>
      </c>
      <c r="K50" s="367"/>
      <c r="L50" s="435">
        <v>0</v>
      </c>
      <c r="M50" s="366" t="e">
        <f t="shared" si="2"/>
        <v>#DIV/0!</v>
      </c>
      <c r="N50" s="367"/>
      <c r="O50" s="435">
        <v>0</v>
      </c>
      <c r="P50" s="366" t="e">
        <f t="shared" si="3"/>
        <v>#DIV/0!</v>
      </c>
    </row>
    <row r="51" spans="1:16" s="380" customFormat="1" ht="30" customHeight="1">
      <c r="A51" s="377"/>
      <c r="B51" s="378"/>
      <c r="C51" s="102" t="s">
        <v>108</v>
      </c>
      <c r="D51" s="103" t="s">
        <v>116</v>
      </c>
      <c r="E51" s="379"/>
      <c r="F51" s="379"/>
      <c r="G51" s="366"/>
      <c r="H51" s="367"/>
      <c r="I51" s="436">
        <v>0</v>
      </c>
      <c r="J51" s="366" t="e">
        <f t="shared" si="1"/>
        <v>#DIV/0!</v>
      </c>
      <c r="K51" s="367"/>
      <c r="L51" s="436">
        <v>0</v>
      </c>
      <c r="M51" s="366" t="e">
        <f t="shared" si="2"/>
        <v>#DIV/0!</v>
      </c>
      <c r="N51" s="367"/>
      <c r="O51" s="436">
        <v>0</v>
      </c>
      <c r="P51" s="366" t="e">
        <f t="shared" si="3"/>
        <v>#DIV/0!</v>
      </c>
    </row>
    <row r="52" spans="1:16" s="380" customFormat="1" ht="30" customHeight="1">
      <c r="A52" s="377"/>
      <c r="B52" s="378"/>
      <c r="C52" s="102" t="s">
        <v>109</v>
      </c>
      <c r="D52" s="103" t="s">
        <v>117</v>
      </c>
      <c r="E52" s="379"/>
      <c r="F52" s="379"/>
      <c r="G52" s="366"/>
      <c r="H52" s="367"/>
      <c r="I52" s="436">
        <v>0</v>
      </c>
      <c r="J52" s="366" t="e">
        <f t="shared" si="1"/>
        <v>#DIV/0!</v>
      </c>
      <c r="K52" s="367"/>
      <c r="L52" s="436">
        <v>0</v>
      </c>
      <c r="M52" s="366" t="e">
        <f t="shared" si="2"/>
        <v>#DIV/0!</v>
      </c>
      <c r="N52" s="367"/>
      <c r="O52" s="436">
        <v>0</v>
      </c>
      <c r="P52" s="366" t="e">
        <f t="shared" si="3"/>
        <v>#DIV/0!</v>
      </c>
    </row>
    <row r="53" spans="1:16" s="380" customFormat="1" ht="30" customHeight="1">
      <c r="A53" s="377"/>
      <c r="B53" s="378"/>
      <c r="C53" s="102" t="s">
        <v>110</v>
      </c>
      <c r="D53" s="103" t="s">
        <v>118</v>
      </c>
      <c r="E53" s="379"/>
      <c r="F53" s="379"/>
      <c r="G53" s="366"/>
      <c r="H53" s="367"/>
      <c r="I53" s="436">
        <v>0</v>
      </c>
      <c r="J53" s="366" t="e">
        <f t="shared" si="1"/>
        <v>#DIV/0!</v>
      </c>
      <c r="K53" s="367"/>
      <c r="L53" s="436">
        <v>0</v>
      </c>
      <c r="M53" s="366" t="e">
        <f t="shared" si="2"/>
        <v>#DIV/0!</v>
      </c>
      <c r="N53" s="367"/>
      <c r="O53" s="436">
        <v>0</v>
      </c>
      <c r="P53" s="366" t="e">
        <f t="shared" si="3"/>
        <v>#DIV/0!</v>
      </c>
    </row>
    <row r="54" spans="1:16" s="380" customFormat="1" ht="30" customHeight="1">
      <c r="A54" s="377"/>
      <c r="B54" s="378"/>
      <c r="C54" s="102" t="s">
        <v>111</v>
      </c>
      <c r="D54" s="103" t="s">
        <v>119</v>
      </c>
      <c r="E54" s="379"/>
      <c r="F54" s="379"/>
      <c r="G54" s="366"/>
      <c r="H54" s="367"/>
      <c r="I54" s="436">
        <v>0</v>
      </c>
      <c r="J54" s="366" t="e">
        <f t="shared" si="1"/>
        <v>#DIV/0!</v>
      </c>
      <c r="K54" s="367"/>
      <c r="L54" s="436">
        <v>0</v>
      </c>
      <c r="M54" s="366" t="e">
        <f t="shared" si="2"/>
        <v>#DIV/0!</v>
      </c>
      <c r="N54" s="367"/>
      <c r="O54" s="436">
        <v>0</v>
      </c>
      <c r="P54" s="366" t="e">
        <f t="shared" si="3"/>
        <v>#DIV/0!</v>
      </c>
    </row>
    <row r="55" spans="1:16" s="380" customFormat="1" ht="30" customHeight="1">
      <c r="A55" s="377"/>
      <c r="B55" s="378"/>
      <c r="C55" s="102" t="s">
        <v>112</v>
      </c>
      <c r="D55" s="103" t="s">
        <v>43</v>
      </c>
      <c r="E55" s="379"/>
      <c r="F55" s="379"/>
      <c r="G55" s="366"/>
      <c r="H55" s="367"/>
      <c r="I55" s="436">
        <v>0</v>
      </c>
      <c r="J55" s="366" t="e">
        <f t="shared" si="1"/>
        <v>#DIV/0!</v>
      </c>
      <c r="K55" s="367"/>
      <c r="L55" s="436">
        <v>0</v>
      </c>
      <c r="M55" s="366" t="e">
        <f t="shared" si="2"/>
        <v>#DIV/0!</v>
      </c>
      <c r="N55" s="367"/>
      <c r="O55" s="436">
        <v>0</v>
      </c>
      <c r="P55" s="366" t="e">
        <f t="shared" si="3"/>
        <v>#DIV/0!</v>
      </c>
    </row>
    <row r="56" spans="1:16" s="380" customFormat="1" ht="30" customHeight="1">
      <c r="A56" s="377"/>
      <c r="B56" s="378"/>
      <c r="C56" s="378"/>
      <c r="D56" s="381"/>
      <c r="E56" s="379"/>
      <c r="F56" s="379"/>
      <c r="G56" s="366"/>
      <c r="H56" s="367"/>
      <c r="I56" s="379"/>
      <c r="J56" s="366"/>
      <c r="K56" s="367"/>
      <c r="L56" s="379"/>
      <c r="M56" s="366"/>
      <c r="N56" s="367"/>
      <c r="O56" s="379"/>
      <c r="P56" s="366"/>
    </row>
    <row r="57" spans="1:16" s="380" customFormat="1" ht="30" customHeight="1">
      <c r="A57" s="377"/>
      <c r="B57" s="378"/>
      <c r="C57" s="378"/>
      <c r="D57" s="381"/>
      <c r="E57" s="379"/>
      <c r="F57" s="497"/>
      <c r="G57" s="498"/>
      <c r="H57" s="284"/>
      <c r="I57" s="499" t="s">
        <v>557</v>
      </c>
      <c r="J57" s="500"/>
      <c r="K57" s="282"/>
      <c r="L57" s="499" t="s">
        <v>630</v>
      </c>
      <c r="M57" s="500"/>
      <c r="N57" s="286"/>
      <c r="O57" s="499" t="s">
        <v>558</v>
      </c>
      <c r="P57" s="500"/>
    </row>
    <row r="58" spans="1:16" s="385" customFormat="1" ht="30" customHeight="1">
      <c r="A58" s="386"/>
      <c r="B58" s="383" t="s">
        <v>402</v>
      </c>
      <c r="C58" s="387"/>
      <c r="D58" s="388" t="s">
        <v>537</v>
      </c>
      <c r="E58" s="374"/>
      <c r="F58" s="374"/>
      <c r="G58" s="375"/>
      <c r="H58" s="376"/>
      <c r="I58" s="385">
        <f>SUM(I59:I66)</f>
        <v>0</v>
      </c>
      <c r="J58" s="375" t="e">
        <f t="shared" si="1"/>
        <v>#DIV/0!</v>
      </c>
      <c r="K58" s="376"/>
      <c r="L58" s="385">
        <f>SUM(L59:L66)</f>
        <v>0</v>
      </c>
      <c r="M58" s="375" t="e">
        <f t="shared" si="2"/>
        <v>#DIV/0!</v>
      </c>
      <c r="N58" s="376"/>
      <c r="O58" s="385">
        <f>SUM(O59:O66)</f>
        <v>0</v>
      </c>
      <c r="P58" s="375" t="e">
        <f t="shared" si="3"/>
        <v>#DIV/0!</v>
      </c>
    </row>
    <row r="59" spans="1:16" s="380" customFormat="1" ht="30" customHeight="1">
      <c r="A59" s="377"/>
      <c r="B59" s="378"/>
      <c r="C59" s="104" t="s">
        <v>113</v>
      </c>
      <c r="D59" s="105" t="s">
        <v>122</v>
      </c>
      <c r="E59" s="379"/>
      <c r="F59" s="379"/>
      <c r="G59" s="366"/>
      <c r="H59" s="367"/>
      <c r="I59" s="435">
        <v>0</v>
      </c>
      <c r="J59" s="366" t="e">
        <f t="shared" si="1"/>
        <v>#DIV/0!</v>
      </c>
      <c r="K59" s="367"/>
      <c r="L59" s="435">
        <v>0</v>
      </c>
      <c r="M59" s="366" t="e">
        <f t="shared" si="2"/>
        <v>#DIV/0!</v>
      </c>
      <c r="N59" s="367"/>
      <c r="O59" s="435">
        <v>0</v>
      </c>
      <c r="P59" s="366" t="e">
        <f t="shared" si="3"/>
        <v>#DIV/0!</v>
      </c>
    </row>
    <row r="60" spans="1:16" s="380" customFormat="1" ht="30" customHeight="1">
      <c r="A60" s="377"/>
      <c r="B60" s="378"/>
      <c r="C60" s="102" t="s">
        <v>114</v>
      </c>
      <c r="D60" s="103" t="s">
        <v>123</v>
      </c>
      <c r="E60" s="379"/>
      <c r="F60" s="379"/>
      <c r="G60" s="366"/>
      <c r="H60" s="367"/>
      <c r="I60" s="436">
        <v>0</v>
      </c>
      <c r="J60" s="366" t="e">
        <f t="shared" si="1"/>
        <v>#DIV/0!</v>
      </c>
      <c r="K60" s="367"/>
      <c r="L60" s="436">
        <v>0</v>
      </c>
      <c r="M60" s="366" t="e">
        <f t="shared" si="2"/>
        <v>#DIV/0!</v>
      </c>
      <c r="N60" s="367"/>
      <c r="O60" s="436">
        <v>0</v>
      </c>
      <c r="P60" s="366" t="e">
        <f t="shared" si="3"/>
        <v>#DIV/0!</v>
      </c>
    </row>
    <row r="61" spans="1:16" s="380" customFormat="1" ht="30" customHeight="1">
      <c r="A61" s="377"/>
      <c r="B61" s="378"/>
      <c r="C61" s="102" t="s">
        <v>115</v>
      </c>
      <c r="D61" s="103" t="s">
        <v>124</v>
      </c>
      <c r="E61" s="379"/>
      <c r="F61" s="379"/>
      <c r="G61" s="366"/>
      <c r="H61" s="367"/>
      <c r="I61" s="436">
        <v>0</v>
      </c>
      <c r="J61" s="366" t="e">
        <f t="shared" si="1"/>
        <v>#DIV/0!</v>
      </c>
      <c r="K61" s="367"/>
      <c r="L61" s="436">
        <v>0</v>
      </c>
      <c r="M61" s="366" t="e">
        <f t="shared" si="2"/>
        <v>#DIV/0!</v>
      </c>
      <c r="N61" s="367"/>
      <c r="O61" s="436">
        <v>0</v>
      </c>
      <c r="P61" s="366" t="e">
        <f t="shared" si="3"/>
        <v>#DIV/0!</v>
      </c>
    </row>
    <row r="62" spans="1:16" s="380" customFormat="1" ht="30" customHeight="1">
      <c r="A62" s="377"/>
      <c r="B62" s="378"/>
      <c r="C62" s="102" t="s">
        <v>120</v>
      </c>
      <c r="D62" s="103" t="s">
        <v>125</v>
      </c>
      <c r="E62" s="379"/>
      <c r="F62" s="379"/>
      <c r="G62" s="366"/>
      <c r="H62" s="367"/>
      <c r="I62" s="436">
        <v>0</v>
      </c>
      <c r="J62" s="366" t="e">
        <f t="shared" si="1"/>
        <v>#DIV/0!</v>
      </c>
      <c r="K62" s="367"/>
      <c r="L62" s="436">
        <v>0</v>
      </c>
      <c r="M62" s="366" t="e">
        <f t="shared" si="2"/>
        <v>#DIV/0!</v>
      </c>
      <c r="N62" s="367"/>
      <c r="O62" s="436">
        <v>0</v>
      </c>
      <c r="P62" s="366" t="e">
        <f t="shared" si="3"/>
        <v>#DIV/0!</v>
      </c>
    </row>
    <row r="63" spans="1:16" s="380" customFormat="1" ht="30" customHeight="1">
      <c r="A63" s="377"/>
      <c r="B63" s="378"/>
      <c r="C63" s="102" t="s">
        <v>121</v>
      </c>
      <c r="D63" s="103" t="s">
        <v>126</v>
      </c>
      <c r="E63" s="379"/>
      <c r="F63" s="379"/>
      <c r="G63" s="366"/>
      <c r="H63" s="367"/>
      <c r="I63" s="436">
        <v>0</v>
      </c>
      <c r="J63" s="366" t="e">
        <f t="shared" si="1"/>
        <v>#DIV/0!</v>
      </c>
      <c r="K63" s="367"/>
      <c r="L63" s="436">
        <v>0</v>
      </c>
      <c r="M63" s="366" t="e">
        <f t="shared" si="2"/>
        <v>#DIV/0!</v>
      </c>
      <c r="N63" s="367"/>
      <c r="O63" s="436">
        <v>0</v>
      </c>
      <c r="P63" s="366" t="e">
        <f t="shared" si="3"/>
        <v>#DIV/0!</v>
      </c>
    </row>
    <row r="64" spans="1:16" s="380" customFormat="1" ht="30" customHeight="1">
      <c r="A64" s="377"/>
      <c r="B64" s="378"/>
      <c r="C64" s="102" t="s">
        <v>127</v>
      </c>
      <c r="D64" s="103" t="s">
        <v>128</v>
      </c>
      <c r="E64" s="379"/>
      <c r="F64" s="379"/>
      <c r="G64" s="366"/>
      <c r="H64" s="367"/>
      <c r="I64" s="436">
        <v>0</v>
      </c>
      <c r="J64" s="366" t="e">
        <f t="shared" si="1"/>
        <v>#DIV/0!</v>
      </c>
      <c r="K64" s="367"/>
      <c r="L64" s="436">
        <v>0</v>
      </c>
      <c r="M64" s="366" t="e">
        <f t="shared" si="2"/>
        <v>#DIV/0!</v>
      </c>
      <c r="N64" s="367"/>
      <c r="O64" s="436">
        <v>0</v>
      </c>
      <c r="P64" s="366" t="e">
        <f t="shared" si="3"/>
        <v>#DIV/0!</v>
      </c>
    </row>
    <row r="65" spans="1:16" s="380" customFormat="1" ht="30" customHeight="1">
      <c r="A65" s="377"/>
      <c r="B65" s="378"/>
      <c r="C65" s="102" t="s">
        <v>129</v>
      </c>
      <c r="D65" s="103" t="s">
        <v>538</v>
      </c>
      <c r="E65" s="379"/>
      <c r="F65" s="379"/>
      <c r="G65" s="366"/>
      <c r="H65" s="367"/>
      <c r="I65" s="436">
        <v>0</v>
      </c>
      <c r="J65" s="366" t="e">
        <f t="shared" si="1"/>
        <v>#DIV/0!</v>
      </c>
      <c r="K65" s="367"/>
      <c r="L65" s="436">
        <v>0</v>
      </c>
      <c r="M65" s="366" t="e">
        <f t="shared" si="2"/>
        <v>#DIV/0!</v>
      </c>
      <c r="N65" s="367"/>
      <c r="O65" s="436">
        <v>0</v>
      </c>
      <c r="P65" s="366" t="e">
        <f t="shared" si="3"/>
        <v>#DIV/0!</v>
      </c>
    </row>
    <row r="66" spans="1:16" s="380" customFormat="1" ht="30" customHeight="1">
      <c r="A66" s="377"/>
      <c r="B66" s="378"/>
      <c r="C66" s="102" t="s">
        <v>130</v>
      </c>
      <c r="D66" s="103" t="s">
        <v>43</v>
      </c>
      <c r="E66" s="379"/>
      <c r="F66" s="379"/>
      <c r="G66" s="366"/>
      <c r="H66" s="367"/>
      <c r="I66" s="436">
        <v>0</v>
      </c>
      <c r="J66" s="366" t="e">
        <f t="shared" si="1"/>
        <v>#DIV/0!</v>
      </c>
      <c r="K66" s="367"/>
      <c r="L66" s="436">
        <v>0</v>
      </c>
      <c r="M66" s="366" t="e">
        <f t="shared" si="2"/>
        <v>#DIV/0!</v>
      </c>
      <c r="N66" s="367"/>
      <c r="O66" s="436">
        <v>0</v>
      </c>
      <c r="P66" s="366" t="e">
        <f t="shared" si="3"/>
        <v>#DIV/0!</v>
      </c>
    </row>
    <row r="67" spans="1:16" s="385" customFormat="1" ht="30" customHeight="1">
      <c r="A67" s="386"/>
      <c r="B67" s="383" t="s">
        <v>403</v>
      </c>
      <c r="C67" s="387"/>
      <c r="D67" s="388" t="s">
        <v>496</v>
      </c>
      <c r="E67" s="374"/>
      <c r="F67" s="374"/>
      <c r="G67" s="375"/>
      <c r="H67" s="376"/>
      <c r="I67" s="374">
        <f>SUM(I68:I72)</f>
        <v>0</v>
      </c>
      <c r="J67" s="375" t="e">
        <f t="shared" si="1"/>
        <v>#DIV/0!</v>
      </c>
      <c r="K67" s="376"/>
      <c r="L67" s="374">
        <f>SUM(L68:L72)</f>
        <v>0</v>
      </c>
      <c r="M67" s="375" t="e">
        <f t="shared" si="2"/>
        <v>#DIV/0!</v>
      </c>
      <c r="N67" s="376"/>
      <c r="O67" s="374">
        <f>SUM(O68:O72)</f>
        <v>0</v>
      </c>
      <c r="P67" s="375" t="e">
        <f t="shared" si="3"/>
        <v>#DIV/0!</v>
      </c>
    </row>
    <row r="68" spans="1:16" s="380" customFormat="1" ht="30" customHeight="1">
      <c r="A68" s="377"/>
      <c r="B68" s="378"/>
      <c r="C68" s="104" t="s">
        <v>131</v>
      </c>
      <c r="D68" s="105" t="s">
        <v>122</v>
      </c>
      <c r="E68" s="379"/>
      <c r="F68" s="379"/>
      <c r="G68" s="366"/>
      <c r="H68" s="367"/>
      <c r="I68" s="435">
        <v>0</v>
      </c>
      <c r="J68" s="366" t="e">
        <f t="shared" si="1"/>
        <v>#DIV/0!</v>
      </c>
      <c r="K68" s="367"/>
      <c r="L68" s="435">
        <v>0</v>
      </c>
      <c r="M68" s="366" t="e">
        <f t="shared" si="2"/>
        <v>#DIV/0!</v>
      </c>
      <c r="N68" s="367"/>
      <c r="O68" s="435">
        <v>0</v>
      </c>
      <c r="P68" s="366" t="e">
        <f t="shared" si="3"/>
        <v>#DIV/0!</v>
      </c>
    </row>
    <row r="69" spans="1:16" s="380" customFormat="1" ht="30" customHeight="1">
      <c r="A69" s="377"/>
      <c r="B69" s="378"/>
      <c r="C69" s="102" t="s">
        <v>132</v>
      </c>
      <c r="D69" s="103" t="s">
        <v>133</v>
      </c>
      <c r="E69" s="379"/>
      <c r="F69" s="379"/>
      <c r="G69" s="366"/>
      <c r="H69" s="367"/>
      <c r="I69" s="436">
        <v>0</v>
      </c>
      <c r="J69" s="366" t="e">
        <f t="shared" si="1"/>
        <v>#DIV/0!</v>
      </c>
      <c r="K69" s="367"/>
      <c r="L69" s="436">
        <v>0</v>
      </c>
      <c r="M69" s="366" t="e">
        <f t="shared" si="2"/>
        <v>#DIV/0!</v>
      </c>
      <c r="N69" s="367"/>
      <c r="O69" s="436">
        <v>0</v>
      </c>
      <c r="P69" s="366" t="e">
        <f t="shared" si="3"/>
        <v>#DIV/0!</v>
      </c>
    </row>
    <row r="70" spans="1:16" s="380" customFormat="1" ht="30" customHeight="1">
      <c r="A70" s="377"/>
      <c r="B70" s="378"/>
      <c r="C70" s="102" t="s">
        <v>134</v>
      </c>
      <c r="D70" s="103" t="s">
        <v>135</v>
      </c>
      <c r="E70" s="379"/>
      <c r="F70" s="379"/>
      <c r="G70" s="366"/>
      <c r="H70" s="367"/>
      <c r="I70" s="436">
        <v>0</v>
      </c>
      <c r="J70" s="366" t="e">
        <f t="shared" si="1"/>
        <v>#DIV/0!</v>
      </c>
      <c r="K70" s="367"/>
      <c r="L70" s="436">
        <v>0</v>
      </c>
      <c r="M70" s="366" t="e">
        <f t="shared" si="2"/>
        <v>#DIV/0!</v>
      </c>
      <c r="N70" s="367"/>
      <c r="O70" s="436">
        <v>0</v>
      </c>
      <c r="P70" s="366" t="e">
        <f t="shared" si="3"/>
        <v>#DIV/0!</v>
      </c>
    </row>
    <row r="71" spans="1:16" s="380" customFormat="1" ht="30" customHeight="1">
      <c r="A71" s="377"/>
      <c r="B71" s="378"/>
      <c r="C71" s="102" t="s">
        <v>136</v>
      </c>
      <c r="D71" s="103" t="s">
        <v>137</v>
      </c>
      <c r="E71" s="379"/>
      <c r="F71" s="379"/>
      <c r="G71" s="366"/>
      <c r="H71" s="367"/>
      <c r="I71" s="436">
        <v>0</v>
      </c>
      <c r="J71" s="366" t="e">
        <f t="shared" si="1"/>
        <v>#DIV/0!</v>
      </c>
      <c r="K71" s="367"/>
      <c r="L71" s="436">
        <v>0</v>
      </c>
      <c r="M71" s="366" t="e">
        <f t="shared" si="2"/>
        <v>#DIV/0!</v>
      </c>
      <c r="N71" s="367"/>
      <c r="O71" s="436">
        <v>0</v>
      </c>
      <c r="P71" s="366" t="e">
        <f t="shared" si="3"/>
        <v>#DIV/0!</v>
      </c>
    </row>
    <row r="72" spans="1:16" s="380" customFormat="1" ht="30" customHeight="1">
      <c r="A72" s="377"/>
      <c r="B72" s="378"/>
      <c r="C72" s="102" t="s">
        <v>138</v>
      </c>
      <c r="D72" s="103" t="s">
        <v>43</v>
      </c>
      <c r="E72" s="379"/>
      <c r="F72" s="379"/>
      <c r="G72" s="366"/>
      <c r="H72" s="367"/>
      <c r="I72" s="436">
        <v>0</v>
      </c>
      <c r="J72" s="366" t="e">
        <f t="shared" si="1"/>
        <v>#DIV/0!</v>
      </c>
      <c r="K72" s="367"/>
      <c r="L72" s="436">
        <v>0</v>
      </c>
      <c r="M72" s="366" t="e">
        <f t="shared" si="2"/>
        <v>#DIV/0!</v>
      </c>
      <c r="N72" s="367"/>
      <c r="O72" s="436">
        <v>0</v>
      </c>
      <c r="P72" s="366" t="e">
        <f t="shared" si="3"/>
        <v>#DIV/0!</v>
      </c>
    </row>
    <row r="73" spans="1:16" s="374" customFormat="1" ht="30" customHeight="1">
      <c r="A73" s="382"/>
      <c r="B73" s="383" t="s">
        <v>405</v>
      </c>
      <c r="C73" s="383"/>
      <c r="D73" s="384" t="s">
        <v>404</v>
      </c>
      <c r="G73" s="375"/>
      <c r="H73" s="376"/>
      <c r="I73" s="385">
        <f>SUM(I74)</f>
        <v>0</v>
      </c>
      <c r="J73" s="375" t="e">
        <f t="shared" si="1"/>
        <v>#DIV/0!</v>
      </c>
      <c r="K73" s="376"/>
      <c r="L73" s="385">
        <f>SUM(L74)</f>
        <v>0</v>
      </c>
      <c r="M73" s="375" t="e">
        <f t="shared" si="2"/>
        <v>#DIV/0!</v>
      </c>
      <c r="N73" s="376"/>
      <c r="O73" s="385">
        <f>SUM(O74)</f>
        <v>0</v>
      </c>
      <c r="P73" s="375" t="e">
        <f t="shared" si="3"/>
        <v>#DIV/0!</v>
      </c>
    </row>
    <row r="74" spans="1:16" s="380" customFormat="1" ht="30" customHeight="1">
      <c r="A74" s="377"/>
      <c r="B74" s="378"/>
      <c r="C74" s="102" t="s">
        <v>173</v>
      </c>
      <c r="D74" s="103" t="s">
        <v>497</v>
      </c>
      <c r="E74" s="379"/>
      <c r="F74" s="379"/>
      <c r="G74" s="366"/>
      <c r="H74" s="367"/>
      <c r="I74" s="436">
        <v>0</v>
      </c>
      <c r="J74" s="366" t="e">
        <f t="shared" si="1"/>
        <v>#DIV/0!</v>
      </c>
      <c r="K74" s="367"/>
      <c r="L74" s="436">
        <v>0</v>
      </c>
      <c r="M74" s="366" t="e">
        <f t="shared" si="2"/>
        <v>#DIV/0!</v>
      </c>
      <c r="N74" s="367"/>
      <c r="O74" s="436">
        <v>0</v>
      </c>
      <c r="P74" s="366" t="e">
        <f t="shared" si="3"/>
        <v>#DIV/0!</v>
      </c>
    </row>
    <row r="75" spans="1:16" s="395" customFormat="1" ht="30" customHeight="1">
      <c r="A75" s="389"/>
      <c r="B75" s="390" t="s">
        <v>27</v>
      </c>
      <c r="C75" s="391"/>
      <c r="D75" s="392" t="s">
        <v>470</v>
      </c>
      <c r="E75" s="393"/>
      <c r="F75" s="365"/>
      <c r="G75" s="366"/>
      <c r="H75" s="367"/>
      <c r="I75" s="394">
        <f>I76+I87+I93+I98+I103+I109+I120</f>
        <v>0</v>
      </c>
      <c r="J75" s="366" t="e">
        <f t="shared" si="1"/>
        <v>#DIV/0!</v>
      </c>
      <c r="K75" s="367"/>
      <c r="L75" s="394">
        <f>L76+L87+L93+L98+L103+L109+L120</f>
        <v>0</v>
      </c>
      <c r="M75" s="366" t="e">
        <f t="shared" si="2"/>
        <v>#DIV/0!</v>
      </c>
      <c r="N75" s="367"/>
      <c r="O75" s="394">
        <f>O76+O87+O93+O98+O103+O109+O120</f>
        <v>0</v>
      </c>
      <c r="P75" s="366" t="e">
        <f t="shared" si="3"/>
        <v>#DIV/0!</v>
      </c>
    </row>
    <row r="76" spans="1:16" s="385" customFormat="1" ht="30" customHeight="1">
      <c r="A76" s="386"/>
      <c r="B76" s="383" t="s">
        <v>406</v>
      </c>
      <c r="C76" s="387"/>
      <c r="D76" s="388" t="s">
        <v>498</v>
      </c>
      <c r="E76" s="374"/>
      <c r="F76" s="374"/>
      <c r="G76" s="375"/>
      <c r="H76" s="376"/>
      <c r="I76" s="385">
        <f>SUM(I77:I84)</f>
        <v>0</v>
      </c>
      <c r="J76" s="375" t="e">
        <f t="shared" si="1"/>
        <v>#DIV/0!</v>
      </c>
      <c r="K76" s="376"/>
      <c r="L76" s="385">
        <f>SUM(L77:L84)</f>
        <v>0</v>
      </c>
      <c r="M76" s="375" t="e">
        <f t="shared" si="2"/>
        <v>#DIV/0!</v>
      </c>
      <c r="N76" s="376"/>
      <c r="O76" s="385">
        <f>SUM(O77:O84)</f>
        <v>0</v>
      </c>
      <c r="P76" s="375" t="e">
        <f t="shared" si="3"/>
        <v>#DIV/0!</v>
      </c>
    </row>
    <row r="77" spans="1:16" s="380" customFormat="1" ht="30" customHeight="1">
      <c r="A77" s="377"/>
      <c r="B77" s="378"/>
      <c r="C77" s="104" t="s">
        <v>139</v>
      </c>
      <c r="D77" s="105" t="s">
        <v>122</v>
      </c>
      <c r="E77" s="379"/>
      <c r="F77" s="379"/>
      <c r="G77" s="366"/>
      <c r="H77" s="367"/>
      <c r="I77" s="435">
        <v>0</v>
      </c>
      <c r="J77" s="366" t="e">
        <f t="shared" si="1"/>
        <v>#DIV/0!</v>
      </c>
      <c r="K77" s="367"/>
      <c r="L77" s="435">
        <v>0</v>
      </c>
      <c r="M77" s="366" t="e">
        <f t="shared" si="2"/>
        <v>#DIV/0!</v>
      </c>
      <c r="N77" s="367"/>
      <c r="O77" s="435">
        <v>0</v>
      </c>
      <c r="P77" s="366" t="e">
        <f t="shared" si="3"/>
        <v>#DIV/0!</v>
      </c>
    </row>
    <row r="78" spans="1:16" s="380" customFormat="1" ht="30" customHeight="1">
      <c r="A78" s="377"/>
      <c r="B78" s="378"/>
      <c r="C78" s="102" t="s">
        <v>140</v>
      </c>
      <c r="D78" s="103" t="s">
        <v>146</v>
      </c>
      <c r="E78" s="379"/>
      <c r="F78" s="379"/>
      <c r="G78" s="366"/>
      <c r="H78" s="367"/>
      <c r="I78" s="436">
        <v>0</v>
      </c>
      <c r="J78" s="366" t="e">
        <f t="shared" si="1"/>
        <v>#DIV/0!</v>
      </c>
      <c r="K78" s="367"/>
      <c r="L78" s="436">
        <v>0</v>
      </c>
      <c r="M78" s="366" t="e">
        <f t="shared" si="2"/>
        <v>#DIV/0!</v>
      </c>
      <c r="N78" s="367"/>
      <c r="O78" s="436">
        <v>0</v>
      </c>
      <c r="P78" s="366" t="e">
        <f t="shared" si="3"/>
        <v>#DIV/0!</v>
      </c>
    </row>
    <row r="79" spans="1:16" s="380" customFormat="1" ht="30" customHeight="1">
      <c r="A79" s="377"/>
      <c r="B79" s="378"/>
      <c r="C79" s="102" t="s">
        <v>141</v>
      </c>
      <c r="D79" s="103" t="s">
        <v>147</v>
      </c>
      <c r="E79" s="379"/>
      <c r="F79" s="379"/>
      <c r="G79" s="366"/>
      <c r="H79" s="367"/>
      <c r="I79" s="436">
        <v>0</v>
      </c>
      <c r="J79" s="366" t="e">
        <f t="shared" si="1"/>
        <v>#DIV/0!</v>
      </c>
      <c r="K79" s="367"/>
      <c r="L79" s="436">
        <v>0</v>
      </c>
      <c r="M79" s="366" t="e">
        <f t="shared" si="2"/>
        <v>#DIV/0!</v>
      </c>
      <c r="N79" s="367"/>
      <c r="O79" s="436">
        <v>0</v>
      </c>
      <c r="P79" s="366" t="e">
        <f t="shared" si="3"/>
        <v>#DIV/0!</v>
      </c>
    </row>
    <row r="80" spans="1:16" s="380" customFormat="1" ht="30" customHeight="1">
      <c r="A80" s="377"/>
      <c r="B80" s="378"/>
      <c r="C80" s="102" t="s">
        <v>142</v>
      </c>
      <c r="D80" s="103" t="s">
        <v>148</v>
      </c>
      <c r="E80" s="379"/>
      <c r="F80" s="379"/>
      <c r="G80" s="366"/>
      <c r="H80" s="367"/>
      <c r="I80" s="436">
        <v>0</v>
      </c>
      <c r="J80" s="366" t="e">
        <f t="shared" si="1"/>
        <v>#DIV/0!</v>
      </c>
      <c r="K80" s="367"/>
      <c r="L80" s="436">
        <v>0</v>
      </c>
      <c r="M80" s="366" t="e">
        <f t="shared" si="2"/>
        <v>#DIV/0!</v>
      </c>
      <c r="N80" s="367"/>
      <c r="O80" s="436">
        <v>0</v>
      </c>
      <c r="P80" s="366" t="e">
        <f t="shared" si="3"/>
        <v>#DIV/0!</v>
      </c>
    </row>
    <row r="81" spans="1:16" s="380" customFormat="1" ht="30" customHeight="1">
      <c r="A81" s="377"/>
      <c r="B81" s="378"/>
      <c r="C81" s="102" t="s">
        <v>143</v>
      </c>
      <c r="D81" s="103" t="s">
        <v>149</v>
      </c>
      <c r="E81" s="379"/>
      <c r="F81" s="379"/>
      <c r="G81" s="366"/>
      <c r="H81" s="367"/>
      <c r="I81" s="436">
        <v>0</v>
      </c>
      <c r="J81" s="366" t="e">
        <f t="shared" si="1"/>
        <v>#DIV/0!</v>
      </c>
      <c r="K81" s="367"/>
      <c r="L81" s="436">
        <v>0</v>
      </c>
      <c r="M81" s="366" t="e">
        <f t="shared" si="2"/>
        <v>#DIV/0!</v>
      </c>
      <c r="N81" s="367"/>
      <c r="O81" s="436">
        <v>0</v>
      </c>
      <c r="P81" s="366" t="e">
        <f t="shared" si="3"/>
        <v>#DIV/0!</v>
      </c>
    </row>
    <row r="82" spans="1:16" s="380" customFormat="1" ht="30" customHeight="1">
      <c r="A82" s="377"/>
      <c r="B82" s="378"/>
      <c r="C82" s="102" t="s">
        <v>144</v>
      </c>
      <c r="D82" s="103" t="s">
        <v>150</v>
      </c>
      <c r="E82" s="379"/>
      <c r="F82" s="379"/>
      <c r="G82" s="366"/>
      <c r="H82" s="367"/>
      <c r="I82" s="436">
        <v>0</v>
      </c>
      <c r="J82" s="366" t="e">
        <f t="shared" si="1"/>
        <v>#DIV/0!</v>
      </c>
      <c r="K82" s="367"/>
      <c r="L82" s="436">
        <v>0</v>
      </c>
      <c r="M82" s="366" t="e">
        <f t="shared" si="2"/>
        <v>#DIV/0!</v>
      </c>
      <c r="N82" s="367"/>
      <c r="O82" s="436">
        <v>0</v>
      </c>
      <c r="P82" s="366" t="e">
        <f t="shared" si="3"/>
        <v>#DIV/0!</v>
      </c>
    </row>
    <row r="83" spans="1:16" s="380" customFormat="1" ht="30" customHeight="1">
      <c r="A83" s="377"/>
      <c r="B83" s="378"/>
      <c r="C83" s="102" t="s">
        <v>145</v>
      </c>
      <c r="D83" s="103" t="s">
        <v>151</v>
      </c>
      <c r="E83" s="379"/>
      <c r="F83" s="379"/>
      <c r="G83" s="366"/>
      <c r="H83" s="367"/>
      <c r="I83" s="436">
        <v>0</v>
      </c>
      <c r="J83" s="366" t="e">
        <f t="shared" si="1"/>
        <v>#DIV/0!</v>
      </c>
      <c r="K83" s="367"/>
      <c r="L83" s="436">
        <v>0</v>
      </c>
      <c r="M83" s="366" t="e">
        <f t="shared" si="2"/>
        <v>#DIV/0!</v>
      </c>
      <c r="N83" s="367"/>
      <c r="O83" s="436">
        <v>0</v>
      </c>
      <c r="P83" s="366" t="e">
        <f t="shared" si="3"/>
        <v>#DIV/0!</v>
      </c>
    </row>
    <row r="84" spans="1:16" s="380" customFormat="1" ht="30" customHeight="1">
      <c r="A84" s="377"/>
      <c r="B84" s="378"/>
      <c r="C84" s="102" t="s">
        <v>634</v>
      </c>
      <c r="D84" s="103" t="s">
        <v>43</v>
      </c>
      <c r="E84" s="379"/>
      <c r="F84" s="379"/>
      <c r="G84" s="366"/>
      <c r="H84" s="367"/>
      <c r="I84" s="436">
        <v>0</v>
      </c>
      <c r="J84" s="366" t="e">
        <f t="shared" si="1"/>
        <v>#DIV/0!</v>
      </c>
      <c r="K84" s="367"/>
      <c r="L84" s="436">
        <v>0</v>
      </c>
      <c r="M84" s="366" t="e">
        <f t="shared" si="2"/>
        <v>#DIV/0!</v>
      </c>
      <c r="N84" s="367"/>
      <c r="O84" s="436">
        <v>0</v>
      </c>
      <c r="P84" s="366" t="e">
        <f t="shared" si="3"/>
        <v>#DIV/0!</v>
      </c>
    </row>
    <row r="85" spans="1:16" s="380" customFormat="1" ht="30" customHeight="1">
      <c r="A85" s="377"/>
      <c r="B85" s="378"/>
      <c r="C85" s="378"/>
      <c r="D85" s="381"/>
      <c r="E85" s="379"/>
      <c r="F85" s="379"/>
      <c r="G85" s="366"/>
      <c r="H85" s="367"/>
      <c r="I85" s="379"/>
      <c r="J85" s="366"/>
      <c r="K85" s="367"/>
      <c r="L85" s="379"/>
      <c r="M85" s="366"/>
      <c r="N85" s="367"/>
      <c r="O85" s="379"/>
      <c r="P85" s="366"/>
    </row>
    <row r="86" spans="1:16" s="380" customFormat="1" ht="30" customHeight="1">
      <c r="A86" s="377"/>
      <c r="B86" s="378"/>
      <c r="C86" s="378"/>
      <c r="D86" s="381"/>
      <c r="E86" s="379"/>
      <c r="F86" s="497"/>
      <c r="G86" s="498"/>
      <c r="H86" s="284"/>
      <c r="I86" s="499" t="s">
        <v>557</v>
      </c>
      <c r="J86" s="500"/>
      <c r="K86" s="282"/>
      <c r="L86" s="499" t="s">
        <v>630</v>
      </c>
      <c r="M86" s="500"/>
      <c r="N86" s="286"/>
      <c r="O86" s="499" t="s">
        <v>558</v>
      </c>
      <c r="P86" s="500"/>
    </row>
    <row r="87" spans="1:16" s="385" customFormat="1" ht="30" customHeight="1">
      <c r="A87" s="386"/>
      <c r="B87" s="383" t="s">
        <v>407</v>
      </c>
      <c r="C87" s="387"/>
      <c r="D87" s="388" t="s">
        <v>499</v>
      </c>
      <c r="E87" s="374"/>
      <c r="F87" s="374"/>
      <c r="G87" s="375"/>
      <c r="H87" s="376"/>
      <c r="I87" s="385">
        <f>SUM(I88:I92)</f>
        <v>0</v>
      </c>
      <c r="J87" s="375" t="e">
        <f t="shared" si="1"/>
        <v>#DIV/0!</v>
      </c>
      <c r="K87" s="376"/>
      <c r="L87" s="385">
        <f>SUM(L88:L92)</f>
        <v>0</v>
      </c>
      <c r="M87" s="375" t="e">
        <f t="shared" si="2"/>
        <v>#DIV/0!</v>
      </c>
      <c r="N87" s="376"/>
      <c r="O87" s="385">
        <f>SUM(O88:O92)</f>
        <v>0</v>
      </c>
      <c r="P87" s="375" t="e">
        <f t="shared" si="3"/>
        <v>#DIV/0!</v>
      </c>
    </row>
    <row r="88" spans="1:16" s="380" customFormat="1" ht="30" customHeight="1">
      <c r="A88" s="377"/>
      <c r="B88" s="378"/>
      <c r="C88" s="104" t="s">
        <v>153</v>
      </c>
      <c r="D88" s="105" t="s">
        <v>157</v>
      </c>
      <c r="E88" s="379"/>
      <c r="F88" s="379"/>
      <c r="G88" s="366"/>
      <c r="H88" s="367"/>
      <c r="I88" s="435">
        <v>0</v>
      </c>
      <c r="J88" s="366" t="e">
        <f t="shared" si="1"/>
        <v>#DIV/0!</v>
      </c>
      <c r="K88" s="367"/>
      <c r="L88" s="435">
        <v>0</v>
      </c>
      <c r="M88" s="366" t="e">
        <f t="shared" si="2"/>
        <v>#DIV/0!</v>
      </c>
      <c r="N88" s="367"/>
      <c r="O88" s="435">
        <v>0</v>
      </c>
      <c r="P88" s="366" t="e">
        <f t="shared" si="3"/>
        <v>#DIV/0!</v>
      </c>
    </row>
    <row r="89" spans="1:16" s="380" customFormat="1" ht="30" customHeight="1">
      <c r="A89" s="377"/>
      <c r="B89" s="378"/>
      <c r="C89" s="102" t="s">
        <v>154</v>
      </c>
      <c r="D89" s="103" t="s">
        <v>158</v>
      </c>
      <c r="E89" s="379"/>
      <c r="F89" s="379"/>
      <c r="G89" s="366"/>
      <c r="H89" s="367"/>
      <c r="I89" s="436">
        <v>0</v>
      </c>
      <c r="J89" s="366" t="e">
        <f t="shared" si="1"/>
        <v>#DIV/0!</v>
      </c>
      <c r="K89" s="367"/>
      <c r="L89" s="436">
        <v>0</v>
      </c>
      <c r="M89" s="366" t="e">
        <f t="shared" si="2"/>
        <v>#DIV/0!</v>
      </c>
      <c r="N89" s="367"/>
      <c r="O89" s="436">
        <v>0</v>
      </c>
      <c r="P89" s="366" t="e">
        <f t="shared" si="3"/>
        <v>#DIV/0!</v>
      </c>
    </row>
    <row r="90" spans="1:16" s="380" customFormat="1" ht="30" customHeight="1">
      <c r="A90" s="377"/>
      <c r="B90" s="378"/>
      <c r="C90" s="102" t="s">
        <v>155</v>
      </c>
      <c r="D90" s="103" t="s">
        <v>159</v>
      </c>
      <c r="E90" s="379"/>
      <c r="F90" s="379"/>
      <c r="G90" s="366"/>
      <c r="H90" s="367"/>
      <c r="I90" s="436">
        <v>0</v>
      </c>
      <c r="J90" s="366" t="e">
        <f t="shared" si="1"/>
        <v>#DIV/0!</v>
      </c>
      <c r="K90" s="367"/>
      <c r="L90" s="436">
        <v>0</v>
      </c>
      <c r="M90" s="366" t="e">
        <f t="shared" si="2"/>
        <v>#DIV/0!</v>
      </c>
      <c r="N90" s="367"/>
      <c r="O90" s="436">
        <v>0</v>
      </c>
      <c r="P90" s="366" t="e">
        <f t="shared" si="3"/>
        <v>#DIV/0!</v>
      </c>
    </row>
    <row r="91" spans="1:16" s="380" customFormat="1" ht="30" customHeight="1">
      <c r="A91" s="377"/>
      <c r="B91" s="378"/>
      <c r="C91" s="102" t="s">
        <v>156</v>
      </c>
      <c r="D91" s="103" t="s">
        <v>160</v>
      </c>
      <c r="E91" s="379"/>
      <c r="F91" s="379"/>
      <c r="G91" s="366"/>
      <c r="H91" s="367"/>
      <c r="I91" s="436">
        <v>0</v>
      </c>
      <c r="J91" s="366" t="e">
        <f t="shared" si="1"/>
        <v>#DIV/0!</v>
      </c>
      <c r="K91" s="367"/>
      <c r="L91" s="436">
        <v>0</v>
      </c>
      <c r="M91" s="366" t="e">
        <f t="shared" si="2"/>
        <v>#DIV/0!</v>
      </c>
      <c r="N91" s="367"/>
      <c r="O91" s="436">
        <v>0</v>
      </c>
      <c r="P91" s="366" t="e">
        <f t="shared" si="3"/>
        <v>#DIV/0!</v>
      </c>
    </row>
    <row r="92" spans="1:16" s="380" customFormat="1" ht="30" customHeight="1">
      <c r="A92" s="377"/>
      <c r="B92" s="378"/>
      <c r="C92" s="102" t="s">
        <v>635</v>
      </c>
      <c r="D92" s="103" t="s">
        <v>43</v>
      </c>
      <c r="E92" s="379"/>
      <c r="F92" s="379"/>
      <c r="G92" s="366"/>
      <c r="H92" s="367"/>
      <c r="I92" s="436">
        <v>0</v>
      </c>
      <c r="J92" s="366" t="e">
        <f t="shared" si="1"/>
        <v>#DIV/0!</v>
      </c>
      <c r="K92" s="367"/>
      <c r="L92" s="436">
        <v>0</v>
      </c>
      <c r="M92" s="366" t="e">
        <f t="shared" si="2"/>
        <v>#DIV/0!</v>
      </c>
      <c r="N92" s="367"/>
      <c r="O92" s="436">
        <v>0</v>
      </c>
      <c r="P92" s="366" t="e">
        <f t="shared" si="3"/>
        <v>#DIV/0!</v>
      </c>
    </row>
    <row r="93" spans="1:16" s="385" customFormat="1" ht="30" customHeight="1">
      <c r="A93" s="386"/>
      <c r="B93" s="383" t="s">
        <v>408</v>
      </c>
      <c r="C93" s="387"/>
      <c r="D93" s="388" t="s">
        <v>22</v>
      </c>
      <c r="E93" s="374"/>
      <c r="F93" s="374"/>
      <c r="G93" s="375"/>
      <c r="H93" s="376"/>
      <c r="I93" s="385">
        <f>SUM(I94:I97)</f>
        <v>0</v>
      </c>
      <c r="J93" s="375" t="e">
        <f t="shared" si="1"/>
        <v>#DIV/0!</v>
      </c>
      <c r="K93" s="376"/>
      <c r="L93" s="385">
        <f>SUM(L94:L97)</f>
        <v>0</v>
      </c>
      <c r="M93" s="375" t="e">
        <f t="shared" si="2"/>
        <v>#DIV/0!</v>
      </c>
      <c r="N93" s="376"/>
      <c r="O93" s="385">
        <f>SUM(O94:O97)</f>
        <v>0</v>
      </c>
      <c r="P93" s="375" t="e">
        <f t="shared" si="3"/>
        <v>#DIV/0!</v>
      </c>
    </row>
    <row r="94" spans="1:16" s="380" customFormat="1" ht="30" customHeight="1">
      <c r="A94" s="377"/>
      <c r="B94" s="378"/>
      <c r="C94" s="104" t="s">
        <v>161</v>
      </c>
      <c r="D94" s="105" t="s">
        <v>162</v>
      </c>
      <c r="E94" s="379"/>
      <c r="F94" s="379"/>
      <c r="G94" s="366"/>
      <c r="H94" s="367"/>
      <c r="I94" s="435">
        <v>0</v>
      </c>
      <c r="J94" s="366" t="e">
        <f t="shared" si="1"/>
        <v>#DIV/0!</v>
      </c>
      <c r="K94" s="367"/>
      <c r="L94" s="435">
        <v>0</v>
      </c>
      <c r="M94" s="366" t="e">
        <f t="shared" si="2"/>
        <v>#DIV/0!</v>
      </c>
      <c r="N94" s="367"/>
      <c r="O94" s="435">
        <v>0</v>
      </c>
      <c r="P94" s="366" t="e">
        <f t="shared" si="3"/>
        <v>#DIV/0!</v>
      </c>
    </row>
    <row r="95" spans="1:16" s="380" customFormat="1" ht="30" customHeight="1">
      <c r="A95" s="377"/>
      <c r="B95" s="378"/>
      <c r="C95" s="102" t="s">
        <v>163</v>
      </c>
      <c r="D95" s="103" t="s">
        <v>164</v>
      </c>
      <c r="E95" s="379"/>
      <c r="F95" s="379"/>
      <c r="G95" s="366"/>
      <c r="H95" s="367"/>
      <c r="I95" s="436">
        <v>0</v>
      </c>
      <c r="J95" s="366" t="e">
        <f t="shared" si="1"/>
        <v>#DIV/0!</v>
      </c>
      <c r="K95" s="367"/>
      <c r="L95" s="436">
        <v>0</v>
      </c>
      <c r="M95" s="366" t="e">
        <f t="shared" si="2"/>
        <v>#DIV/0!</v>
      </c>
      <c r="N95" s="367"/>
      <c r="O95" s="436">
        <v>0</v>
      </c>
      <c r="P95" s="366" t="e">
        <f t="shared" si="3"/>
        <v>#DIV/0!</v>
      </c>
    </row>
    <row r="96" spans="1:16" s="380" customFormat="1" ht="30" customHeight="1">
      <c r="A96" s="377"/>
      <c r="B96" s="378"/>
      <c r="C96" s="102" t="s">
        <v>165</v>
      </c>
      <c r="D96" s="103" t="s">
        <v>166</v>
      </c>
      <c r="E96" s="379"/>
      <c r="F96" s="379"/>
      <c r="G96" s="366"/>
      <c r="H96" s="367"/>
      <c r="I96" s="436">
        <v>0</v>
      </c>
      <c r="J96" s="366" t="e">
        <f>I96/I$32</f>
        <v>#DIV/0!</v>
      </c>
      <c r="K96" s="367"/>
      <c r="L96" s="436">
        <v>0</v>
      </c>
      <c r="M96" s="366" t="e">
        <f>L96/L$32</f>
        <v>#DIV/0!</v>
      </c>
      <c r="N96" s="367"/>
      <c r="O96" s="436">
        <v>0</v>
      </c>
      <c r="P96" s="366" t="e">
        <f>O96/O$32</f>
        <v>#DIV/0!</v>
      </c>
    </row>
    <row r="97" spans="1:16" s="380" customFormat="1" ht="30" customHeight="1">
      <c r="A97" s="377"/>
      <c r="B97" s="378"/>
      <c r="C97" s="102" t="s">
        <v>636</v>
      </c>
      <c r="D97" s="103" t="s">
        <v>43</v>
      </c>
      <c r="E97" s="379"/>
      <c r="F97" s="379"/>
      <c r="G97" s="366"/>
      <c r="H97" s="367"/>
      <c r="I97" s="436">
        <v>0</v>
      </c>
      <c r="J97" s="366" t="e">
        <f>I97/I$32</f>
        <v>#DIV/0!</v>
      </c>
      <c r="K97" s="367"/>
      <c r="L97" s="436">
        <v>0</v>
      </c>
      <c r="M97" s="366" t="e">
        <f>L97/L$32</f>
        <v>#DIV/0!</v>
      </c>
      <c r="N97" s="367"/>
      <c r="O97" s="436">
        <v>0</v>
      </c>
      <c r="P97" s="366" t="e">
        <f>O97/O$32</f>
        <v>#DIV/0!</v>
      </c>
    </row>
    <row r="98" spans="1:16" s="385" customFormat="1" ht="30" customHeight="1">
      <c r="A98" s="386"/>
      <c r="B98" s="383" t="s">
        <v>409</v>
      </c>
      <c r="C98" s="387"/>
      <c r="D98" s="388" t="s">
        <v>540</v>
      </c>
      <c r="E98" s="374"/>
      <c r="F98" s="374"/>
      <c r="G98" s="375"/>
      <c r="H98" s="376"/>
      <c r="I98" s="385">
        <f>SUM(I99:I102)</f>
        <v>0</v>
      </c>
      <c r="J98" s="375" t="e">
        <f t="shared" si="1"/>
        <v>#DIV/0!</v>
      </c>
      <c r="K98" s="376"/>
      <c r="L98" s="385">
        <f>SUM(L99:L102)</f>
        <v>0</v>
      </c>
      <c r="M98" s="375" t="e">
        <f t="shared" si="2"/>
        <v>#DIV/0!</v>
      </c>
      <c r="N98" s="376"/>
      <c r="O98" s="385">
        <f>SUM(O99:O102)</f>
        <v>0</v>
      </c>
      <c r="P98" s="375" t="e">
        <f t="shared" si="3"/>
        <v>#DIV/0!</v>
      </c>
    </row>
    <row r="99" spans="1:16" s="380" customFormat="1" ht="30" customHeight="1">
      <c r="A99" s="377"/>
      <c r="B99" s="378"/>
      <c r="C99" s="104" t="s">
        <v>167</v>
      </c>
      <c r="D99" s="105" t="s">
        <v>168</v>
      </c>
      <c r="E99" s="379"/>
      <c r="F99" s="379"/>
      <c r="G99" s="366"/>
      <c r="H99" s="367"/>
      <c r="I99" s="435">
        <v>0</v>
      </c>
      <c r="J99" s="366" t="e">
        <f t="shared" si="1"/>
        <v>#DIV/0!</v>
      </c>
      <c r="K99" s="367"/>
      <c r="L99" s="435">
        <v>0</v>
      </c>
      <c r="M99" s="366" t="e">
        <f t="shared" si="2"/>
        <v>#DIV/0!</v>
      </c>
      <c r="N99" s="367"/>
      <c r="O99" s="435">
        <v>0</v>
      </c>
      <c r="P99" s="366" t="e">
        <f t="shared" si="3"/>
        <v>#DIV/0!</v>
      </c>
    </row>
    <row r="100" spans="1:16" s="380" customFormat="1" ht="30" customHeight="1">
      <c r="A100" s="377"/>
      <c r="B100" s="378"/>
      <c r="C100" s="102" t="s">
        <v>169</v>
      </c>
      <c r="D100" s="103" t="s">
        <v>170</v>
      </c>
      <c r="E100" s="379"/>
      <c r="F100" s="379"/>
      <c r="G100" s="366"/>
      <c r="H100" s="367"/>
      <c r="I100" s="436">
        <v>0</v>
      </c>
      <c r="J100" s="366" t="e">
        <f t="shared" si="1"/>
        <v>#DIV/0!</v>
      </c>
      <c r="K100" s="367"/>
      <c r="L100" s="436">
        <v>0</v>
      </c>
      <c r="M100" s="366" t="e">
        <f t="shared" si="2"/>
        <v>#DIV/0!</v>
      </c>
      <c r="N100" s="367"/>
      <c r="O100" s="436">
        <v>0</v>
      </c>
      <c r="P100" s="366" t="e">
        <f t="shared" si="3"/>
        <v>#DIV/0!</v>
      </c>
    </row>
    <row r="101" spans="1:16" s="380" customFormat="1" ht="30" customHeight="1">
      <c r="A101" s="377"/>
      <c r="B101" s="378"/>
      <c r="C101" s="102" t="s">
        <v>171</v>
      </c>
      <c r="D101" s="103" t="s">
        <v>172</v>
      </c>
      <c r="E101" s="379"/>
      <c r="F101" s="379"/>
      <c r="G101" s="366"/>
      <c r="H101" s="367"/>
      <c r="I101" s="436">
        <v>0</v>
      </c>
      <c r="J101" s="366" t="e">
        <f t="shared" si="1"/>
        <v>#DIV/0!</v>
      </c>
      <c r="K101" s="367"/>
      <c r="L101" s="436">
        <v>0</v>
      </c>
      <c r="M101" s="366" t="e">
        <f t="shared" si="2"/>
        <v>#DIV/0!</v>
      </c>
      <c r="N101" s="367"/>
      <c r="O101" s="436">
        <v>0</v>
      </c>
      <c r="P101" s="366" t="e">
        <f t="shared" si="3"/>
        <v>#DIV/0!</v>
      </c>
    </row>
    <row r="102" spans="1:16" s="380" customFormat="1" ht="30" customHeight="1">
      <c r="A102" s="377"/>
      <c r="B102" s="378"/>
      <c r="C102" s="102" t="s">
        <v>637</v>
      </c>
      <c r="D102" s="103" t="s">
        <v>43</v>
      </c>
      <c r="E102" s="379"/>
      <c r="F102" s="379"/>
      <c r="G102" s="366"/>
      <c r="H102" s="367"/>
      <c r="I102" s="436">
        <v>0</v>
      </c>
      <c r="J102" s="366" t="e">
        <f t="shared" si="1"/>
        <v>#DIV/0!</v>
      </c>
      <c r="K102" s="367"/>
      <c r="L102" s="436">
        <v>0</v>
      </c>
      <c r="M102" s="366" t="e">
        <f t="shared" si="2"/>
        <v>#DIV/0!</v>
      </c>
      <c r="N102" s="367"/>
      <c r="O102" s="436">
        <v>0</v>
      </c>
      <c r="P102" s="366" t="e">
        <f t="shared" si="3"/>
        <v>#DIV/0!</v>
      </c>
    </row>
    <row r="103" spans="1:16" s="385" customFormat="1" ht="30" customHeight="1">
      <c r="A103" s="386"/>
      <c r="B103" s="383" t="s">
        <v>500</v>
      </c>
      <c r="C103" s="388"/>
      <c r="D103" s="388" t="s">
        <v>539</v>
      </c>
      <c r="E103" s="374"/>
      <c r="F103" s="374"/>
      <c r="G103" s="375"/>
      <c r="H103" s="376"/>
      <c r="I103" s="385">
        <f>SUM(I104:I106)</f>
        <v>0</v>
      </c>
      <c r="J103" s="375" t="e">
        <f t="shared" si="1"/>
        <v>#DIV/0!</v>
      </c>
      <c r="K103" s="376"/>
      <c r="L103" s="385">
        <f>SUM(L104:L106)</f>
        <v>0</v>
      </c>
      <c r="M103" s="375" t="e">
        <f t="shared" si="2"/>
        <v>#DIV/0!</v>
      </c>
      <c r="N103" s="376"/>
      <c r="O103" s="385">
        <f>SUM(O104:O106)</f>
        <v>0</v>
      </c>
      <c r="P103" s="375" t="e">
        <f t="shared" si="3"/>
        <v>#DIV/0!</v>
      </c>
    </row>
    <row r="104" spans="1:16" s="380" customFormat="1" ht="30" customHeight="1">
      <c r="A104" s="377"/>
      <c r="B104" s="378"/>
      <c r="C104" s="104" t="s">
        <v>501</v>
      </c>
      <c r="D104" s="105" t="s">
        <v>504</v>
      </c>
      <c r="E104" s="379"/>
      <c r="F104" s="379"/>
      <c r="G104" s="366"/>
      <c r="H104" s="367"/>
      <c r="I104" s="435">
        <v>0</v>
      </c>
      <c r="J104" s="366" t="e">
        <f t="shared" ref="J104:J173" si="4">I104/I$32</f>
        <v>#DIV/0!</v>
      </c>
      <c r="K104" s="367"/>
      <c r="L104" s="435">
        <v>0</v>
      </c>
      <c r="M104" s="366" t="e">
        <f t="shared" ref="M104:M173" si="5">L104/L$32</f>
        <v>#DIV/0!</v>
      </c>
      <c r="N104" s="367"/>
      <c r="O104" s="435">
        <v>0</v>
      </c>
      <c r="P104" s="366" t="e">
        <f t="shared" ref="P104:P173" si="6">O104/O$32</f>
        <v>#DIV/0!</v>
      </c>
    </row>
    <row r="105" spans="1:16" s="380" customFormat="1" ht="30" customHeight="1">
      <c r="A105" s="377"/>
      <c r="B105" s="378"/>
      <c r="C105" s="102" t="s">
        <v>502</v>
      </c>
      <c r="D105" s="103" t="s">
        <v>503</v>
      </c>
      <c r="E105" s="379"/>
      <c r="F105" s="379"/>
      <c r="G105" s="366"/>
      <c r="H105" s="367"/>
      <c r="I105" s="436">
        <v>0</v>
      </c>
      <c r="J105" s="366" t="e">
        <f t="shared" si="4"/>
        <v>#DIV/0!</v>
      </c>
      <c r="K105" s="367"/>
      <c r="L105" s="436">
        <v>0</v>
      </c>
      <c r="M105" s="366" t="e">
        <f t="shared" si="5"/>
        <v>#DIV/0!</v>
      </c>
      <c r="N105" s="367"/>
      <c r="O105" s="436">
        <v>0</v>
      </c>
      <c r="P105" s="366" t="e">
        <f t="shared" si="6"/>
        <v>#DIV/0!</v>
      </c>
    </row>
    <row r="106" spans="1:16" s="380" customFormat="1" ht="30" customHeight="1">
      <c r="A106" s="377"/>
      <c r="B106" s="378"/>
      <c r="C106" s="102" t="s">
        <v>638</v>
      </c>
      <c r="D106" s="103" t="s">
        <v>43</v>
      </c>
      <c r="E106" s="379"/>
      <c r="F106" s="379"/>
      <c r="G106" s="366"/>
      <c r="H106" s="367"/>
      <c r="I106" s="436">
        <v>0</v>
      </c>
      <c r="J106" s="366" t="e">
        <f t="shared" si="4"/>
        <v>#DIV/0!</v>
      </c>
      <c r="K106" s="367"/>
      <c r="L106" s="436">
        <v>0</v>
      </c>
      <c r="M106" s="366" t="e">
        <f t="shared" si="5"/>
        <v>#DIV/0!</v>
      </c>
      <c r="N106" s="367"/>
      <c r="O106" s="436">
        <v>0</v>
      </c>
      <c r="P106" s="366" t="e">
        <f t="shared" si="6"/>
        <v>#DIV/0!</v>
      </c>
    </row>
    <row r="107" spans="1:16" s="380" customFormat="1" ht="30" customHeight="1">
      <c r="A107" s="377"/>
      <c r="B107" s="378"/>
      <c r="C107" s="378"/>
      <c r="D107" s="381"/>
      <c r="E107" s="379"/>
      <c r="F107" s="379"/>
      <c r="G107" s="366"/>
      <c r="H107" s="367"/>
      <c r="I107" s="379"/>
      <c r="J107" s="366"/>
      <c r="K107" s="367"/>
      <c r="L107" s="379"/>
      <c r="M107" s="366"/>
      <c r="N107" s="367"/>
      <c r="O107" s="379"/>
      <c r="P107" s="366"/>
    </row>
    <row r="108" spans="1:16" s="380" customFormat="1" ht="30" customHeight="1">
      <c r="A108" s="377"/>
      <c r="B108" s="378"/>
      <c r="C108" s="378"/>
      <c r="D108" s="381"/>
      <c r="E108" s="379"/>
      <c r="F108" s="497"/>
      <c r="G108" s="498"/>
      <c r="H108" s="284"/>
      <c r="I108" s="499" t="s">
        <v>557</v>
      </c>
      <c r="J108" s="500"/>
      <c r="K108" s="282"/>
      <c r="L108" s="499" t="s">
        <v>630</v>
      </c>
      <c r="M108" s="500"/>
      <c r="N108" s="286"/>
      <c r="O108" s="499" t="s">
        <v>558</v>
      </c>
      <c r="P108" s="500"/>
    </row>
    <row r="109" spans="1:16" s="385" customFormat="1" ht="30" customHeight="1">
      <c r="A109" s="386"/>
      <c r="B109" s="383" t="s">
        <v>410</v>
      </c>
      <c r="C109" s="387"/>
      <c r="D109" s="388" t="s">
        <v>505</v>
      </c>
      <c r="E109" s="374"/>
      <c r="F109" s="374"/>
      <c r="G109" s="375"/>
      <c r="H109" s="376"/>
      <c r="I109" s="374">
        <f>SUM(I110:I119)</f>
        <v>0</v>
      </c>
      <c r="J109" s="375" t="e">
        <f t="shared" si="4"/>
        <v>#DIV/0!</v>
      </c>
      <c r="K109" s="376"/>
      <c r="L109" s="374">
        <f>SUM(L110:L119)</f>
        <v>0</v>
      </c>
      <c r="M109" s="375" t="e">
        <f t="shared" si="5"/>
        <v>#DIV/0!</v>
      </c>
      <c r="N109" s="376"/>
      <c r="O109" s="374">
        <f>SUM(O110:O119)</f>
        <v>0</v>
      </c>
      <c r="P109" s="375" t="e">
        <f t="shared" si="6"/>
        <v>#DIV/0!</v>
      </c>
    </row>
    <row r="110" spans="1:16" s="380" customFormat="1" ht="30" customHeight="1">
      <c r="A110" s="377"/>
      <c r="B110" s="378"/>
      <c r="C110" s="104" t="s">
        <v>175</v>
      </c>
      <c r="D110" s="105" t="s">
        <v>122</v>
      </c>
      <c r="E110" s="379"/>
      <c r="F110" s="379"/>
      <c r="G110" s="366"/>
      <c r="H110" s="367"/>
      <c r="I110" s="435">
        <v>0</v>
      </c>
      <c r="J110" s="366" t="e">
        <f t="shared" si="4"/>
        <v>#DIV/0!</v>
      </c>
      <c r="K110" s="367"/>
      <c r="L110" s="435">
        <v>0</v>
      </c>
      <c r="M110" s="366" t="e">
        <f t="shared" si="5"/>
        <v>#DIV/0!</v>
      </c>
      <c r="N110" s="367"/>
      <c r="O110" s="435">
        <v>0</v>
      </c>
      <c r="P110" s="366" t="e">
        <f t="shared" si="6"/>
        <v>#DIV/0!</v>
      </c>
    </row>
    <row r="111" spans="1:16" s="380" customFormat="1" ht="30" customHeight="1">
      <c r="A111" s="377"/>
      <c r="B111" s="378"/>
      <c r="C111" s="102" t="s">
        <v>176</v>
      </c>
      <c r="D111" s="103" t="s">
        <v>177</v>
      </c>
      <c r="E111" s="379"/>
      <c r="F111" s="379"/>
      <c r="G111" s="366"/>
      <c r="H111" s="367"/>
      <c r="I111" s="436">
        <v>0</v>
      </c>
      <c r="J111" s="366" t="e">
        <f t="shared" si="4"/>
        <v>#DIV/0!</v>
      </c>
      <c r="K111" s="367"/>
      <c r="L111" s="436">
        <v>0</v>
      </c>
      <c r="M111" s="366" t="e">
        <f t="shared" si="5"/>
        <v>#DIV/0!</v>
      </c>
      <c r="N111" s="367"/>
      <c r="O111" s="436">
        <v>0</v>
      </c>
      <c r="P111" s="366" t="e">
        <f t="shared" si="6"/>
        <v>#DIV/0!</v>
      </c>
    </row>
    <row r="112" spans="1:16" s="380" customFormat="1" ht="30" customHeight="1">
      <c r="A112" s="377"/>
      <c r="B112" s="378"/>
      <c r="C112" s="102" t="s">
        <v>178</v>
      </c>
      <c r="D112" s="103" t="s">
        <v>179</v>
      </c>
      <c r="E112" s="379"/>
      <c r="F112" s="379"/>
      <c r="G112" s="366"/>
      <c r="H112" s="367"/>
      <c r="I112" s="436">
        <v>0</v>
      </c>
      <c r="J112" s="366" t="e">
        <f t="shared" si="4"/>
        <v>#DIV/0!</v>
      </c>
      <c r="K112" s="367"/>
      <c r="L112" s="436">
        <v>0</v>
      </c>
      <c r="M112" s="366" t="e">
        <f t="shared" si="5"/>
        <v>#DIV/0!</v>
      </c>
      <c r="N112" s="367"/>
      <c r="O112" s="436">
        <v>0</v>
      </c>
      <c r="P112" s="366" t="e">
        <f t="shared" si="6"/>
        <v>#DIV/0!</v>
      </c>
    </row>
    <row r="113" spans="1:16" s="380" customFormat="1" ht="30" customHeight="1">
      <c r="A113" s="377"/>
      <c r="B113" s="378"/>
      <c r="C113" s="102" t="s">
        <v>180</v>
      </c>
      <c r="D113" s="103" t="s">
        <v>181</v>
      </c>
      <c r="E113" s="379"/>
      <c r="F113" s="379"/>
      <c r="G113" s="366"/>
      <c r="H113" s="367"/>
      <c r="I113" s="436">
        <v>0</v>
      </c>
      <c r="J113" s="366" t="e">
        <f t="shared" si="4"/>
        <v>#DIV/0!</v>
      </c>
      <c r="K113" s="367"/>
      <c r="L113" s="436">
        <v>0</v>
      </c>
      <c r="M113" s="366" t="e">
        <f t="shared" si="5"/>
        <v>#DIV/0!</v>
      </c>
      <c r="N113" s="367"/>
      <c r="O113" s="436">
        <v>0</v>
      </c>
      <c r="P113" s="366" t="e">
        <f t="shared" si="6"/>
        <v>#DIV/0!</v>
      </c>
    </row>
    <row r="114" spans="1:16" s="380" customFormat="1" ht="30" customHeight="1">
      <c r="A114" s="377"/>
      <c r="B114" s="378"/>
      <c r="C114" s="102" t="s">
        <v>182</v>
      </c>
      <c r="D114" s="103" t="s">
        <v>183</v>
      </c>
      <c r="E114" s="379"/>
      <c r="F114" s="379"/>
      <c r="G114" s="366"/>
      <c r="H114" s="367"/>
      <c r="I114" s="436">
        <v>0</v>
      </c>
      <c r="J114" s="366" t="e">
        <f t="shared" si="4"/>
        <v>#DIV/0!</v>
      </c>
      <c r="K114" s="367"/>
      <c r="L114" s="436">
        <v>0</v>
      </c>
      <c r="M114" s="366" t="e">
        <f t="shared" si="5"/>
        <v>#DIV/0!</v>
      </c>
      <c r="N114" s="367"/>
      <c r="O114" s="436">
        <v>0</v>
      </c>
      <c r="P114" s="366" t="e">
        <f t="shared" si="6"/>
        <v>#DIV/0!</v>
      </c>
    </row>
    <row r="115" spans="1:16" s="380" customFormat="1" ht="30" customHeight="1">
      <c r="A115" s="377"/>
      <c r="B115" s="378"/>
      <c r="C115" s="102" t="s">
        <v>184</v>
      </c>
      <c r="D115" s="103" t="s">
        <v>185</v>
      </c>
      <c r="E115" s="379"/>
      <c r="F115" s="379"/>
      <c r="G115" s="366"/>
      <c r="H115" s="367"/>
      <c r="I115" s="436">
        <v>0</v>
      </c>
      <c r="J115" s="366" t="e">
        <f t="shared" si="4"/>
        <v>#DIV/0!</v>
      </c>
      <c r="K115" s="367"/>
      <c r="L115" s="436">
        <v>0</v>
      </c>
      <c r="M115" s="366" t="e">
        <f t="shared" si="5"/>
        <v>#DIV/0!</v>
      </c>
      <c r="N115" s="367"/>
      <c r="O115" s="436">
        <v>0</v>
      </c>
      <c r="P115" s="366" t="e">
        <f t="shared" si="6"/>
        <v>#DIV/0!</v>
      </c>
    </row>
    <row r="116" spans="1:16" s="380" customFormat="1" ht="30" customHeight="1">
      <c r="A116" s="377"/>
      <c r="B116" s="378"/>
      <c r="C116" s="102" t="s">
        <v>186</v>
      </c>
      <c r="D116" s="103" t="s">
        <v>187</v>
      </c>
      <c r="E116" s="379"/>
      <c r="F116" s="379"/>
      <c r="G116" s="366"/>
      <c r="H116" s="367"/>
      <c r="I116" s="436">
        <v>0</v>
      </c>
      <c r="J116" s="366" t="e">
        <f t="shared" si="4"/>
        <v>#DIV/0!</v>
      </c>
      <c r="K116" s="367"/>
      <c r="L116" s="436">
        <v>0</v>
      </c>
      <c r="M116" s="366" t="e">
        <f t="shared" si="5"/>
        <v>#DIV/0!</v>
      </c>
      <c r="N116" s="367"/>
      <c r="O116" s="436">
        <v>0</v>
      </c>
      <c r="P116" s="366" t="e">
        <f t="shared" si="6"/>
        <v>#DIV/0!</v>
      </c>
    </row>
    <row r="117" spans="1:16" s="380" customFormat="1" ht="30" customHeight="1">
      <c r="A117" s="377"/>
      <c r="B117" s="378"/>
      <c r="C117" s="102" t="s">
        <v>186</v>
      </c>
      <c r="D117" s="103" t="s">
        <v>188</v>
      </c>
      <c r="E117" s="379"/>
      <c r="F117" s="379"/>
      <c r="G117" s="366"/>
      <c r="H117" s="367"/>
      <c r="I117" s="436">
        <v>0</v>
      </c>
      <c r="J117" s="366" t="e">
        <f t="shared" si="4"/>
        <v>#DIV/0!</v>
      </c>
      <c r="K117" s="367"/>
      <c r="L117" s="436">
        <v>0</v>
      </c>
      <c r="M117" s="366" t="e">
        <f t="shared" si="5"/>
        <v>#DIV/0!</v>
      </c>
      <c r="N117" s="367"/>
      <c r="O117" s="436">
        <v>0</v>
      </c>
      <c r="P117" s="366" t="e">
        <f t="shared" si="6"/>
        <v>#DIV/0!</v>
      </c>
    </row>
    <row r="118" spans="1:16" s="380" customFormat="1" ht="30" customHeight="1">
      <c r="A118" s="377"/>
      <c r="B118" s="378"/>
      <c r="C118" s="102" t="s">
        <v>189</v>
      </c>
      <c r="D118" s="103" t="s">
        <v>190</v>
      </c>
      <c r="E118" s="379"/>
      <c r="F118" s="379"/>
      <c r="G118" s="366"/>
      <c r="H118" s="367"/>
      <c r="I118" s="436">
        <v>0</v>
      </c>
      <c r="J118" s="366" t="e">
        <f t="shared" si="4"/>
        <v>#DIV/0!</v>
      </c>
      <c r="K118" s="367"/>
      <c r="L118" s="436">
        <v>0</v>
      </c>
      <c r="M118" s="366" t="e">
        <f t="shared" si="5"/>
        <v>#DIV/0!</v>
      </c>
      <c r="N118" s="367"/>
      <c r="O118" s="436">
        <v>0</v>
      </c>
      <c r="P118" s="366" t="e">
        <f t="shared" si="6"/>
        <v>#DIV/0!</v>
      </c>
    </row>
    <row r="119" spans="1:16" s="380" customFormat="1" ht="30" customHeight="1">
      <c r="A119" s="377"/>
      <c r="B119" s="378"/>
      <c r="C119" s="102" t="s">
        <v>639</v>
      </c>
      <c r="D119" s="103" t="s">
        <v>43</v>
      </c>
      <c r="E119" s="379"/>
      <c r="F119" s="379"/>
      <c r="G119" s="366"/>
      <c r="H119" s="367"/>
      <c r="I119" s="436">
        <v>0</v>
      </c>
      <c r="J119" s="366" t="e">
        <f t="shared" si="4"/>
        <v>#DIV/0!</v>
      </c>
      <c r="K119" s="367"/>
      <c r="L119" s="436">
        <v>0</v>
      </c>
      <c r="M119" s="366" t="e">
        <f t="shared" si="5"/>
        <v>#DIV/0!</v>
      </c>
      <c r="N119" s="367"/>
      <c r="O119" s="436">
        <v>0</v>
      </c>
      <c r="P119" s="366" t="e">
        <f t="shared" si="6"/>
        <v>#DIV/0!</v>
      </c>
    </row>
    <row r="120" spans="1:16" s="385" customFormat="1" ht="30" customHeight="1">
      <c r="A120" s="386"/>
      <c r="B120" s="383" t="s">
        <v>411</v>
      </c>
      <c r="C120" s="383"/>
      <c r="D120" s="384" t="s">
        <v>404</v>
      </c>
      <c r="E120" s="374"/>
      <c r="F120" s="374"/>
      <c r="G120" s="375"/>
      <c r="H120" s="376"/>
      <c r="I120" s="385">
        <f>SUM(I121:I130)</f>
        <v>0</v>
      </c>
      <c r="J120" s="375" t="e">
        <f t="shared" si="4"/>
        <v>#DIV/0!</v>
      </c>
      <c r="K120" s="376"/>
      <c r="L120" s="385">
        <f>SUM(L121:L130)</f>
        <v>0</v>
      </c>
      <c r="M120" s="375" t="e">
        <f t="shared" si="5"/>
        <v>#DIV/0!</v>
      </c>
      <c r="N120" s="376"/>
      <c r="O120" s="385">
        <f>SUM(O121:O130)</f>
        <v>0</v>
      </c>
      <c r="P120" s="375" t="e">
        <f t="shared" si="6"/>
        <v>#DIV/0!</v>
      </c>
    </row>
    <row r="121" spans="1:16" s="380" customFormat="1" ht="30" customHeight="1">
      <c r="A121" s="377"/>
      <c r="B121" s="378"/>
      <c r="C121" s="104" t="s">
        <v>191</v>
      </c>
      <c r="D121" s="105" t="s">
        <v>46</v>
      </c>
      <c r="E121" s="379"/>
      <c r="F121" s="379"/>
      <c r="G121" s="366"/>
      <c r="H121" s="367"/>
      <c r="I121" s="435">
        <v>0</v>
      </c>
      <c r="J121" s="366" t="e">
        <f t="shared" si="4"/>
        <v>#DIV/0!</v>
      </c>
      <c r="K121" s="367"/>
      <c r="L121" s="435">
        <v>0</v>
      </c>
      <c r="M121" s="366" t="e">
        <f t="shared" si="5"/>
        <v>#DIV/0!</v>
      </c>
      <c r="N121" s="367"/>
      <c r="O121" s="435">
        <v>0</v>
      </c>
      <c r="P121" s="366" t="e">
        <f t="shared" si="6"/>
        <v>#DIV/0!</v>
      </c>
    </row>
    <row r="122" spans="1:16" s="380" customFormat="1" ht="30" customHeight="1">
      <c r="A122" s="377"/>
      <c r="B122" s="378"/>
      <c r="C122" s="102" t="s">
        <v>192</v>
      </c>
      <c r="D122" s="103" t="s">
        <v>45</v>
      </c>
      <c r="E122" s="379"/>
      <c r="F122" s="379"/>
      <c r="G122" s="366"/>
      <c r="H122" s="367"/>
      <c r="I122" s="436">
        <v>0</v>
      </c>
      <c r="J122" s="366" t="e">
        <f t="shared" si="4"/>
        <v>#DIV/0!</v>
      </c>
      <c r="K122" s="367"/>
      <c r="L122" s="436">
        <v>0</v>
      </c>
      <c r="M122" s="366" t="e">
        <f t="shared" si="5"/>
        <v>#DIV/0!</v>
      </c>
      <c r="N122" s="367"/>
      <c r="O122" s="436">
        <v>0</v>
      </c>
      <c r="P122" s="366" t="e">
        <f t="shared" si="6"/>
        <v>#DIV/0!</v>
      </c>
    </row>
    <row r="123" spans="1:16" s="380" customFormat="1" ht="30" customHeight="1">
      <c r="A123" s="377"/>
      <c r="B123" s="378"/>
      <c r="C123" s="102" t="s">
        <v>193</v>
      </c>
      <c r="D123" s="103" t="s">
        <v>197</v>
      </c>
      <c r="E123" s="379"/>
      <c r="F123" s="379"/>
      <c r="G123" s="366"/>
      <c r="H123" s="367"/>
      <c r="I123" s="436">
        <v>0</v>
      </c>
      <c r="J123" s="366" t="e">
        <f t="shared" si="4"/>
        <v>#DIV/0!</v>
      </c>
      <c r="K123" s="367"/>
      <c r="L123" s="436">
        <v>0</v>
      </c>
      <c r="M123" s="366" t="e">
        <f t="shared" si="5"/>
        <v>#DIV/0!</v>
      </c>
      <c r="N123" s="367"/>
      <c r="O123" s="436">
        <v>0</v>
      </c>
      <c r="P123" s="366" t="e">
        <f t="shared" si="6"/>
        <v>#DIV/0!</v>
      </c>
    </row>
    <row r="124" spans="1:16" s="380" customFormat="1" ht="30" customHeight="1">
      <c r="A124" s="377"/>
      <c r="B124" s="378"/>
      <c r="C124" s="102" t="s">
        <v>194</v>
      </c>
      <c r="D124" s="103" t="s">
        <v>198</v>
      </c>
      <c r="E124" s="379"/>
      <c r="F124" s="379"/>
      <c r="G124" s="366"/>
      <c r="H124" s="367"/>
      <c r="I124" s="436">
        <v>0</v>
      </c>
      <c r="J124" s="366" t="e">
        <f t="shared" si="4"/>
        <v>#DIV/0!</v>
      </c>
      <c r="K124" s="367"/>
      <c r="L124" s="436">
        <v>0</v>
      </c>
      <c r="M124" s="366" t="e">
        <f t="shared" si="5"/>
        <v>#DIV/0!</v>
      </c>
      <c r="N124" s="367"/>
      <c r="O124" s="436">
        <v>0</v>
      </c>
      <c r="P124" s="366" t="e">
        <f t="shared" si="6"/>
        <v>#DIV/0!</v>
      </c>
    </row>
    <row r="125" spans="1:16" s="380" customFormat="1" ht="30" customHeight="1">
      <c r="A125" s="377"/>
      <c r="B125" s="378"/>
      <c r="C125" s="102" t="s">
        <v>195</v>
      </c>
      <c r="D125" s="103" t="s">
        <v>199</v>
      </c>
      <c r="E125" s="379"/>
      <c r="F125" s="379"/>
      <c r="G125" s="366"/>
      <c r="H125" s="367"/>
      <c r="I125" s="436">
        <v>0</v>
      </c>
      <c r="J125" s="366" t="e">
        <f t="shared" si="4"/>
        <v>#DIV/0!</v>
      </c>
      <c r="K125" s="367"/>
      <c r="L125" s="436">
        <v>0</v>
      </c>
      <c r="M125" s="366" t="e">
        <f t="shared" si="5"/>
        <v>#DIV/0!</v>
      </c>
      <c r="N125" s="367"/>
      <c r="O125" s="436">
        <v>0</v>
      </c>
      <c r="P125" s="366" t="e">
        <f t="shared" si="6"/>
        <v>#DIV/0!</v>
      </c>
    </row>
    <row r="126" spans="1:16" s="380" customFormat="1" ht="30" customHeight="1">
      <c r="A126" s="377"/>
      <c r="B126" s="378"/>
      <c r="C126" s="102" t="s">
        <v>196</v>
      </c>
      <c r="D126" s="103" t="s">
        <v>174</v>
      </c>
      <c r="E126" s="379"/>
      <c r="F126" s="379"/>
      <c r="G126" s="366"/>
      <c r="H126" s="367"/>
      <c r="I126" s="436">
        <v>0</v>
      </c>
      <c r="J126" s="366" t="e">
        <f t="shared" si="4"/>
        <v>#DIV/0!</v>
      </c>
      <c r="K126" s="367"/>
      <c r="L126" s="436">
        <v>0</v>
      </c>
      <c r="M126" s="366" t="e">
        <f t="shared" si="5"/>
        <v>#DIV/0!</v>
      </c>
      <c r="N126" s="367"/>
      <c r="O126" s="436">
        <v>0</v>
      </c>
      <c r="P126" s="366" t="e">
        <f t="shared" si="6"/>
        <v>#DIV/0!</v>
      </c>
    </row>
    <row r="127" spans="1:16" s="380" customFormat="1" ht="30" customHeight="1">
      <c r="A127" s="377"/>
      <c r="B127" s="378"/>
      <c r="C127" s="102" t="s">
        <v>196</v>
      </c>
      <c r="D127" s="103" t="s">
        <v>200</v>
      </c>
      <c r="E127" s="379"/>
      <c r="F127" s="379"/>
      <c r="G127" s="366"/>
      <c r="H127" s="367"/>
      <c r="I127" s="436">
        <v>0</v>
      </c>
      <c r="J127" s="366" t="e">
        <f t="shared" si="4"/>
        <v>#DIV/0!</v>
      </c>
      <c r="K127" s="367"/>
      <c r="L127" s="436">
        <v>0</v>
      </c>
      <c r="M127" s="366" t="e">
        <f t="shared" si="5"/>
        <v>#DIV/0!</v>
      </c>
      <c r="N127" s="367"/>
      <c r="O127" s="436">
        <v>0</v>
      </c>
      <c r="P127" s="366" t="e">
        <f t="shared" si="6"/>
        <v>#DIV/0!</v>
      </c>
    </row>
    <row r="128" spans="1:16" s="380" customFormat="1" ht="30" customHeight="1">
      <c r="A128" s="377"/>
      <c r="B128" s="378"/>
      <c r="C128" s="102" t="s">
        <v>196</v>
      </c>
      <c r="D128" s="103" t="s">
        <v>201</v>
      </c>
      <c r="E128" s="379"/>
      <c r="F128" s="379"/>
      <c r="G128" s="366"/>
      <c r="H128" s="367"/>
      <c r="I128" s="436">
        <v>0</v>
      </c>
      <c r="J128" s="366" t="e">
        <f t="shared" si="4"/>
        <v>#DIV/0!</v>
      </c>
      <c r="K128" s="367"/>
      <c r="L128" s="436">
        <v>0</v>
      </c>
      <c r="M128" s="366" t="e">
        <f t="shared" si="5"/>
        <v>#DIV/0!</v>
      </c>
      <c r="N128" s="367"/>
      <c r="O128" s="436">
        <v>0</v>
      </c>
      <c r="P128" s="366" t="e">
        <f t="shared" si="6"/>
        <v>#DIV/0!</v>
      </c>
    </row>
    <row r="129" spans="1:16" s="380" customFormat="1" ht="30" customHeight="1">
      <c r="A129" s="377"/>
      <c r="B129" s="378"/>
      <c r="C129" s="102" t="s">
        <v>202</v>
      </c>
      <c r="D129" s="103" t="s">
        <v>535</v>
      </c>
      <c r="E129" s="379"/>
      <c r="F129" s="379"/>
      <c r="G129" s="366"/>
      <c r="H129" s="367"/>
      <c r="I129" s="436">
        <v>0</v>
      </c>
      <c r="J129" s="366" t="e">
        <f t="shared" si="4"/>
        <v>#DIV/0!</v>
      </c>
      <c r="K129" s="367"/>
      <c r="L129" s="436">
        <v>0</v>
      </c>
      <c r="M129" s="366" t="e">
        <f t="shared" si="5"/>
        <v>#DIV/0!</v>
      </c>
      <c r="N129" s="367"/>
      <c r="O129" s="436">
        <v>0</v>
      </c>
      <c r="P129" s="366" t="e">
        <f t="shared" si="6"/>
        <v>#DIV/0!</v>
      </c>
    </row>
    <row r="130" spans="1:16" s="380" customFormat="1" ht="30" customHeight="1">
      <c r="A130" s="377"/>
      <c r="B130" s="378"/>
      <c r="C130" s="102" t="s">
        <v>640</v>
      </c>
      <c r="D130" s="103" t="s">
        <v>43</v>
      </c>
      <c r="E130" s="379"/>
      <c r="F130" s="379"/>
      <c r="G130" s="366"/>
      <c r="H130" s="367"/>
      <c r="I130" s="436">
        <v>0</v>
      </c>
      <c r="J130" s="366" t="e">
        <f t="shared" si="4"/>
        <v>#DIV/0!</v>
      </c>
      <c r="K130" s="367"/>
      <c r="L130" s="436">
        <v>0</v>
      </c>
      <c r="M130" s="366" t="e">
        <f t="shared" si="5"/>
        <v>#DIV/0!</v>
      </c>
      <c r="N130" s="367"/>
      <c r="O130" s="436">
        <v>0</v>
      </c>
      <c r="P130" s="366" t="e">
        <f t="shared" si="6"/>
        <v>#DIV/0!</v>
      </c>
    </row>
    <row r="131" spans="1:16" s="380" customFormat="1" ht="30" customHeight="1">
      <c r="A131" s="377"/>
      <c r="B131" s="378"/>
      <c r="C131" s="378"/>
      <c r="D131" s="381"/>
      <c r="E131" s="379"/>
      <c r="F131" s="379"/>
      <c r="G131" s="366"/>
      <c r="H131" s="367"/>
      <c r="I131" s="379"/>
      <c r="J131" s="366"/>
      <c r="K131" s="367"/>
      <c r="L131" s="379"/>
      <c r="M131" s="366"/>
      <c r="N131" s="367"/>
      <c r="O131" s="379"/>
      <c r="P131" s="366"/>
    </row>
    <row r="132" spans="1:16" s="380" customFormat="1" ht="30" customHeight="1">
      <c r="A132" s="377"/>
      <c r="B132" s="378"/>
      <c r="C132" s="378"/>
      <c r="D132" s="381"/>
      <c r="E132" s="379"/>
      <c r="F132" s="497"/>
      <c r="G132" s="498"/>
      <c r="H132" s="284"/>
      <c r="I132" s="499" t="s">
        <v>557</v>
      </c>
      <c r="J132" s="500"/>
      <c r="K132" s="282"/>
      <c r="L132" s="499" t="s">
        <v>630</v>
      </c>
      <c r="M132" s="500"/>
      <c r="N132" s="286"/>
      <c r="O132" s="499" t="s">
        <v>558</v>
      </c>
      <c r="P132" s="500"/>
    </row>
    <row r="133" spans="1:16" s="395" customFormat="1" ht="30" customHeight="1">
      <c r="A133" s="389"/>
      <c r="B133" s="390" t="s">
        <v>28</v>
      </c>
      <c r="C133" s="391"/>
      <c r="D133" s="392" t="s">
        <v>37</v>
      </c>
      <c r="E133" s="393"/>
      <c r="F133" s="365"/>
      <c r="G133" s="366"/>
      <c r="H133" s="367"/>
      <c r="I133" s="394">
        <f>I134+I139+I158+I169+I175+I185+I192+I195+I203+I216</f>
        <v>0</v>
      </c>
      <c r="J133" s="366" t="e">
        <f t="shared" si="4"/>
        <v>#DIV/0!</v>
      </c>
      <c r="K133" s="367"/>
      <c r="L133" s="394">
        <f>L134+L139+L158+L169+L175+L185+L192+L195+L203+L216</f>
        <v>0</v>
      </c>
      <c r="M133" s="366" t="e">
        <f t="shared" si="5"/>
        <v>#DIV/0!</v>
      </c>
      <c r="N133" s="367"/>
      <c r="O133" s="394">
        <f>O134+O139+O158+O169+O175+O185+O192+O195+O203+O216</f>
        <v>0</v>
      </c>
      <c r="P133" s="366" t="e">
        <f t="shared" si="6"/>
        <v>#DIV/0!</v>
      </c>
    </row>
    <row r="134" spans="1:16" s="400" customFormat="1" ht="30" customHeight="1">
      <c r="A134" s="396"/>
      <c r="B134" s="397" t="s">
        <v>412</v>
      </c>
      <c r="C134" s="397"/>
      <c r="D134" s="398" t="s">
        <v>506</v>
      </c>
      <c r="E134" s="399"/>
      <c r="F134" s="399"/>
      <c r="G134" s="375"/>
      <c r="H134" s="376"/>
      <c r="I134" s="400">
        <f>SUM(I135:I138)</f>
        <v>0</v>
      </c>
      <c r="J134" s="375" t="e">
        <f t="shared" si="4"/>
        <v>#DIV/0!</v>
      </c>
      <c r="K134" s="376"/>
      <c r="L134" s="400">
        <f>SUM(L135:L138)</f>
        <v>0</v>
      </c>
      <c r="M134" s="375" t="e">
        <f t="shared" si="5"/>
        <v>#DIV/0!</v>
      </c>
      <c r="N134" s="376"/>
      <c r="O134" s="400">
        <f>SUM(O135:O138)</f>
        <v>0</v>
      </c>
      <c r="P134" s="375" t="e">
        <f t="shared" si="6"/>
        <v>#DIV/0!</v>
      </c>
    </row>
    <row r="135" spans="1:16" s="380" customFormat="1" ht="30" customHeight="1">
      <c r="A135" s="377"/>
      <c r="B135" s="378"/>
      <c r="C135" s="104" t="s">
        <v>203</v>
      </c>
      <c r="D135" s="105" t="s">
        <v>204</v>
      </c>
      <c r="E135" s="379"/>
      <c r="F135" s="379"/>
      <c r="G135" s="366"/>
      <c r="H135" s="367"/>
      <c r="I135" s="435">
        <v>0</v>
      </c>
      <c r="J135" s="366" t="e">
        <f t="shared" si="4"/>
        <v>#DIV/0!</v>
      </c>
      <c r="K135" s="367"/>
      <c r="L135" s="435">
        <v>0</v>
      </c>
      <c r="M135" s="366" t="e">
        <f t="shared" si="5"/>
        <v>#DIV/0!</v>
      </c>
      <c r="N135" s="367"/>
      <c r="O135" s="435">
        <v>0</v>
      </c>
      <c r="P135" s="366" t="e">
        <f t="shared" si="6"/>
        <v>#DIV/0!</v>
      </c>
    </row>
    <row r="136" spans="1:16" s="380" customFormat="1" ht="30" customHeight="1">
      <c r="A136" s="377"/>
      <c r="B136" s="378"/>
      <c r="C136" s="102" t="s">
        <v>203</v>
      </c>
      <c r="D136" s="103" t="s">
        <v>205</v>
      </c>
      <c r="E136" s="379"/>
      <c r="F136" s="379"/>
      <c r="G136" s="366"/>
      <c r="H136" s="367"/>
      <c r="I136" s="436">
        <v>0</v>
      </c>
      <c r="J136" s="366" t="e">
        <f t="shared" si="4"/>
        <v>#DIV/0!</v>
      </c>
      <c r="K136" s="367"/>
      <c r="L136" s="436">
        <v>0</v>
      </c>
      <c r="M136" s="366" t="e">
        <f t="shared" si="5"/>
        <v>#DIV/0!</v>
      </c>
      <c r="N136" s="367"/>
      <c r="O136" s="436">
        <v>0</v>
      </c>
      <c r="P136" s="366" t="e">
        <f t="shared" si="6"/>
        <v>#DIV/0!</v>
      </c>
    </row>
    <row r="137" spans="1:16" s="380" customFormat="1" ht="30" customHeight="1">
      <c r="A137" s="377"/>
      <c r="B137" s="378"/>
      <c r="C137" s="102" t="s">
        <v>203</v>
      </c>
      <c r="D137" s="103" t="s">
        <v>206</v>
      </c>
      <c r="E137" s="379"/>
      <c r="F137" s="379"/>
      <c r="G137" s="366"/>
      <c r="H137" s="367"/>
      <c r="I137" s="436">
        <v>0</v>
      </c>
      <c r="J137" s="366" t="e">
        <f t="shared" si="4"/>
        <v>#DIV/0!</v>
      </c>
      <c r="K137" s="367"/>
      <c r="L137" s="436">
        <v>0</v>
      </c>
      <c r="M137" s="366" t="e">
        <f t="shared" si="5"/>
        <v>#DIV/0!</v>
      </c>
      <c r="N137" s="367"/>
      <c r="O137" s="436">
        <v>0</v>
      </c>
      <c r="P137" s="366" t="e">
        <f t="shared" si="6"/>
        <v>#DIV/0!</v>
      </c>
    </row>
    <row r="138" spans="1:16" s="380" customFormat="1" ht="30" customHeight="1">
      <c r="A138" s="377"/>
      <c r="B138" s="378"/>
      <c r="C138" s="102" t="s">
        <v>474</v>
      </c>
      <c r="D138" s="103" t="s">
        <v>43</v>
      </c>
      <c r="E138" s="379"/>
      <c r="F138" s="379"/>
      <c r="G138" s="366"/>
      <c r="H138" s="367"/>
      <c r="I138" s="436">
        <v>0</v>
      </c>
      <c r="J138" s="366" t="e">
        <f t="shared" si="4"/>
        <v>#DIV/0!</v>
      </c>
      <c r="K138" s="367"/>
      <c r="L138" s="436">
        <v>0</v>
      </c>
      <c r="M138" s="366" t="e">
        <f t="shared" si="5"/>
        <v>#DIV/0!</v>
      </c>
      <c r="N138" s="367"/>
      <c r="O138" s="436">
        <v>0</v>
      </c>
      <c r="P138" s="366" t="e">
        <f t="shared" si="6"/>
        <v>#DIV/0!</v>
      </c>
    </row>
    <row r="139" spans="1:16" s="400" customFormat="1" ht="30" customHeight="1">
      <c r="A139" s="396"/>
      <c r="B139" s="397" t="s">
        <v>413</v>
      </c>
      <c r="C139" s="401"/>
      <c r="D139" s="402" t="s">
        <v>50</v>
      </c>
      <c r="E139" s="399"/>
      <c r="F139" s="399"/>
      <c r="G139" s="375"/>
      <c r="H139" s="376"/>
      <c r="I139" s="400">
        <f>SUM(I140:I155)</f>
        <v>0</v>
      </c>
      <c r="J139" s="375" t="e">
        <f t="shared" si="4"/>
        <v>#DIV/0!</v>
      </c>
      <c r="K139" s="376"/>
      <c r="L139" s="400">
        <f>SUM(L140:L155)</f>
        <v>0</v>
      </c>
      <c r="M139" s="375" t="e">
        <f t="shared" si="5"/>
        <v>#DIV/0!</v>
      </c>
      <c r="N139" s="376"/>
      <c r="O139" s="400">
        <f>SUM(O140:O155)</f>
        <v>0</v>
      </c>
      <c r="P139" s="375" t="e">
        <f t="shared" si="6"/>
        <v>#DIV/0!</v>
      </c>
    </row>
    <row r="140" spans="1:16" s="380" customFormat="1" ht="30" customHeight="1">
      <c r="A140" s="377"/>
      <c r="B140" s="378"/>
      <c r="C140" s="104" t="s">
        <v>207</v>
      </c>
      <c r="D140" s="105" t="s">
        <v>208</v>
      </c>
      <c r="E140" s="379"/>
      <c r="F140" s="379"/>
      <c r="G140" s="366"/>
      <c r="H140" s="367"/>
      <c r="I140" s="435">
        <v>0</v>
      </c>
      <c r="J140" s="366" t="e">
        <f t="shared" si="4"/>
        <v>#DIV/0!</v>
      </c>
      <c r="K140" s="367"/>
      <c r="L140" s="435">
        <v>0</v>
      </c>
      <c r="M140" s="366" t="e">
        <f t="shared" si="5"/>
        <v>#DIV/0!</v>
      </c>
      <c r="N140" s="367"/>
      <c r="O140" s="435">
        <v>0</v>
      </c>
      <c r="P140" s="366" t="e">
        <f t="shared" si="6"/>
        <v>#DIV/0!</v>
      </c>
    </row>
    <row r="141" spans="1:16" s="380" customFormat="1" ht="30" customHeight="1">
      <c r="A141" s="377"/>
      <c r="B141" s="378"/>
      <c r="C141" s="102" t="s">
        <v>207</v>
      </c>
      <c r="D141" s="103" t="s">
        <v>209</v>
      </c>
      <c r="E141" s="379"/>
      <c r="F141" s="379"/>
      <c r="G141" s="366"/>
      <c r="H141" s="367"/>
      <c r="I141" s="436">
        <v>0</v>
      </c>
      <c r="J141" s="366" t="e">
        <f t="shared" si="4"/>
        <v>#DIV/0!</v>
      </c>
      <c r="K141" s="367"/>
      <c r="L141" s="436">
        <v>0</v>
      </c>
      <c r="M141" s="366" t="e">
        <f t="shared" si="5"/>
        <v>#DIV/0!</v>
      </c>
      <c r="N141" s="367"/>
      <c r="O141" s="436">
        <v>0</v>
      </c>
      <c r="P141" s="366" t="e">
        <f t="shared" si="6"/>
        <v>#DIV/0!</v>
      </c>
    </row>
    <row r="142" spans="1:16" s="380" customFormat="1" ht="30" customHeight="1">
      <c r="A142" s="377"/>
      <c r="B142" s="378"/>
      <c r="C142" s="102" t="s">
        <v>207</v>
      </c>
      <c r="D142" s="103" t="s">
        <v>210</v>
      </c>
      <c r="E142" s="379"/>
      <c r="F142" s="379"/>
      <c r="G142" s="366"/>
      <c r="H142" s="367"/>
      <c r="I142" s="436">
        <v>0</v>
      </c>
      <c r="J142" s="366" t="e">
        <f t="shared" si="4"/>
        <v>#DIV/0!</v>
      </c>
      <c r="K142" s="367"/>
      <c r="L142" s="436">
        <v>0</v>
      </c>
      <c r="M142" s="366" t="e">
        <f t="shared" si="5"/>
        <v>#DIV/0!</v>
      </c>
      <c r="N142" s="367"/>
      <c r="O142" s="436">
        <v>0</v>
      </c>
      <c r="P142" s="366" t="e">
        <f t="shared" si="6"/>
        <v>#DIV/0!</v>
      </c>
    </row>
    <row r="143" spans="1:16" s="380" customFormat="1" ht="30" customHeight="1">
      <c r="A143" s="377"/>
      <c r="B143" s="378"/>
      <c r="C143" s="102" t="s">
        <v>207</v>
      </c>
      <c r="D143" s="103" t="s">
        <v>211</v>
      </c>
      <c r="E143" s="379"/>
      <c r="F143" s="379"/>
      <c r="G143" s="366"/>
      <c r="H143" s="367"/>
      <c r="I143" s="436">
        <v>0</v>
      </c>
      <c r="J143" s="366" t="e">
        <f t="shared" si="4"/>
        <v>#DIV/0!</v>
      </c>
      <c r="K143" s="367"/>
      <c r="L143" s="436">
        <v>0</v>
      </c>
      <c r="M143" s="366" t="e">
        <f t="shared" si="5"/>
        <v>#DIV/0!</v>
      </c>
      <c r="N143" s="367"/>
      <c r="O143" s="436">
        <v>0</v>
      </c>
      <c r="P143" s="366" t="e">
        <f t="shared" si="6"/>
        <v>#DIV/0!</v>
      </c>
    </row>
    <row r="144" spans="1:16" s="380" customFormat="1" ht="30" customHeight="1">
      <c r="A144" s="377"/>
      <c r="B144" s="378"/>
      <c r="C144" s="102" t="s">
        <v>207</v>
      </c>
      <c r="D144" s="103" t="s">
        <v>212</v>
      </c>
      <c r="E144" s="379"/>
      <c r="F144" s="379"/>
      <c r="G144" s="366"/>
      <c r="H144" s="367"/>
      <c r="I144" s="436">
        <v>0</v>
      </c>
      <c r="J144" s="366" t="e">
        <f t="shared" si="4"/>
        <v>#DIV/0!</v>
      </c>
      <c r="K144" s="367"/>
      <c r="L144" s="436">
        <v>0</v>
      </c>
      <c r="M144" s="366" t="e">
        <f t="shared" si="5"/>
        <v>#DIV/0!</v>
      </c>
      <c r="N144" s="367"/>
      <c r="O144" s="436">
        <v>0</v>
      </c>
      <c r="P144" s="366" t="e">
        <f t="shared" si="6"/>
        <v>#DIV/0!</v>
      </c>
    </row>
    <row r="145" spans="1:16" s="380" customFormat="1" ht="30" customHeight="1">
      <c r="A145" s="377"/>
      <c r="B145" s="378"/>
      <c r="C145" s="102" t="s">
        <v>213</v>
      </c>
      <c r="D145" s="103" t="s">
        <v>473</v>
      </c>
      <c r="E145" s="379"/>
      <c r="F145" s="379"/>
      <c r="G145" s="366"/>
      <c r="H145" s="367"/>
      <c r="I145" s="436">
        <v>0</v>
      </c>
      <c r="J145" s="366" t="e">
        <f t="shared" si="4"/>
        <v>#DIV/0!</v>
      </c>
      <c r="K145" s="367"/>
      <c r="L145" s="436">
        <v>0</v>
      </c>
      <c r="M145" s="366" t="e">
        <f t="shared" si="5"/>
        <v>#DIV/0!</v>
      </c>
      <c r="N145" s="367"/>
      <c r="O145" s="436">
        <v>0</v>
      </c>
      <c r="P145" s="366" t="e">
        <f t="shared" si="6"/>
        <v>#DIV/0!</v>
      </c>
    </row>
    <row r="146" spans="1:16" s="380" customFormat="1" ht="30" customHeight="1">
      <c r="A146" s="377"/>
      <c r="B146" s="378"/>
      <c r="C146" s="102" t="s">
        <v>213</v>
      </c>
      <c r="D146" s="103" t="s">
        <v>44</v>
      </c>
      <c r="E146" s="379"/>
      <c r="F146" s="379"/>
      <c r="G146" s="366"/>
      <c r="H146" s="367"/>
      <c r="I146" s="436">
        <v>0</v>
      </c>
      <c r="J146" s="366" t="e">
        <f t="shared" si="4"/>
        <v>#DIV/0!</v>
      </c>
      <c r="K146" s="367"/>
      <c r="L146" s="436">
        <v>0</v>
      </c>
      <c r="M146" s="366" t="e">
        <f t="shared" si="5"/>
        <v>#DIV/0!</v>
      </c>
      <c r="N146" s="367"/>
      <c r="O146" s="436">
        <v>0</v>
      </c>
      <c r="P146" s="366" t="e">
        <f t="shared" si="6"/>
        <v>#DIV/0!</v>
      </c>
    </row>
    <row r="147" spans="1:16" s="380" customFormat="1" ht="30" customHeight="1">
      <c r="A147" s="377"/>
      <c r="B147" s="378"/>
      <c r="C147" s="102" t="s">
        <v>214</v>
      </c>
      <c r="D147" s="103" t="s">
        <v>215</v>
      </c>
      <c r="E147" s="379"/>
      <c r="F147" s="379"/>
      <c r="G147" s="366"/>
      <c r="H147" s="367"/>
      <c r="I147" s="436">
        <v>0</v>
      </c>
      <c r="J147" s="366" t="e">
        <f t="shared" si="4"/>
        <v>#DIV/0!</v>
      </c>
      <c r="K147" s="367"/>
      <c r="L147" s="436">
        <v>0</v>
      </c>
      <c r="M147" s="366" t="e">
        <f t="shared" si="5"/>
        <v>#DIV/0!</v>
      </c>
      <c r="N147" s="367"/>
      <c r="O147" s="436">
        <v>0</v>
      </c>
      <c r="P147" s="366" t="e">
        <f t="shared" si="6"/>
        <v>#DIV/0!</v>
      </c>
    </row>
    <row r="148" spans="1:16" s="380" customFormat="1" ht="30" customHeight="1">
      <c r="A148" s="377"/>
      <c r="B148" s="378"/>
      <c r="C148" s="102" t="s">
        <v>214</v>
      </c>
      <c r="D148" s="103" t="s">
        <v>216</v>
      </c>
      <c r="E148" s="379"/>
      <c r="F148" s="379"/>
      <c r="G148" s="366"/>
      <c r="H148" s="367"/>
      <c r="I148" s="436">
        <v>0</v>
      </c>
      <c r="J148" s="366" t="e">
        <f t="shared" si="4"/>
        <v>#DIV/0!</v>
      </c>
      <c r="K148" s="367"/>
      <c r="L148" s="436">
        <v>0</v>
      </c>
      <c r="M148" s="366" t="e">
        <f t="shared" si="5"/>
        <v>#DIV/0!</v>
      </c>
      <c r="N148" s="367"/>
      <c r="O148" s="436">
        <v>0</v>
      </c>
      <c r="P148" s="366" t="e">
        <f t="shared" si="6"/>
        <v>#DIV/0!</v>
      </c>
    </row>
    <row r="149" spans="1:16" s="380" customFormat="1" ht="30" customHeight="1">
      <c r="A149" s="377"/>
      <c r="B149" s="378"/>
      <c r="C149" s="102" t="s">
        <v>217</v>
      </c>
      <c r="D149" s="103" t="s">
        <v>218</v>
      </c>
      <c r="E149" s="379"/>
      <c r="F149" s="379"/>
      <c r="G149" s="366"/>
      <c r="H149" s="367"/>
      <c r="I149" s="436">
        <v>0</v>
      </c>
      <c r="J149" s="366" t="e">
        <f t="shared" si="4"/>
        <v>#DIV/0!</v>
      </c>
      <c r="K149" s="367"/>
      <c r="L149" s="436">
        <v>0</v>
      </c>
      <c r="M149" s="366" t="e">
        <f t="shared" si="5"/>
        <v>#DIV/0!</v>
      </c>
      <c r="N149" s="367"/>
      <c r="O149" s="436">
        <v>0</v>
      </c>
      <c r="P149" s="366" t="e">
        <f t="shared" si="6"/>
        <v>#DIV/0!</v>
      </c>
    </row>
    <row r="150" spans="1:16" s="380" customFormat="1" ht="30" customHeight="1">
      <c r="A150" s="377"/>
      <c r="B150" s="378"/>
      <c r="C150" s="102" t="s">
        <v>217</v>
      </c>
      <c r="D150" s="103" t="s">
        <v>219</v>
      </c>
      <c r="E150" s="379"/>
      <c r="F150" s="379"/>
      <c r="G150" s="366"/>
      <c r="H150" s="367"/>
      <c r="I150" s="436">
        <v>0</v>
      </c>
      <c r="J150" s="366" t="e">
        <f t="shared" si="4"/>
        <v>#DIV/0!</v>
      </c>
      <c r="K150" s="367"/>
      <c r="L150" s="436">
        <v>0</v>
      </c>
      <c r="M150" s="366" t="e">
        <f t="shared" si="5"/>
        <v>#DIV/0!</v>
      </c>
      <c r="N150" s="367"/>
      <c r="O150" s="436">
        <v>0</v>
      </c>
      <c r="P150" s="366" t="e">
        <f t="shared" si="6"/>
        <v>#DIV/0!</v>
      </c>
    </row>
    <row r="151" spans="1:16" s="380" customFormat="1" ht="30" customHeight="1">
      <c r="A151" s="377"/>
      <c r="B151" s="378"/>
      <c r="C151" s="102" t="s">
        <v>217</v>
      </c>
      <c r="D151" s="103" t="s">
        <v>216</v>
      </c>
      <c r="E151" s="379"/>
      <c r="F151" s="379"/>
      <c r="G151" s="366"/>
      <c r="H151" s="367"/>
      <c r="I151" s="436">
        <v>0</v>
      </c>
      <c r="J151" s="366" t="e">
        <f t="shared" si="4"/>
        <v>#DIV/0!</v>
      </c>
      <c r="K151" s="367"/>
      <c r="L151" s="436">
        <v>0</v>
      </c>
      <c r="M151" s="366" t="e">
        <f t="shared" si="5"/>
        <v>#DIV/0!</v>
      </c>
      <c r="N151" s="367"/>
      <c r="O151" s="436">
        <v>0</v>
      </c>
      <c r="P151" s="366" t="e">
        <f t="shared" si="6"/>
        <v>#DIV/0!</v>
      </c>
    </row>
    <row r="152" spans="1:16" s="380" customFormat="1" ht="30" customHeight="1">
      <c r="A152" s="377"/>
      <c r="B152" s="378"/>
      <c r="C152" s="102" t="s">
        <v>220</v>
      </c>
      <c r="D152" s="103" t="s">
        <v>221</v>
      </c>
      <c r="E152" s="379"/>
      <c r="F152" s="379"/>
      <c r="G152" s="366"/>
      <c r="H152" s="367"/>
      <c r="I152" s="436">
        <v>0</v>
      </c>
      <c r="J152" s="366" t="e">
        <f t="shared" si="4"/>
        <v>#DIV/0!</v>
      </c>
      <c r="K152" s="367"/>
      <c r="L152" s="436">
        <v>0</v>
      </c>
      <c r="M152" s="366" t="e">
        <f t="shared" si="5"/>
        <v>#DIV/0!</v>
      </c>
      <c r="N152" s="367"/>
      <c r="O152" s="436">
        <v>0</v>
      </c>
      <c r="P152" s="366" t="e">
        <f t="shared" si="6"/>
        <v>#DIV/0!</v>
      </c>
    </row>
    <row r="153" spans="1:16" s="380" customFormat="1" ht="30" customHeight="1">
      <c r="A153" s="377"/>
      <c r="B153" s="378"/>
      <c r="C153" s="102" t="s">
        <v>222</v>
      </c>
      <c r="D153" s="103" t="s">
        <v>541</v>
      </c>
      <c r="E153" s="379"/>
      <c r="F153" s="379"/>
      <c r="G153" s="366"/>
      <c r="H153" s="367"/>
      <c r="I153" s="436">
        <v>0</v>
      </c>
      <c r="J153" s="366" t="e">
        <f t="shared" si="4"/>
        <v>#DIV/0!</v>
      </c>
      <c r="K153" s="367"/>
      <c r="L153" s="436">
        <v>0</v>
      </c>
      <c r="M153" s="366" t="e">
        <f t="shared" si="5"/>
        <v>#DIV/0!</v>
      </c>
      <c r="N153" s="367"/>
      <c r="O153" s="436">
        <v>0</v>
      </c>
      <c r="P153" s="366" t="e">
        <f t="shared" si="6"/>
        <v>#DIV/0!</v>
      </c>
    </row>
    <row r="154" spans="1:16" s="380" customFormat="1" ht="30" customHeight="1">
      <c r="A154" s="377"/>
      <c r="B154" s="378"/>
      <c r="C154" s="102" t="s">
        <v>223</v>
      </c>
      <c r="D154" s="103" t="s">
        <v>224</v>
      </c>
      <c r="E154" s="379"/>
      <c r="F154" s="379"/>
      <c r="G154" s="366"/>
      <c r="H154" s="367"/>
      <c r="I154" s="436">
        <v>0</v>
      </c>
      <c r="J154" s="366" t="e">
        <f t="shared" si="4"/>
        <v>#DIV/0!</v>
      </c>
      <c r="K154" s="367"/>
      <c r="L154" s="436">
        <v>0</v>
      </c>
      <c r="M154" s="366" t="e">
        <f t="shared" si="5"/>
        <v>#DIV/0!</v>
      </c>
      <c r="N154" s="367"/>
      <c r="O154" s="436">
        <v>0</v>
      </c>
      <c r="P154" s="366" t="e">
        <f t="shared" si="6"/>
        <v>#DIV/0!</v>
      </c>
    </row>
    <row r="155" spans="1:16" s="380" customFormat="1" ht="30" customHeight="1">
      <c r="A155" s="377"/>
      <c r="B155" s="378"/>
      <c r="C155" s="102" t="s">
        <v>475</v>
      </c>
      <c r="D155" s="103" t="s">
        <v>43</v>
      </c>
      <c r="E155" s="379"/>
      <c r="F155" s="379"/>
      <c r="G155" s="366"/>
      <c r="H155" s="367"/>
      <c r="I155" s="436">
        <v>0</v>
      </c>
      <c r="J155" s="366" t="e">
        <f t="shared" si="4"/>
        <v>#DIV/0!</v>
      </c>
      <c r="K155" s="367"/>
      <c r="L155" s="436">
        <v>0</v>
      </c>
      <c r="M155" s="366" t="e">
        <f t="shared" si="5"/>
        <v>#DIV/0!</v>
      </c>
      <c r="N155" s="367"/>
      <c r="O155" s="436">
        <v>0</v>
      </c>
      <c r="P155" s="366" t="e">
        <f t="shared" si="6"/>
        <v>#DIV/0!</v>
      </c>
    </row>
    <row r="156" spans="1:16" s="380" customFormat="1" ht="30" customHeight="1">
      <c r="A156" s="377"/>
      <c r="B156" s="378"/>
      <c r="C156" s="378"/>
      <c r="D156" s="381"/>
      <c r="E156" s="379"/>
      <c r="F156" s="379"/>
      <c r="G156" s="366"/>
      <c r="H156" s="367"/>
      <c r="I156" s="379"/>
      <c r="J156" s="366"/>
      <c r="K156" s="367"/>
      <c r="L156" s="379"/>
      <c r="M156" s="366"/>
      <c r="N156" s="367"/>
      <c r="O156" s="379"/>
      <c r="P156" s="366"/>
    </row>
    <row r="157" spans="1:16" s="380" customFormat="1" ht="30" customHeight="1">
      <c r="A157" s="377"/>
      <c r="B157" s="378"/>
      <c r="C157" s="378"/>
      <c r="D157" s="381"/>
      <c r="E157" s="379"/>
      <c r="F157" s="497"/>
      <c r="G157" s="498"/>
      <c r="H157" s="284"/>
      <c r="I157" s="499" t="s">
        <v>557</v>
      </c>
      <c r="J157" s="500"/>
      <c r="K157" s="282"/>
      <c r="L157" s="499" t="s">
        <v>630</v>
      </c>
      <c r="M157" s="500"/>
      <c r="N157" s="286"/>
      <c r="O157" s="499" t="s">
        <v>558</v>
      </c>
      <c r="P157" s="500"/>
    </row>
    <row r="158" spans="1:16" s="400" customFormat="1" ht="30" customHeight="1">
      <c r="A158" s="396"/>
      <c r="B158" s="397" t="s">
        <v>414</v>
      </c>
      <c r="C158" s="401"/>
      <c r="D158" s="402" t="s">
        <v>51</v>
      </c>
      <c r="E158" s="399"/>
      <c r="F158" s="399"/>
      <c r="G158" s="375"/>
      <c r="H158" s="376"/>
      <c r="I158" s="400">
        <f>SUM(I159:I168)</f>
        <v>0</v>
      </c>
      <c r="J158" s="375" t="e">
        <f t="shared" si="4"/>
        <v>#DIV/0!</v>
      </c>
      <c r="K158" s="376"/>
      <c r="L158" s="400">
        <f>SUM(L159:L168)</f>
        <v>0</v>
      </c>
      <c r="M158" s="375" t="e">
        <f t="shared" si="5"/>
        <v>#DIV/0!</v>
      </c>
      <c r="N158" s="376"/>
      <c r="O158" s="400">
        <f>SUM(O159:O168)</f>
        <v>0</v>
      </c>
      <c r="P158" s="375" t="e">
        <f t="shared" si="6"/>
        <v>#DIV/0!</v>
      </c>
    </row>
    <row r="159" spans="1:16" s="380" customFormat="1" ht="30" customHeight="1">
      <c r="A159" s="377"/>
      <c r="B159" s="378"/>
      <c r="C159" s="104" t="s">
        <v>225</v>
      </c>
      <c r="D159" s="105" t="s">
        <v>226</v>
      </c>
      <c r="E159" s="379"/>
      <c r="F159" s="379"/>
      <c r="G159" s="366"/>
      <c r="H159" s="367"/>
      <c r="I159" s="435">
        <v>0</v>
      </c>
      <c r="J159" s="366" t="e">
        <f t="shared" si="4"/>
        <v>#DIV/0!</v>
      </c>
      <c r="K159" s="367"/>
      <c r="L159" s="435">
        <v>0</v>
      </c>
      <c r="M159" s="366" t="e">
        <f t="shared" si="5"/>
        <v>#DIV/0!</v>
      </c>
      <c r="N159" s="367"/>
      <c r="O159" s="435">
        <v>0</v>
      </c>
      <c r="P159" s="366" t="e">
        <f t="shared" si="6"/>
        <v>#DIV/0!</v>
      </c>
    </row>
    <row r="160" spans="1:16" s="380" customFormat="1" ht="30" customHeight="1">
      <c r="A160" s="377"/>
      <c r="B160" s="378"/>
      <c r="C160" s="102" t="s">
        <v>227</v>
      </c>
      <c r="D160" s="103" t="s">
        <v>228</v>
      </c>
      <c r="E160" s="379"/>
      <c r="F160" s="379"/>
      <c r="G160" s="366"/>
      <c r="H160" s="367"/>
      <c r="I160" s="436">
        <v>0</v>
      </c>
      <c r="J160" s="366" t="e">
        <f t="shared" si="4"/>
        <v>#DIV/0!</v>
      </c>
      <c r="K160" s="367"/>
      <c r="L160" s="436">
        <v>0</v>
      </c>
      <c r="M160" s="366" t="e">
        <f t="shared" si="5"/>
        <v>#DIV/0!</v>
      </c>
      <c r="N160" s="367"/>
      <c r="O160" s="436">
        <v>0</v>
      </c>
      <c r="P160" s="366" t="e">
        <f t="shared" si="6"/>
        <v>#DIV/0!</v>
      </c>
    </row>
    <row r="161" spans="1:16" s="380" customFormat="1" ht="30" customHeight="1">
      <c r="A161" s="377"/>
      <c r="B161" s="378"/>
      <c r="C161" s="102" t="s">
        <v>229</v>
      </c>
      <c r="D161" s="103" t="s">
        <v>230</v>
      </c>
      <c r="E161" s="379"/>
      <c r="F161" s="379"/>
      <c r="G161" s="366"/>
      <c r="H161" s="367"/>
      <c r="I161" s="436">
        <v>0</v>
      </c>
      <c r="J161" s="366" t="e">
        <f t="shared" si="4"/>
        <v>#DIV/0!</v>
      </c>
      <c r="K161" s="367"/>
      <c r="L161" s="436">
        <v>0</v>
      </c>
      <c r="M161" s="366" t="e">
        <f t="shared" si="5"/>
        <v>#DIV/0!</v>
      </c>
      <c r="N161" s="367"/>
      <c r="O161" s="436">
        <v>0</v>
      </c>
      <c r="P161" s="366" t="e">
        <f t="shared" si="6"/>
        <v>#DIV/0!</v>
      </c>
    </row>
    <row r="162" spans="1:16" s="380" customFormat="1" ht="30" customHeight="1">
      <c r="A162" s="377"/>
      <c r="B162" s="378"/>
      <c r="C162" s="102" t="s">
        <v>231</v>
      </c>
      <c r="D162" s="103" t="s">
        <v>232</v>
      </c>
      <c r="E162" s="379"/>
      <c r="F162" s="379"/>
      <c r="G162" s="366"/>
      <c r="H162" s="367"/>
      <c r="I162" s="436">
        <v>0</v>
      </c>
      <c r="J162" s="366" t="e">
        <f t="shared" si="4"/>
        <v>#DIV/0!</v>
      </c>
      <c r="K162" s="367"/>
      <c r="L162" s="436">
        <v>0</v>
      </c>
      <c r="M162" s="366" t="e">
        <f t="shared" si="5"/>
        <v>#DIV/0!</v>
      </c>
      <c r="N162" s="367"/>
      <c r="O162" s="436">
        <v>0</v>
      </c>
      <c r="P162" s="366" t="e">
        <f t="shared" si="6"/>
        <v>#DIV/0!</v>
      </c>
    </row>
    <row r="163" spans="1:16" s="380" customFormat="1" ht="30" customHeight="1">
      <c r="A163" s="377"/>
      <c r="B163" s="378"/>
      <c r="C163" s="102" t="s">
        <v>233</v>
      </c>
      <c r="D163" s="103" t="s">
        <v>234</v>
      </c>
      <c r="E163" s="379"/>
      <c r="F163" s="379"/>
      <c r="G163" s="366"/>
      <c r="H163" s="367"/>
      <c r="I163" s="436">
        <v>0</v>
      </c>
      <c r="J163" s="366" t="e">
        <f t="shared" si="4"/>
        <v>#DIV/0!</v>
      </c>
      <c r="K163" s="367"/>
      <c r="L163" s="436">
        <v>0</v>
      </c>
      <c r="M163" s="366" t="e">
        <f t="shared" si="5"/>
        <v>#DIV/0!</v>
      </c>
      <c r="N163" s="367"/>
      <c r="O163" s="436">
        <v>0</v>
      </c>
      <c r="P163" s="366" t="e">
        <f t="shared" si="6"/>
        <v>#DIV/0!</v>
      </c>
    </row>
    <row r="164" spans="1:16" s="380" customFormat="1" ht="30" customHeight="1">
      <c r="A164" s="377"/>
      <c r="B164" s="378"/>
      <c r="C164" s="102" t="s">
        <v>233</v>
      </c>
      <c r="D164" s="103" t="s">
        <v>235</v>
      </c>
      <c r="E164" s="379"/>
      <c r="F164" s="379"/>
      <c r="G164" s="366"/>
      <c r="H164" s="367"/>
      <c r="I164" s="436">
        <v>0</v>
      </c>
      <c r="J164" s="366" t="e">
        <f t="shared" si="4"/>
        <v>#DIV/0!</v>
      </c>
      <c r="K164" s="367"/>
      <c r="L164" s="436">
        <v>0</v>
      </c>
      <c r="M164" s="366" t="e">
        <f t="shared" si="5"/>
        <v>#DIV/0!</v>
      </c>
      <c r="N164" s="367"/>
      <c r="O164" s="436">
        <v>0</v>
      </c>
      <c r="P164" s="366" t="e">
        <f t="shared" si="6"/>
        <v>#DIV/0!</v>
      </c>
    </row>
    <row r="165" spans="1:16" s="380" customFormat="1" ht="30" customHeight="1">
      <c r="A165" s="377"/>
      <c r="B165" s="378"/>
      <c r="C165" s="102" t="s">
        <v>236</v>
      </c>
      <c r="D165" s="103" t="s">
        <v>237</v>
      </c>
      <c r="E165" s="379"/>
      <c r="F165" s="379"/>
      <c r="G165" s="366"/>
      <c r="H165" s="367"/>
      <c r="I165" s="436">
        <v>0</v>
      </c>
      <c r="J165" s="366" t="e">
        <f t="shared" si="4"/>
        <v>#DIV/0!</v>
      </c>
      <c r="K165" s="367"/>
      <c r="L165" s="436">
        <v>0</v>
      </c>
      <c r="M165" s="366" t="e">
        <f t="shared" si="5"/>
        <v>#DIV/0!</v>
      </c>
      <c r="N165" s="367"/>
      <c r="O165" s="436">
        <v>0</v>
      </c>
      <c r="P165" s="366" t="e">
        <f t="shared" si="6"/>
        <v>#DIV/0!</v>
      </c>
    </row>
    <row r="166" spans="1:16" s="380" customFormat="1" ht="30" customHeight="1">
      <c r="A166" s="377"/>
      <c r="B166" s="378"/>
      <c r="C166" s="102" t="s">
        <v>238</v>
      </c>
      <c r="D166" s="103" t="s">
        <v>542</v>
      </c>
      <c r="E166" s="379"/>
      <c r="F166" s="379"/>
      <c r="G166" s="366"/>
      <c r="H166" s="367"/>
      <c r="I166" s="436">
        <v>0</v>
      </c>
      <c r="J166" s="366" t="e">
        <f t="shared" si="4"/>
        <v>#DIV/0!</v>
      </c>
      <c r="K166" s="367"/>
      <c r="L166" s="436">
        <v>0</v>
      </c>
      <c r="M166" s="366" t="e">
        <f t="shared" si="5"/>
        <v>#DIV/0!</v>
      </c>
      <c r="N166" s="367"/>
      <c r="O166" s="436">
        <v>0</v>
      </c>
      <c r="P166" s="366" t="e">
        <f t="shared" si="6"/>
        <v>#DIV/0!</v>
      </c>
    </row>
    <row r="167" spans="1:16" s="380" customFormat="1" ht="30" customHeight="1">
      <c r="A167" s="377"/>
      <c r="B167" s="378"/>
      <c r="C167" s="102" t="s">
        <v>238</v>
      </c>
      <c r="D167" s="103" t="s">
        <v>239</v>
      </c>
      <c r="E167" s="379"/>
      <c r="F167" s="379"/>
      <c r="G167" s="366"/>
      <c r="H167" s="367"/>
      <c r="I167" s="436">
        <v>0</v>
      </c>
      <c r="J167" s="366" t="e">
        <f t="shared" si="4"/>
        <v>#DIV/0!</v>
      </c>
      <c r="K167" s="367"/>
      <c r="L167" s="436">
        <v>0</v>
      </c>
      <c r="M167" s="366" t="e">
        <f t="shared" si="5"/>
        <v>#DIV/0!</v>
      </c>
      <c r="N167" s="367"/>
      <c r="O167" s="436">
        <v>0</v>
      </c>
      <c r="P167" s="366" t="e">
        <f t="shared" si="6"/>
        <v>#DIV/0!</v>
      </c>
    </row>
    <row r="168" spans="1:16" s="380" customFormat="1" ht="30" customHeight="1">
      <c r="A168" s="377"/>
      <c r="B168" s="378"/>
      <c r="C168" s="102" t="s">
        <v>476</v>
      </c>
      <c r="D168" s="103" t="s">
        <v>43</v>
      </c>
      <c r="E168" s="379"/>
      <c r="F168" s="379"/>
      <c r="G168" s="366"/>
      <c r="H168" s="367"/>
      <c r="I168" s="436">
        <v>0</v>
      </c>
      <c r="J168" s="366" t="e">
        <f t="shared" si="4"/>
        <v>#DIV/0!</v>
      </c>
      <c r="K168" s="367"/>
      <c r="L168" s="436">
        <v>0</v>
      </c>
      <c r="M168" s="366" t="e">
        <f t="shared" si="5"/>
        <v>#DIV/0!</v>
      </c>
      <c r="N168" s="367"/>
      <c r="O168" s="436">
        <v>0</v>
      </c>
      <c r="P168" s="366" t="e">
        <f t="shared" si="6"/>
        <v>#DIV/0!</v>
      </c>
    </row>
    <row r="169" spans="1:16" s="400" customFormat="1" ht="30" customHeight="1">
      <c r="A169" s="396"/>
      <c r="B169" s="397" t="s">
        <v>415</v>
      </c>
      <c r="C169" s="401"/>
      <c r="D169" s="402" t="s">
        <v>48</v>
      </c>
      <c r="E169" s="399"/>
      <c r="F169" s="399"/>
      <c r="G169" s="375"/>
      <c r="H169" s="376"/>
      <c r="I169" s="400">
        <f>SUM(I170:I174)</f>
        <v>0</v>
      </c>
      <c r="J169" s="375" t="e">
        <f t="shared" si="4"/>
        <v>#DIV/0!</v>
      </c>
      <c r="K169" s="376"/>
      <c r="L169" s="400">
        <f>SUM(L170:L174)</f>
        <v>0</v>
      </c>
      <c r="M169" s="375" t="e">
        <f t="shared" si="5"/>
        <v>#DIV/0!</v>
      </c>
      <c r="N169" s="376"/>
      <c r="O169" s="400">
        <f>SUM(O170:O174)</f>
        <v>0</v>
      </c>
      <c r="P169" s="375" t="e">
        <f t="shared" si="6"/>
        <v>#DIV/0!</v>
      </c>
    </row>
    <row r="170" spans="1:16" s="380" customFormat="1" ht="30" customHeight="1">
      <c r="A170" s="377"/>
      <c r="B170" s="378"/>
      <c r="C170" s="104" t="s">
        <v>240</v>
      </c>
      <c r="D170" s="105" t="s">
        <v>241</v>
      </c>
      <c r="E170" s="379"/>
      <c r="F170" s="379"/>
      <c r="G170" s="366"/>
      <c r="H170" s="367"/>
      <c r="I170" s="435">
        <v>0</v>
      </c>
      <c r="J170" s="366" t="e">
        <f t="shared" si="4"/>
        <v>#DIV/0!</v>
      </c>
      <c r="K170" s="367"/>
      <c r="L170" s="435">
        <v>0</v>
      </c>
      <c r="M170" s="366" t="e">
        <f t="shared" si="5"/>
        <v>#DIV/0!</v>
      </c>
      <c r="N170" s="367"/>
      <c r="O170" s="435">
        <v>0</v>
      </c>
      <c r="P170" s="366" t="e">
        <f t="shared" si="6"/>
        <v>#DIV/0!</v>
      </c>
    </row>
    <row r="171" spans="1:16" s="380" customFormat="1" ht="30" customHeight="1">
      <c r="A171" s="377"/>
      <c r="B171" s="378"/>
      <c r="C171" s="102" t="s">
        <v>242</v>
      </c>
      <c r="D171" s="103" t="s">
        <v>243</v>
      </c>
      <c r="E171" s="379"/>
      <c r="F171" s="379"/>
      <c r="G171" s="366"/>
      <c r="H171" s="367"/>
      <c r="I171" s="436">
        <v>0</v>
      </c>
      <c r="J171" s="366" t="e">
        <f t="shared" si="4"/>
        <v>#DIV/0!</v>
      </c>
      <c r="K171" s="367"/>
      <c r="L171" s="436">
        <v>0</v>
      </c>
      <c r="M171" s="366" t="e">
        <f t="shared" si="5"/>
        <v>#DIV/0!</v>
      </c>
      <c r="N171" s="367"/>
      <c r="O171" s="436">
        <v>0</v>
      </c>
      <c r="P171" s="366" t="e">
        <f t="shared" si="6"/>
        <v>#DIV/0!</v>
      </c>
    </row>
    <row r="172" spans="1:16" s="380" customFormat="1" ht="30" customHeight="1">
      <c r="A172" s="377"/>
      <c r="B172" s="378"/>
      <c r="C172" s="102" t="s">
        <v>244</v>
      </c>
      <c r="D172" s="103" t="s">
        <v>245</v>
      </c>
      <c r="E172" s="379"/>
      <c r="F172" s="379"/>
      <c r="G172" s="366"/>
      <c r="H172" s="367"/>
      <c r="I172" s="436">
        <v>0</v>
      </c>
      <c r="J172" s="366" t="e">
        <f t="shared" si="4"/>
        <v>#DIV/0!</v>
      </c>
      <c r="K172" s="367"/>
      <c r="L172" s="436">
        <v>0</v>
      </c>
      <c r="M172" s="366" t="e">
        <f t="shared" si="5"/>
        <v>#DIV/0!</v>
      </c>
      <c r="N172" s="367"/>
      <c r="O172" s="436">
        <v>0</v>
      </c>
      <c r="P172" s="366" t="e">
        <f t="shared" si="6"/>
        <v>#DIV/0!</v>
      </c>
    </row>
    <row r="173" spans="1:16" s="380" customFormat="1" ht="30" customHeight="1">
      <c r="A173" s="377"/>
      <c r="B173" s="378"/>
      <c r="C173" s="102" t="s">
        <v>477</v>
      </c>
      <c r="D173" s="103" t="s">
        <v>507</v>
      </c>
      <c r="E173" s="379"/>
      <c r="F173" s="379"/>
      <c r="G173" s="366"/>
      <c r="H173" s="367"/>
      <c r="I173" s="436">
        <v>0</v>
      </c>
      <c r="J173" s="366" t="e">
        <f t="shared" si="4"/>
        <v>#DIV/0!</v>
      </c>
      <c r="K173" s="367"/>
      <c r="L173" s="436">
        <v>0</v>
      </c>
      <c r="M173" s="366" t="e">
        <f t="shared" si="5"/>
        <v>#DIV/0!</v>
      </c>
      <c r="N173" s="367"/>
      <c r="O173" s="436">
        <v>0</v>
      </c>
      <c r="P173" s="366" t="e">
        <f t="shared" si="6"/>
        <v>#DIV/0!</v>
      </c>
    </row>
    <row r="174" spans="1:16" s="380" customFormat="1" ht="30" customHeight="1">
      <c r="A174" s="377"/>
      <c r="B174" s="378"/>
      <c r="C174" s="102" t="s">
        <v>477</v>
      </c>
      <c r="D174" s="103" t="s">
        <v>43</v>
      </c>
      <c r="E174" s="379"/>
      <c r="F174" s="379"/>
      <c r="G174" s="366"/>
      <c r="H174" s="367"/>
      <c r="I174" s="436">
        <v>0</v>
      </c>
      <c r="J174" s="366" t="e">
        <f t="shared" ref="J174:J241" si="7">I174/I$32</f>
        <v>#DIV/0!</v>
      </c>
      <c r="K174" s="367"/>
      <c r="L174" s="436">
        <v>0</v>
      </c>
      <c r="M174" s="366" t="e">
        <f t="shared" ref="M174:M241" si="8">L174/L$32</f>
        <v>#DIV/0!</v>
      </c>
      <c r="N174" s="367"/>
      <c r="O174" s="436">
        <v>0</v>
      </c>
      <c r="P174" s="366" t="e">
        <f t="shared" ref="P174:P241" si="9">O174/O$32</f>
        <v>#DIV/0!</v>
      </c>
    </row>
    <row r="175" spans="1:16" s="400" customFormat="1" ht="30" customHeight="1">
      <c r="A175" s="396"/>
      <c r="B175" s="397" t="s">
        <v>416</v>
      </c>
      <c r="C175" s="401"/>
      <c r="D175" s="402" t="s">
        <v>510</v>
      </c>
      <c r="E175" s="399"/>
      <c r="F175" s="399"/>
      <c r="G175" s="375"/>
      <c r="H175" s="376"/>
      <c r="I175" s="400">
        <f>SUM(I176:I182)</f>
        <v>0</v>
      </c>
      <c r="J175" s="375" t="e">
        <f t="shared" si="7"/>
        <v>#DIV/0!</v>
      </c>
      <c r="K175" s="376"/>
      <c r="L175" s="400">
        <f>SUM(L176:L182)</f>
        <v>0</v>
      </c>
      <c r="M175" s="375" t="e">
        <f t="shared" si="8"/>
        <v>#DIV/0!</v>
      </c>
      <c r="N175" s="376"/>
      <c r="O175" s="400">
        <f>SUM(O176:O182)</f>
        <v>0</v>
      </c>
      <c r="P175" s="375" t="e">
        <f t="shared" si="9"/>
        <v>#DIV/0!</v>
      </c>
    </row>
    <row r="176" spans="1:16" s="380" customFormat="1" ht="30" customHeight="1">
      <c r="A176" s="377"/>
      <c r="B176" s="378"/>
      <c r="C176" s="104" t="s">
        <v>246</v>
      </c>
      <c r="D176" s="105" t="s">
        <v>543</v>
      </c>
      <c r="E176" s="379"/>
      <c r="F176" s="379"/>
      <c r="G176" s="366"/>
      <c r="H176" s="367"/>
      <c r="I176" s="435">
        <v>0</v>
      </c>
      <c r="J176" s="366" t="e">
        <f t="shared" si="7"/>
        <v>#DIV/0!</v>
      </c>
      <c r="K176" s="367"/>
      <c r="L176" s="435">
        <v>0</v>
      </c>
      <c r="M176" s="366" t="e">
        <f t="shared" si="8"/>
        <v>#DIV/0!</v>
      </c>
      <c r="N176" s="367"/>
      <c r="O176" s="435">
        <v>0</v>
      </c>
      <c r="P176" s="366" t="e">
        <f t="shared" si="9"/>
        <v>#DIV/0!</v>
      </c>
    </row>
    <row r="177" spans="1:16" s="380" customFormat="1" ht="30" customHeight="1">
      <c r="A177" s="377"/>
      <c r="B177" s="378"/>
      <c r="C177" s="102" t="s">
        <v>247</v>
      </c>
      <c r="D177" s="103" t="s">
        <v>248</v>
      </c>
      <c r="E177" s="379"/>
      <c r="F177" s="379"/>
      <c r="G177" s="366"/>
      <c r="H177" s="367"/>
      <c r="I177" s="436">
        <v>0</v>
      </c>
      <c r="J177" s="366" t="e">
        <f t="shared" si="7"/>
        <v>#DIV/0!</v>
      </c>
      <c r="K177" s="367"/>
      <c r="L177" s="436">
        <v>0</v>
      </c>
      <c r="M177" s="366" t="e">
        <f t="shared" si="8"/>
        <v>#DIV/0!</v>
      </c>
      <c r="N177" s="367"/>
      <c r="O177" s="436">
        <v>0</v>
      </c>
      <c r="P177" s="366" t="e">
        <f t="shared" si="9"/>
        <v>#DIV/0!</v>
      </c>
    </row>
    <row r="178" spans="1:16" s="380" customFormat="1" ht="30" customHeight="1">
      <c r="A178" s="377"/>
      <c r="B178" s="378"/>
      <c r="C178" s="102" t="s">
        <v>249</v>
      </c>
      <c r="D178" s="103" t="s">
        <v>250</v>
      </c>
      <c r="E178" s="379"/>
      <c r="F178" s="379"/>
      <c r="G178" s="366"/>
      <c r="H178" s="367"/>
      <c r="I178" s="436">
        <v>0</v>
      </c>
      <c r="J178" s="366" t="e">
        <f t="shared" si="7"/>
        <v>#DIV/0!</v>
      </c>
      <c r="K178" s="367"/>
      <c r="L178" s="436">
        <v>0</v>
      </c>
      <c r="M178" s="366" t="e">
        <f t="shared" si="8"/>
        <v>#DIV/0!</v>
      </c>
      <c r="N178" s="367"/>
      <c r="O178" s="436">
        <v>0</v>
      </c>
      <c r="P178" s="366" t="e">
        <f t="shared" si="9"/>
        <v>#DIV/0!</v>
      </c>
    </row>
    <row r="179" spans="1:16" s="380" customFormat="1" ht="30" customHeight="1">
      <c r="A179" s="377"/>
      <c r="B179" s="378"/>
      <c r="C179" s="102" t="s">
        <v>251</v>
      </c>
      <c r="D179" s="103" t="s">
        <v>252</v>
      </c>
      <c r="E179" s="379"/>
      <c r="F179" s="379"/>
      <c r="G179" s="366"/>
      <c r="H179" s="367"/>
      <c r="I179" s="436">
        <v>0</v>
      </c>
      <c r="J179" s="366" t="e">
        <f t="shared" si="7"/>
        <v>#DIV/0!</v>
      </c>
      <c r="K179" s="367"/>
      <c r="L179" s="436">
        <v>0</v>
      </c>
      <c r="M179" s="366" t="e">
        <f t="shared" si="8"/>
        <v>#DIV/0!</v>
      </c>
      <c r="N179" s="367"/>
      <c r="O179" s="436">
        <v>0</v>
      </c>
      <c r="P179" s="366" t="e">
        <f t="shared" si="9"/>
        <v>#DIV/0!</v>
      </c>
    </row>
    <row r="180" spans="1:16" s="380" customFormat="1" ht="30" customHeight="1">
      <c r="A180" s="377"/>
      <c r="B180" s="378"/>
      <c r="C180" s="102" t="s">
        <v>467</v>
      </c>
      <c r="D180" s="103" t="s">
        <v>253</v>
      </c>
      <c r="E180" s="379"/>
      <c r="F180" s="379"/>
      <c r="G180" s="366"/>
      <c r="H180" s="367"/>
      <c r="I180" s="436">
        <v>0</v>
      </c>
      <c r="J180" s="366" t="e">
        <f t="shared" si="7"/>
        <v>#DIV/0!</v>
      </c>
      <c r="K180" s="367"/>
      <c r="L180" s="436">
        <v>0</v>
      </c>
      <c r="M180" s="366" t="e">
        <f t="shared" si="8"/>
        <v>#DIV/0!</v>
      </c>
      <c r="N180" s="367"/>
      <c r="O180" s="436">
        <v>0</v>
      </c>
      <c r="P180" s="366" t="e">
        <f t="shared" si="9"/>
        <v>#DIV/0!</v>
      </c>
    </row>
    <row r="181" spans="1:16" s="380" customFormat="1" ht="30" customHeight="1">
      <c r="A181" s="377"/>
      <c r="B181" s="378"/>
      <c r="C181" s="102" t="s">
        <v>478</v>
      </c>
      <c r="D181" s="103" t="s">
        <v>508</v>
      </c>
      <c r="E181" s="379"/>
      <c r="F181" s="379"/>
      <c r="G181" s="366"/>
      <c r="H181" s="367"/>
      <c r="I181" s="436">
        <v>0</v>
      </c>
      <c r="J181" s="366" t="e">
        <f t="shared" si="7"/>
        <v>#DIV/0!</v>
      </c>
      <c r="K181" s="367"/>
      <c r="L181" s="436">
        <v>0</v>
      </c>
      <c r="M181" s="366" t="e">
        <f t="shared" si="8"/>
        <v>#DIV/0!</v>
      </c>
      <c r="N181" s="367"/>
      <c r="O181" s="436">
        <v>0</v>
      </c>
      <c r="P181" s="366" t="e">
        <f t="shared" si="9"/>
        <v>#DIV/0!</v>
      </c>
    </row>
    <row r="182" spans="1:16" s="380" customFormat="1" ht="30" customHeight="1">
      <c r="A182" s="377"/>
      <c r="B182" s="378"/>
      <c r="C182" s="102" t="s">
        <v>478</v>
      </c>
      <c r="D182" s="103" t="s">
        <v>43</v>
      </c>
      <c r="E182" s="379"/>
      <c r="F182" s="379"/>
      <c r="G182" s="366"/>
      <c r="H182" s="367"/>
      <c r="I182" s="436">
        <v>0</v>
      </c>
      <c r="J182" s="366" t="e">
        <f t="shared" si="7"/>
        <v>#DIV/0!</v>
      </c>
      <c r="K182" s="367"/>
      <c r="L182" s="436">
        <v>0</v>
      </c>
      <c r="M182" s="366" t="e">
        <f t="shared" si="8"/>
        <v>#DIV/0!</v>
      </c>
      <c r="N182" s="367"/>
      <c r="O182" s="436">
        <v>0</v>
      </c>
      <c r="P182" s="366" t="e">
        <f t="shared" si="9"/>
        <v>#DIV/0!</v>
      </c>
    </row>
    <row r="183" spans="1:16" s="380" customFormat="1" ht="30" customHeight="1">
      <c r="A183" s="377"/>
      <c r="B183" s="378"/>
      <c r="C183" s="378"/>
      <c r="D183" s="381"/>
      <c r="E183" s="379"/>
      <c r="F183" s="379"/>
      <c r="G183" s="366"/>
      <c r="H183" s="367"/>
      <c r="I183" s="379"/>
      <c r="J183" s="366"/>
      <c r="K183" s="367"/>
      <c r="L183" s="379"/>
      <c r="M183" s="366"/>
      <c r="N183" s="367"/>
      <c r="O183" s="379"/>
      <c r="P183" s="366"/>
    </row>
    <row r="184" spans="1:16" s="380" customFormat="1" ht="30" customHeight="1">
      <c r="A184" s="377"/>
      <c r="B184" s="378"/>
      <c r="C184" s="378"/>
      <c r="D184" s="381"/>
      <c r="E184" s="379"/>
      <c r="F184" s="497"/>
      <c r="G184" s="498"/>
      <c r="H184" s="284"/>
      <c r="I184" s="499" t="s">
        <v>557</v>
      </c>
      <c r="J184" s="500"/>
      <c r="K184" s="282"/>
      <c r="L184" s="499" t="s">
        <v>630</v>
      </c>
      <c r="M184" s="500"/>
      <c r="N184" s="286"/>
      <c r="O184" s="499" t="s">
        <v>558</v>
      </c>
      <c r="P184" s="500"/>
    </row>
    <row r="185" spans="1:16" s="400" customFormat="1" ht="30" customHeight="1">
      <c r="A185" s="396"/>
      <c r="B185" s="397" t="s">
        <v>417</v>
      </c>
      <c r="C185" s="401"/>
      <c r="D185" s="402" t="s">
        <v>509</v>
      </c>
      <c r="E185" s="399"/>
      <c r="F185" s="399"/>
      <c r="G185" s="375"/>
      <c r="H185" s="376"/>
      <c r="I185" s="400">
        <f>SUM(I186:I191)</f>
        <v>0</v>
      </c>
      <c r="J185" s="375" t="e">
        <f t="shared" si="7"/>
        <v>#DIV/0!</v>
      </c>
      <c r="K185" s="376"/>
      <c r="L185" s="400">
        <f>SUM(L186:L191)</f>
        <v>0</v>
      </c>
      <c r="M185" s="375" t="e">
        <f t="shared" si="8"/>
        <v>#DIV/0!</v>
      </c>
      <c r="N185" s="376"/>
      <c r="O185" s="400">
        <f>SUM(O186:O191)</f>
        <v>0</v>
      </c>
      <c r="P185" s="375" t="e">
        <f t="shared" si="9"/>
        <v>#DIV/0!</v>
      </c>
    </row>
    <row r="186" spans="1:16" s="380" customFormat="1" ht="30" customHeight="1">
      <c r="A186" s="377"/>
      <c r="B186" s="378"/>
      <c r="C186" s="104" t="s">
        <v>254</v>
      </c>
      <c r="D186" s="105" t="s">
        <v>256</v>
      </c>
      <c r="E186" s="379"/>
      <c r="F186" s="379"/>
      <c r="G186" s="366"/>
      <c r="H186" s="367"/>
      <c r="I186" s="435">
        <v>0</v>
      </c>
      <c r="J186" s="366" t="e">
        <f t="shared" si="7"/>
        <v>#DIV/0!</v>
      </c>
      <c r="K186" s="367"/>
      <c r="L186" s="435">
        <v>0</v>
      </c>
      <c r="M186" s="366" t="e">
        <f t="shared" si="8"/>
        <v>#DIV/0!</v>
      </c>
      <c r="N186" s="367"/>
      <c r="O186" s="435">
        <v>0</v>
      </c>
      <c r="P186" s="366" t="e">
        <f t="shared" si="9"/>
        <v>#DIV/0!</v>
      </c>
    </row>
    <row r="187" spans="1:16" s="380" customFormat="1" ht="30" customHeight="1">
      <c r="A187" s="377"/>
      <c r="B187" s="378"/>
      <c r="C187" s="102" t="s">
        <v>255</v>
      </c>
      <c r="D187" s="103" t="s">
        <v>257</v>
      </c>
      <c r="E187" s="379"/>
      <c r="F187" s="379"/>
      <c r="G187" s="366"/>
      <c r="H187" s="367"/>
      <c r="I187" s="436">
        <v>0</v>
      </c>
      <c r="J187" s="366" t="e">
        <f t="shared" si="7"/>
        <v>#DIV/0!</v>
      </c>
      <c r="K187" s="367"/>
      <c r="L187" s="436">
        <v>0</v>
      </c>
      <c r="M187" s="366" t="e">
        <f t="shared" si="8"/>
        <v>#DIV/0!</v>
      </c>
      <c r="N187" s="367"/>
      <c r="O187" s="436">
        <v>0</v>
      </c>
      <c r="P187" s="366" t="e">
        <f t="shared" si="9"/>
        <v>#DIV/0!</v>
      </c>
    </row>
    <row r="188" spans="1:16" s="380" customFormat="1" ht="30" customHeight="1">
      <c r="A188" s="377"/>
      <c r="B188" s="378"/>
      <c r="C188" s="102" t="s">
        <v>258</v>
      </c>
      <c r="D188" s="103" t="s">
        <v>259</v>
      </c>
      <c r="E188" s="379"/>
      <c r="F188" s="379"/>
      <c r="G188" s="366"/>
      <c r="H188" s="367"/>
      <c r="I188" s="436">
        <v>0</v>
      </c>
      <c r="J188" s="366" t="e">
        <f t="shared" si="7"/>
        <v>#DIV/0!</v>
      </c>
      <c r="K188" s="367"/>
      <c r="L188" s="436">
        <v>0</v>
      </c>
      <c r="M188" s="366" t="e">
        <f t="shared" si="8"/>
        <v>#DIV/0!</v>
      </c>
      <c r="N188" s="367"/>
      <c r="O188" s="436">
        <v>0</v>
      </c>
      <c r="P188" s="366" t="e">
        <f t="shared" si="9"/>
        <v>#DIV/0!</v>
      </c>
    </row>
    <row r="189" spans="1:16" s="380" customFormat="1" ht="30" customHeight="1">
      <c r="A189" s="377"/>
      <c r="B189" s="378"/>
      <c r="C189" s="102" t="s">
        <v>260</v>
      </c>
      <c r="D189" s="103" t="s">
        <v>261</v>
      </c>
      <c r="E189" s="379"/>
      <c r="F189" s="379"/>
      <c r="G189" s="366"/>
      <c r="H189" s="367"/>
      <c r="I189" s="436">
        <v>0</v>
      </c>
      <c r="J189" s="366" t="e">
        <f t="shared" si="7"/>
        <v>#DIV/0!</v>
      </c>
      <c r="K189" s="367"/>
      <c r="L189" s="436">
        <v>0</v>
      </c>
      <c r="M189" s="366" t="e">
        <f t="shared" si="8"/>
        <v>#DIV/0!</v>
      </c>
      <c r="N189" s="367"/>
      <c r="O189" s="436">
        <v>0</v>
      </c>
      <c r="P189" s="366" t="e">
        <f t="shared" si="9"/>
        <v>#DIV/0!</v>
      </c>
    </row>
    <row r="190" spans="1:16" s="380" customFormat="1" ht="30" customHeight="1">
      <c r="A190" s="377"/>
      <c r="B190" s="378"/>
      <c r="C190" s="102" t="s">
        <v>479</v>
      </c>
      <c r="D190" s="103" t="s">
        <v>53</v>
      </c>
      <c r="E190" s="379"/>
      <c r="F190" s="379"/>
      <c r="G190" s="366"/>
      <c r="H190" s="367"/>
      <c r="I190" s="436">
        <v>0</v>
      </c>
      <c r="J190" s="366" t="e">
        <f t="shared" si="7"/>
        <v>#DIV/0!</v>
      </c>
      <c r="K190" s="367"/>
      <c r="L190" s="436">
        <v>0</v>
      </c>
      <c r="M190" s="366" t="e">
        <f t="shared" si="8"/>
        <v>#DIV/0!</v>
      </c>
      <c r="N190" s="367"/>
      <c r="O190" s="436">
        <v>0</v>
      </c>
      <c r="P190" s="366" t="e">
        <f t="shared" si="9"/>
        <v>#DIV/0!</v>
      </c>
    </row>
    <row r="191" spans="1:16" s="380" customFormat="1" ht="30" customHeight="1">
      <c r="A191" s="377"/>
      <c r="B191" s="378"/>
      <c r="C191" s="102" t="s">
        <v>479</v>
      </c>
      <c r="D191" s="103" t="s">
        <v>43</v>
      </c>
      <c r="E191" s="379"/>
      <c r="F191" s="379"/>
      <c r="G191" s="366"/>
      <c r="H191" s="367"/>
      <c r="I191" s="436">
        <v>0</v>
      </c>
      <c r="J191" s="366" t="e">
        <f t="shared" si="7"/>
        <v>#DIV/0!</v>
      </c>
      <c r="K191" s="367"/>
      <c r="L191" s="436">
        <v>0</v>
      </c>
      <c r="M191" s="366" t="e">
        <f t="shared" si="8"/>
        <v>#DIV/0!</v>
      </c>
      <c r="N191" s="367"/>
      <c r="O191" s="436">
        <v>0</v>
      </c>
      <c r="P191" s="366" t="e">
        <f t="shared" si="9"/>
        <v>#DIV/0!</v>
      </c>
    </row>
    <row r="192" spans="1:16" s="400" customFormat="1" ht="30" customHeight="1">
      <c r="A192" s="396"/>
      <c r="B192" s="397" t="s">
        <v>418</v>
      </c>
      <c r="C192" s="401"/>
      <c r="D192" s="402" t="s">
        <v>511</v>
      </c>
      <c r="E192" s="399"/>
      <c r="F192" s="399"/>
      <c r="G192" s="375"/>
      <c r="H192" s="376"/>
      <c r="I192" s="400">
        <f>SUM(I193:I194)</f>
        <v>0</v>
      </c>
      <c r="J192" s="375" t="e">
        <f t="shared" si="7"/>
        <v>#DIV/0!</v>
      </c>
      <c r="K192" s="376"/>
      <c r="L192" s="400">
        <f>SUM(L193:L194)</f>
        <v>0</v>
      </c>
      <c r="M192" s="375" t="e">
        <f t="shared" si="8"/>
        <v>#DIV/0!</v>
      </c>
      <c r="N192" s="376"/>
      <c r="O192" s="400">
        <f>SUM(O193:O194)</f>
        <v>0</v>
      </c>
      <c r="P192" s="375" t="e">
        <f t="shared" si="9"/>
        <v>#DIV/0!</v>
      </c>
    </row>
    <row r="193" spans="1:16" s="380" customFormat="1" ht="30" customHeight="1">
      <c r="A193" s="377"/>
      <c r="B193" s="378"/>
      <c r="C193" s="104" t="s">
        <v>262</v>
      </c>
      <c r="D193" s="105" t="s">
        <v>263</v>
      </c>
      <c r="E193" s="379"/>
      <c r="F193" s="379"/>
      <c r="G193" s="366"/>
      <c r="H193" s="367"/>
      <c r="I193" s="435">
        <v>0</v>
      </c>
      <c r="J193" s="366" t="e">
        <f t="shared" si="7"/>
        <v>#DIV/0!</v>
      </c>
      <c r="K193" s="367"/>
      <c r="L193" s="435">
        <v>0</v>
      </c>
      <c r="M193" s="366" t="e">
        <f t="shared" si="8"/>
        <v>#DIV/0!</v>
      </c>
      <c r="N193" s="367"/>
      <c r="O193" s="435">
        <v>0</v>
      </c>
      <c r="P193" s="366" t="e">
        <f t="shared" si="9"/>
        <v>#DIV/0!</v>
      </c>
    </row>
    <row r="194" spans="1:16" s="380" customFormat="1" ht="30" customHeight="1">
      <c r="A194" s="377"/>
      <c r="B194" s="378"/>
      <c r="C194" s="102" t="s">
        <v>480</v>
      </c>
      <c r="D194" s="103" t="s">
        <v>43</v>
      </c>
      <c r="E194" s="379"/>
      <c r="F194" s="379"/>
      <c r="G194" s="366"/>
      <c r="H194" s="367"/>
      <c r="I194" s="436">
        <v>0</v>
      </c>
      <c r="J194" s="366" t="e">
        <f t="shared" si="7"/>
        <v>#DIV/0!</v>
      </c>
      <c r="K194" s="367"/>
      <c r="L194" s="436">
        <v>0</v>
      </c>
      <c r="M194" s="366" t="e">
        <f t="shared" si="8"/>
        <v>#DIV/0!</v>
      </c>
      <c r="N194" s="367"/>
      <c r="O194" s="436">
        <v>0</v>
      </c>
      <c r="P194" s="366" t="e">
        <f t="shared" si="9"/>
        <v>#DIV/0!</v>
      </c>
    </row>
    <row r="195" spans="1:16" s="400" customFormat="1" ht="30" customHeight="1">
      <c r="A195" s="396"/>
      <c r="B195" s="397" t="s">
        <v>419</v>
      </c>
      <c r="C195" s="401"/>
      <c r="D195" s="402" t="s">
        <v>512</v>
      </c>
      <c r="E195" s="399"/>
      <c r="F195" s="399"/>
      <c r="G195" s="375"/>
      <c r="H195" s="376"/>
      <c r="I195" s="400">
        <f>SUM(I196:I202)</f>
        <v>0</v>
      </c>
      <c r="J195" s="375" t="e">
        <f t="shared" si="7"/>
        <v>#DIV/0!</v>
      </c>
      <c r="K195" s="376"/>
      <c r="L195" s="400">
        <f>SUM(L196:L202)</f>
        <v>0</v>
      </c>
      <c r="M195" s="375" t="e">
        <f t="shared" si="8"/>
        <v>#DIV/0!</v>
      </c>
      <c r="N195" s="376"/>
      <c r="O195" s="400">
        <f>SUM(O196:O202)</f>
        <v>0</v>
      </c>
      <c r="P195" s="375" t="e">
        <f t="shared" si="9"/>
        <v>#DIV/0!</v>
      </c>
    </row>
    <row r="196" spans="1:16" s="380" customFormat="1" ht="30" customHeight="1">
      <c r="A196" s="377"/>
      <c r="B196" s="378"/>
      <c r="C196" s="104" t="s">
        <v>264</v>
      </c>
      <c r="D196" s="105" t="s">
        <v>265</v>
      </c>
      <c r="E196" s="379"/>
      <c r="F196" s="379"/>
      <c r="G196" s="366"/>
      <c r="H196" s="367"/>
      <c r="I196" s="435">
        <v>0</v>
      </c>
      <c r="J196" s="366" t="e">
        <f t="shared" si="7"/>
        <v>#DIV/0!</v>
      </c>
      <c r="K196" s="367"/>
      <c r="L196" s="435">
        <v>0</v>
      </c>
      <c r="M196" s="366" t="e">
        <f t="shared" si="8"/>
        <v>#DIV/0!</v>
      </c>
      <c r="N196" s="367"/>
      <c r="O196" s="435">
        <v>0</v>
      </c>
      <c r="P196" s="366" t="e">
        <f t="shared" si="9"/>
        <v>#DIV/0!</v>
      </c>
    </row>
    <row r="197" spans="1:16" s="380" customFormat="1" ht="30" customHeight="1">
      <c r="A197" s="377"/>
      <c r="B197" s="378"/>
      <c r="C197" s="102" t="s">
        <v>266</v>
      </c>
      <c r="D197" s="103" t="s">
        <v>267</v>
      </c>
      <c r="E197" s="379"/>
      <c r="F197" s="379"/>
      <c r="G197" s="366"/>
      <c r="H197" s="367"/>
      <c r="I197" s="436">
        <v>0</v>
      </c>
      <c r="J197" s="366" t="e">
        <f t="shared" si="7"/>
        <v>#DIV/0!</v>
      </c>
      <c r="K197" s="367"/>
      <c r="L197" s="436">
        <v>0</v>
      </c>
      <c r="M197" s="366" t="e">
        <f t="shared" si="8"/>
        <v>#DIV/0!</v>
      </c>
      <c r="N197" s="367"/>
      <c r="O197" s="436">
        <v>0</v>
      </c>
      <c r="P197" s="366" t="e">
        <f t="shared" si="9"/>
        <v>#DIV/0!</v>
      </c>
    </row>
    <row r="198" spans="1:16" s="380" customFormat="1" ht="30" customHeight="1">
      <c r="A198" s="377"/>
      <c r="B198" s="378"/>
      <c r="C198" s="102" t="s">
        <v>268</v>
      </c>
      <c r="D198" s="103" t="s">
        <v>269</v>
      </c>
      <c r="E198" s="379"/>
      <c r="F198" s="379"/>
      <c r="G198" s="366"/>
      <c r="H198" s="367"/>
      <c r="I198" s="436">
        <v>0</v>
      </c>
      <c r="J198" s="366" t="e">
        <f t="shared" si="7"/>
        <v>#DIV/0!</v>
      </c>
      <c r="K198" s="367"/>
      <c r="L198" s="436">
        <v>0</v>
      </c>
      <c r="M198" s="366" t="e">
        <f t="shared" si="8"/>
        <v>#DIV/0!</v>
      </c>
      <c r="N198" s="367"/>
      <c r="O198" s="436">
        <v>0</v>
      </c>
      <c r="P198" s="366" t="e">
        <f t="shared" si="9"/>
        <v>#DIV/0!</v>
      </c>
    </row>
    <row r="199" spans="1:16" s="380" customFormat="1" ht="30" customHeight="1">
      <c r="A199" s="377"/>
      <c r="B199" s="378"/>
      <c r="C199" s="102" t="s">
        <v>270</v>
      </c>
      <c r="D199" s="103" t="s">
        <v>271</v>
      </c>
      <c r="E199" s="379"/>
      <c r="F199" s="379"/>
      <c r="G199" s="366"/>
      <c r="H199" s="367"/>
      <c r="I199" s="436">
        <v>0</v>
      </c>
      <c r="J199" s="366" t="e">
        <f t="shared" si="7"/>
        <v>#DIV/0!</v>
      </c>
      <c r="K199" s="367"/>
      <c r="L199" s="436">
        <v>0</v>
      </c>
      <c r="M199" s="366" t="e">
        <f t="shared" si="8"/>
        <v>#DIV/0!</v>
      </c>
      <c r="N199" s="367"/>
      <c r="O199" s="436">
        <v>0</v>
      </c>
      <c r="P199" s="366" t="e">
        <f t="shared" si="9"/>
        <v>#DIV/0!</v>
      </c>
    </row>
    <row r="200" spans="1:16" s="380" customFormat="1" ht="30" customHeight="1">
      <c r="A200" s="377"/>
      <c r="B200" s="378"/>
      <c r="C200" s="102" t="s">
        <v>272</v>
      </c>
      <c r="D200" s="103" t="s">
        <v>273</v>
      </c>
      <c r="E200" s="379"/>
      <c r="F200" s="379"/>
      <c r="G200" s="366"/>
      <c r="H200" s="367"/>
      <c r="I200" s="436">
        <v>0</v>
      </c>
      <c r="J200" s="366" t="e">
        <f t="shared" si="7"/>
        <v>#DIV/0!</v>
      </c>
      <c r="K200" s="367"/>
      <c r="L200" s="436">
        <v>0</v>
      </c>
      <c r="M200" s="366" t="e">
        <f t="shared" si="8"/>
        <v>#DIV/0!</v>
      </c>
      <c r="N200" s="367"/>
      <c r="O200" s="436">
        <v>0</v>
      </c>
      <c r="P200" s="366" t="e">
        <f t="shared" si="9"/>
        <v>#DIV/0!</v>
      </c>
    </row>
    <row r="201" spans="1:16" s="380" customFormat="1" ht="30" customHeight="1">
      <c r="A201" s="377"/>
      <c r="B201" s="378"/>
      <c r="C201" s="102" t="s">
        <v>274</v>
      </c>
      <c r="D201" s="103" t="s">
        <v>275</v>
      </c>
      <c r="E201" s="379"/>
      <c r="F201" s="379"/>
      <c r="G201" s="366"/>
      <c r="H201" s="367"/>
      <c r="I201" s="436">
        <v>0</v>
      </c>
      <c r="J201" s="366" t="e">
        <f t="shared" si="7"/>
        <v>#DIV/0!</v>
      </c>
      <c r="K201" s="367"/>
      <c r="L201" s="436">
        <v>0</v>
      </c>
      <c r="M201" s="366" t="e">
        <f t="shared" si="8"/>
        <v>#DIV/0!</v>
      </c>
      <c r="N201" s="367"/>
      <c r="O201" s="436">
        <v>0</v>
      </c>
      <c r="P201" s="366" t="e">
        <f t="shared" si="9"/>
        <v>#DIV/0!</v>
      </c>
    </row>
    <row r="202" spans="1:16" s="380" customFormat="1" ht="30" customHeight="1">
      <c r="A202" s="377"/>
      <c r="B202" s="378"/>
      <c r="C202" s="102" t="s">
        <v>481</v>
      </c>
      <c r="D202" s="103" t="s">
        <v>43</v>
      </c>
      <c r="E202" s="379"/>
      <c r="F202" s="379"/>
      <c r="G202" s="366"/>
      <c r="H202" s="367"/>
      <c r="I202" s="436">
        <v>0</v>
      </c>
      <c r="J202" s="366" t="e">
        <f t="shared" si="7"/>
        <v>#DIV/0!</v>
      </c>
      <c r="K202" s="367"/>
      <c r="L202" s="436">
        <v>0</v>
      </c>
      <c r="M202" s="366" t="e">
        <f t="shared" si="8"/>
        <v>#DIV/0!</v>
      </c>
      <c r="N202" s="367"/>
      <c r="O202" s="436">
        <v>0</v>
      </c>
      <c r="P202" s="366" t="e">
        <f t="shared" si="9"/>
        <v>#DIV/0!</v>
      </c>
    </row>
    <row r="203" spans="1:16" s="400" customFormat="1" ht="30" customHeight="1">
      <c r="A203" s="396"/>
      <c r="B203" s="397" t="s">
        <v>420</v>
      </c>
      <c r="C203" s="401"/>
      <c r="D203" s="402" t="s">
        <v>513</v>
      </c>
      <c r="E203" s="399"/>
      <c r="F203" s="399"/>
      <c r="G203" s="375"/>
      <c r="H203" s="376"/>
      <c r="I203" s="400">
        <f>SUM(I204:I213)</f>
        <v>0</v>
      </c>
      <c r="J203" s="375" t="e">
        <f t="shared" si="7"/>
        <v>#DIV/0!</v>
      </c>
      <c r="K203" s="376"/>
      <c r="L203" s="400">
        <f>SUM(L204:L213)</f>
        <v>0</v>
      </c>
      <c r="M203" s="375" t="e">
        <f t="shared" si="8"/>
        <v>#DIV/0!</v>
      </c>
      <c r="N203" s="376"/>
      <c r="O203" s="400">
        <f>SUM(O204:O213)</f>
        <v>0</v>
      </c>
      <c r="P203" s="375" t="e">
        <f t="shared" si="9"/>
        <v>#DIV/0!</v>
      </c>
    </row>
    <row r="204" spans="1:16" s="380" customFormat="1" ht="30" customHeight="1">
      <c r="A204" s="377"/>
      <c r="B204" s="378"/>
      <c r="C204" s="104" t="s">
        <v>276</v>
      </c>
      <c r="D204" s="105" t="s">
        <v>277</v>
      </c>
      <c r="E204" s="379"/>
      <c r="F204" s="379"/>
      <c r="G204" s="366"/>
      <c r="H204" s="367"/>
      <c r="I204" s="435">
        <v>0</v>
      </c>
      <c r="J204" s="366" t="e">
        <f t="shared" si="7"/>
        <v>#DIV/0!</v>
      </c>
      <c r="K204" s="367"/>
      <c r="L204" s="435">
        <v>0</v>
      </c>
      <c r="M204" s="366" t="e">
        <f t="shared" si="8"/>
        <v>#DIV/0!</v>
      </c>
      <c r="N204" s="367"/>
      <c r="O204" s="435">
        <v>0</v>
      </c>
      <c r="P204" s="366" t="e">
        <f t="shared" si="9"/>
        <v>#DIV/0!</v>
      </c>
    </row>
    <row r="205" spans="1:16" s="380" customFormat="1" ht="30" customHeight="1">
      <c r="A205" s="377"/>
      <c r="B205" s="378"/>
      <c r="C205" s="102" t="s">
        <v>276</v>
      </c>
      <c r="D205" s="103" t="s">
        <v>278</v>
      </c>
      <c r="E205" s="379"/>
      <c r="F205" s="379"/>
      <c r="G205" s="366"/>
      <c r="H205" s="367"/>
      <c r="I205" s="436">
        <v>0</v>
      </c>
      <c r="J205" s="366" t="e">
        <f t="shared" si="7"/>
        <v>#DIV/0!</v>
      </c>
      <c r="K205" s="367"/>
      <c r="L205" s="436">
        <v>0</v>
      </c>
      <c r="M205" s="366" t="e">
        <f t="shared" si="8"/>
        <v>#DIV/0!</v>
      </c>
      <c r="N205" s="367"/>
      <c r="O205" s="436">
        <v>0</v>
      </c>
      <c r="P205" s="366" t="e">
        <f t="shared" si="9"/>
        <v>#DIV/0!</v>
      </c>
    </row>
    <row r="206" spans="1:16" s="380" customFormat="1" ht="30" customHeight="1">
      <c r="A206" s="377"/>
      <c r="B206" s="378"/>
      <c r="C206" s="102" t="s">
        <v>276</v>
      </c>
      <c r="D206" s="103" t="s">
        <v>534</v>
      </c>
      <c r="E206" s="379"/>
      <c r="F206" s="379"/>
      <c r="G206" s="366"/>
      <c r="H206" s="367"/>
      <c r="I206" s="436">
        <v>0</v>
      </c>
      <c r="J206" s="366" t="e">
        <f t="shared" si="7"/>
        <v>#DIV/0!</v>
      </c>
      <c r="K206" s="367"/>
      <c r="L206" s="436">
        <v>0</v>
      </c>
      <c r="M206" s="366" t="e">
        <f t="shared" si="8"/>
        <v>#DIV/0!</v>
      </c>
      <c r="N206" s="367"/>
      <c r="O206" s="436">
        <v>0</v>
      </c>
      <c r="P206" s="366" t="e">
        <f t="shared" si="9"/>
        <v>#DIV/0!</v>
      </c>
    </row>
    <row r="207" spans="1:16" s="380" customFormat="1" ht="30" customHeight="1">
      <c r="A207" s="377"/>
      <c r="B207" s="378"/>
      <c r="C207" s="102" t="s">
        <v>276</v>
      </c>
      <c r="D207" s="103" t="s">
        <v>279</v>
      </c>
      <c r="E207" s="379"/>
      <c r="F207" s="379"/>
      <c r="G207" s="366"/>
      <c r="H207" s="367"/>
      <c r="I207" s="436">
        <v>0</v>
      </c>
      <c r="J207" s="366" t="e">
        <f t="shared" si="7"/>
        <v>#DIV/0!</v>
      </c>
      <c r="K207" s="367"/>
      <c r="L207" s="436">
        <v>0</v>
      </c>
      <c r="M207" s="366" t="e">
        <f t="shared" si="8"/>
        <v>#DIV/0!</v>
      </c>
      <c r="N207" s="367"/>
      <c r="O207" s="436">
        <v>0</v>
      </c>
      <c r="P207" s="366" t="e">
        <f t="shared" si="9"/>
        <v>#DIV/0!</v>
      </c>
    </row>
    <row r="208" spans="1:16" s="380" customFormat="1" ht="30" customHeight="1">
      <c r="A208" s="377"/>
      <c r="B208" s="378"/>
      <c r="C208" s="102" t="s">
        <v>280</v>
      </c>
      <c r="D208" s="103" t="s">
        <v>281</v>
      </c>
      <c r="E208" s="379"/>
      <c r="F208" s="379"/>
      <c r="G208" s="366"/>
      <c r="H208" s="367"/>
      <c r="I208" s="436">
        <v>0</v>
      </c>
      <c r="J208" s="366" t="e">
        <f t="shared" si="7"/>
        <v>#DIV/0!</v>
      </c>
      <c r="K208" s="367"/>
      <c r="L208" s="436">
        <v>0</v>
      </c>
      <c r="M208" s="366" t="e">
        <f t="shared" si="8"/>
        <v>#DIV/0!</v>
      </c>
      <c r="N208" s="367"/>
      <c r="O208" s="436">
        <v>0</v>
      </c>
      <c r="P208" s="366" t="e">
        <f t="shared" si="9"/>
        <v>#DIV/0!</v>
      </c>
    </row>
    <row r="209" spans="1:16" s="380" customFormat="1" ht="30" customHeight="1">
      <c r="A209" s="377"/>
      <c r="B209" s="378"/>
      <c r="C209" s="102" t="s">
        <v>282</v>
      </c>
      <c r="D209" s="103" t="s">
        <v>283</v>
      </c>
      <c r="E209" s="379"/>
      <c r="F209" s="379"/>
      <c r="G209" s="366"/>
      <c r="H209" s="367"/>
      <c r="I209" s="436">
        <v>0</v>
      </c>
      <c r="J209" s="366" t="e">
        <f t="shared" si="7"/>
        <v>#DIV/0!</v>
      </c>
      <c r="K209" s="367"/>
      <c r="L209" s="436">
        <v>0</v>
      </c>
      <c r="M209" s="366" t="e">
        <f t="shared" si="8"/>
        <v>#DIV/0!</v>
      </c>
      <c r="N209" s="367"/>
      <c r="O209" s="436">
        <v>0</v>
      </c>
      <c r="P209" s="366" t="e">
        <f t="shared" si="9"/>
        <v>#DIV/0!</v>
      </c>
    </row>
    <row r="210" spans="1:16" s="380" customFormat="1" ht="30" customHeight="1">
      <c r="A210" s="377"/>
      <c r="B210" s="378"/>
      <c r="C210" s="102" t="s">
        <v>284</v>
      </c>
      <c r="D210" s="103" t="s">
        <v>285</v>
      </c>
      <c r="E210" s="379"/>
      <c r="F210" s="379"/>
      <c r="G210" s="366"/>
      <c r="H210" s="367"/>
      <c r="I210" s="436">
        <v>0</v>
      </c>
      <c r="J210" s="366" t="e">
        <f t="shared" si="7"/>
        <v>#DIV/0!</v>
      </c>
      <c r="K210" s="367"/>
      <c r="L210" s="436">
        <v>0</v>
      </c>
      <c r="M210" s="366" t="e">
        <f t="shared" si="8"/>
        <v>#DIV/0!</v>
      </c>
      <c r="N210" s="367"/>
      <c r="O210" s="436">
        <v>0</v>
      </c>
      <c r="P210" s="366" t="e">
        <f t="shared" si="9"/>
        <v>#DIV/0!</v>
      </c>
    </row>
    <row r="211" spans="1:16" s="380" customFormat="1" ht="30" customHeight="1">
      <c r="A211" s="377"/>
      <c r="B211" s="378"/>
      <c r="C211" s="102" t="s">
        <v>286</v>
      </c>
      <c r="D211" s="103" t="s">
        <v>287</v>
      </c>
      <c r="E211" s="379"/>
      <c r="F211" s="379"/>
      <c r="G211" s="366"/>
      <c r="H211" s="367"/>
      <c r="I211" s="436">
        <v>0</v>
      </c>
      <c r="J211" s="366" t="e">
        <f t="shared" si="7"/>
        <v>#DIV/0!</v>
      </c>
      <c r="K211" s="367"/>
      <c r="L211" s="436">
        <v>0</v>
      </c>
      <c r="M211" s="366" t="e">
        <f t="shared" si="8"/>
        <v>#DIV/0!</v>
      </c>
      <c r="N211" s="367"/>
      <c r="O211" s="436">
        <v>0</v>
      </c>
      <c r="P211" s="366" t="e">
        <f t="shared" si="9"/>
        <v>#DIV/0!</v>
      </c>
    </row>
    <row r="212" spans="1:16" s="380" customFormat="1" ht="30" customHeight="1">
      <c r="A212" s="377"/>
      <c r="B212" s="378"/>
      <c r="C212" s="102" t="s">
        <v>288</v>
      </c>
      <c r="D212" s="103" t="s">
        <v>289</v>
      </c>
      <c r="E212" s="379"/>
      <c r="F212" s="379"/>
      <c r="G212" s="366"/>
      <c r="H212" s="367"/>
      <c r="I212" s="436">
        <v>0</v>
      </c>
      <c r="J212" s="366" t="e">
        <f t="shared" si="7"/>
        <v>#DIV/0!</v>
      </c>
      <c r="K212" s="367"/>
      <c r="L212" s="436">
        <v>0</v>
      </c>
      <c r="M212" s="366" t="e">
        <f t="shared" si="8"/>
        <v>#DIV/0!</v>
      </c>
      <c r="N212" s="367"/>
      <c r="O212" s="436">
        <v>0</v>
      </c>
      <c r="P212" s="366" t="e">
        <f t="shared" si="9"/>
        <v>#DIV/0!</v>
      </c>
    </row>
    <row r="213" spans="1:16" s="380" customFormat="1" ht="30" customHeight="1">
      <c r="A213" s="377"/>
      <c r="B213" s="378"/>
      <c r="C213" s="102" t="s">
        <v>482</v>
      </c>
      <c r="D213" s="103" t="s">
        <v>43</v>
      </c>
      <c r="E213" s="379"/>
      <c r="F213" s="379"/>
      <c r="G213" s="366"/>
      <c r="H213" s="367"/>
      <c r="I213" s="436">
        <v>0</v>
      </c>
      <c r="J213" s="366" t="e">
        <f t="shared" si="7"/>
        <v>#DIV/0!</v>
      </c>
      <c r="K213" s="367"/>
      <c r="L213" s="436">
        <v>0</v>
      </c>
      <c r="M213" s="366" t="e">
        <f t="shared" si="8"/>
        <v>#DIV/0!</v>
      </c>
      <c r="N213" s="367"/>
      <c r="O213" s="436">
        <v>0</v>
      </c>
      <c r="P213" s="366" t="e">
        <f t="shared" si="9"/>
        <v>#DIV/0!</v>
      </c>
    </row>
    <row r="214" spans="1:16" s="380" customFormat="1" ht="30" customHeight="1">
      <c r="A214" s="377"/>
      <c r="B214" s="378"/>
      <c r="C214" s="378"/>
      <c r="D214" s="381"/>
      <c r="E214" s="379"/>
      <c r="F214" s="379"/>
      <c r="G214" s="366"/>
      <c r="H214" s="367"/>
      <c r="I214" s="379"/>
      <c r="J214" s="366"/>
      <c r="K214" s="367"/>
      <c r="L214" s="379"/>
      <c r="M214" s="366"/>
      <c r="N214" s="367"/>
      <c r="O214" s="379"/>
      <c r="P214" s="366"/>
    </row>
    <row r="215" spans="1:16" s="380" customFormat="1" ht="30" customHeight="1">
      <c r="A215" s="377"/>
      <c r="B215" s="378"/>
      <c r="C215" s="378"/>
      <c r="D215" s="381"/>
      <c r="E215" s="379"/>
      <c r="F215" s="497"/>
      <c r="G215" s="498"/>
      <c r="H215" s="284"/>
      <c r="I215" s="499" t="s">
        <v>557</v>
      </c>
      <c r="J215" s="500"/>
      <c r="K215" s="282"/>
      <c r="L215" s="499" t="s">
        <v>630</v>
      </c>
      <c r="M215" s="500"/>
      <c r="N215" s="286"/>
      <c r="O215" s="499" t="s">
        <v>558</v>
      </c>
      <c r="P215" s="500"/>
    </row>
    <row r="216" spans="1:16" s="405" customFormat="1" ht="30" customHeight="1">
      <c r="A216" s="386"/>
      <c r="B216" s="383" t="s">
        <v>421</v>
      </c>
      <c r="C216" s="403"/>
      <c r="D216" s="388" t="s">
        <v>404</v>
      </c>
      <c r="E216" s="404"/>
      <c r="F216" s="374"/>
      <c r="G216" s="366"/>
      <c r="H216" s="367"/>
      <c r="I216" s="385">
        <f>SUM(I217:I225)</f>
        <v>0</v>
      </c>
      <c r="J216" s="366" t="e">
        <f t="shared" si="7"/>
        <v>#DIV/0!</v>
      </c>
      <c r="K216" s="367"/>
      <c r="L216" s="385">
        <f>SUM(L217:L225)</f>
        <v>0</v>
      </c>
      <c r="M216" s="366" t="e">
        <f t="shared" si="8"/>
        <v>#DIV/0!</v>
      </c>
      <c r="N216" s="367"/>
      <c r="O216" s="385">
        <f>SUM(O217:O225)</f>
        <v>0</v>
      </c>
      <c r="P216" s="366" t="e">
        <f t="shared" si="9"/>
        <v>#DIV/0!</v>
      </c>
    </row>
    <row r="217" spans="1:16" s="380" customFormat="1" ht="30" customHeight="1">
      <c r="A217" s="377"/>
      <c r="B217" s="378"/>
      <c r="C217" s="104" t="s">
        <v>290</v>
      </c>
      <c r="D217" s="105" t="s">
        <v>46</v>
      </c>
      <c r="E217" s="379"/>
      <c r="F217" s="379"/>
      <c r="G217" s="366"/>
      <c r="H217" s="367"/>
      <c r="I217" s="435">
        <v>0</v>
      </c>
      <c r="J217" s="366" t="e">
        <f t="shared" si="7"/>
        <v>#DIV/0!</v>
      </c>
      <c r="K217" s="367"/>
      <c r="L217" s="435">
        <v>0</v>
      </c>
      <c r="M217" s="366" t="e">
        <f t="shared" si="8"/>
        <v>#DIV/0!</v>
      </c>
      <c r="N217" s="367"/>
      <c r="O217" s="435">
        <v>0</v>
      </c>
      <c r="P217" s="366" t="e">
        <f t="shared" si="9"/>
        <v>#DIV/0!</v>
      </c>
    </row>
    <row r="218" spans="1:16" s="380" customFormat="1" ht="30" customHeight="1">
      <c r="A218" s="377"/>
      <c r="B218" s="378"/>
      <c r="C218" s="102" t="s">
        <v>291</v>
      </c>
      <c r="D218" s="103" t="s">
        <v>45</v>
      </c>
      <c r="E218" s="379"/>
      <c r="F218" s="379"/>
      <c r="G218" s="366"/>
      <c r="H218" s="367"/>
      <c r="I218" s="436">
        <v>0</v>
      </c>
      <c r="J218" s="366" t="e">
        <f t="shared" si="7"/>
        <v>#DIV/0!</v>
      </c>
      <c r="K218" s="367"/>
      <c r="L218" s="436">
        <v>0</v>
      </c>
      <c r="M218" s="366" t="e">
        <f t="shared" si="8"/>
        <v>#DIV/0!</v>
      </c>
      <c r="N218" s="367"/>
      <c r="O218" s="436">
        <v>0</v>
      </c>
      <c r="P218" s="366" t="e">
        <f t="shared" si="9"/>
        <v>#DIV/0!</v>
      </c>
    </row>
    <row r="219" spans="1:16" s="380" customFormat="1" ht="30" customHeight="1">
      <c r="A219" s="377"/>
      <c r="B219" s="378"/>
      <c r="C219" s="102" t="s">
        <v>292</v>
      </c>
      <c r="D219" s="103" t="s">
        <v>197</v>
      </c>
      <c r="E219" s="379"/>
      <c r="F219" s="379"/>
      <c r="G219" s="366"/>
      <c r="H219" s="367"/>
      <c r="I219" s="436">
        <v>0</v>
      </c>
      <c r="J219" s="366" t="e">
        <f t="shared" si="7"/>
        <v>#DIV/0!</v>
      </c>
      <c r="K219" s="367"/>
      <c r="L219" s="436">
        <v>0</v>
      </c>
      <c r="M219" s="366" t="e">
        <f t="shared" si="8"/>
        <v>#DIV/0!</v>
      </c>
      <c r="N219" s="367"/>
      <c r="O219" s="436">
        <v>0</v>
      </c>
      <c r="P219" s="366" t="e">
        <f t="shared" si="9"/>
        <v>#DIV/0!</v>
      </c>
    </row>
    <row r="220" spans="1:16" s="380" customFormat="1" ht="30" customHeight="1">
      <c r="A220" s="377"/>
      <c r="B220" s="378"/>
      <c r="C220" s="102" t="s">
        <v>468</v>
      </c>
      <c r="D220" s="103" t="s">
        <v>422</v>
      </c>
      <c r="E220" s="379"/>
      <c r="F220" s="379"/>
      <c r="G220" s="366"/>
      <c r="H220" s="367"/>
      <c r="I220" s="436">
        <v>0</v>
      </c>
      <c r="J220" s="366" t="e">
        <f t="shared" si="7"/>
        <v>#DIV/0!</v>
      </c>
      <c r="K220" s="367"/>
      <c r="L220" s="436">
        <v>0</v>
      </c>
      <c r="M220" s="366" t="e">
        <f t="shared" si="8"/>
        <v>#DIV/0!</v>
      </c>
      <c r="N220" s="367"/>
      <c r="O220" s="436">
        <v>0</v>
      </c>
      <c r="P220" s="366" t="e">
        <f t="shared" si="9"/>
        <v>#DIV/0!</v>
      </c>
    </row>
    <row r="221" spans="1:16" s="380" customFormat="1" ht="30" customHeight="1">
      <c r="A221" s="377"/>
      <c r="B221" s="378"/>
      <c r="C221" s="102" t="s">
        <v>468</v>
      </c>
      <c r="D221" s="103" t="s">
        <v>423</v>
      </c>
      <c r="E221" s="379"/>
      <c r="F221" s="379"/>
      <c r="G221" s="366"/>
      <c r="H221" s="367"/>
      <c r="I221" s="436">
        <v>0</v>
      </c>
      <c r="J221" s="366" t="e">
        <f t="shared" si="7"/>
        <v>#DIV/0!</v>
      </c>
      <c r="K221" s="367"/>
      <c r="L221" s="436">
        <v>0</v>
      </c>
      <c r="M221" s="366" t="e">
        <f t="shared" si="8"/>
        <v>#DIV/0!</v>
      </c>
      <c r="N221" s="367"/>
      <c r="O221" s="436">
        <v>0</v>
      </c>
      <c r="P221" s="366" t="e">
        <f t="shared" si="9"/>
        <v>#DIV/0!</v>
      </c>
    </row>
    <row r="222" spans="1:16" s="380" customFormat="1" ht="30" customHeight="1">
      <c r="A222" s="377"/>
      <c r="B222" s="378"/>
      <c r="C222" s="102" t="s">
        <v>293</v>
      </c>
      <c r="D222" s="103" t="s">
        <v>199</v>
      </c>
      <c r="E222" s="379"/>
      <c r="F222" s="379"/>
      <c r="G222" s="366"/>
      <c r="H222" s="367"/>
      <c r="I222" s="436">
        <v>0</v>
      </c>
      <c r="J222" s="366" t="e">
        <f t="shared" si="7"/>
        <v>#DIV/0!</v>
      </c>
      <c r="K222" s="367"/>
      <c r="L222" s="436">
        <v>0</v>
      </c>
      <c r="M222" s="366" t="e">
        <f t="shared" si="8"/>
        <v>#DIV/0!</v>
      </c>
      <c r="N222" s="367"/>
      <c r="O222" s="436">
        <v>0</v>
      </c>
      <c r="P222" s="366" t="e">
        <f t="shared" si="9"/>
        <v>#DIV/0!</v>
      </c>
    </row>
    <row r="223" spans="1:16" s="380" customFormat="1" ht="30" customHeight="1">
      <c r="A223" s="377"/>
      <c r="B223" s="378"/>
      <c r="C223" s="102" t="s">
        <v>294</v>
      </c>
      <c r="D223" s="103" t="s">
        <v>174</v>
      </c>
      <c r="E223" s="379"/>
      <c r="F223" s="379"/>
      <c r="G223" s="366"/>
      <c r="H223" s="367"/>
      <c r="I223" s="436">
        <v>0</v>
      </c>
      <c r="J223" s="366" t="e">
        <f t="shared" si="7"/>
        <v>#DIV/0!</v>
      </c>
      <c r="K223" s="367"/>
      <c r="L223" s="436">
        <v>0</v>
      </c>
      <c r="M223" s="366" t="e">
        <f t="shared" si="8"/>
        <v>#DIV/0!</v>
      </c>
      <c r="N223" s="367"/>
      <c r="O223" s="436">
        <v>0</v>
      </c>
      <c r="P223" s="366" t="e">
        <f t="shared" si="9"/>
        <v>#DIV/0!</v>
      </c>
    </row>
    <row r="224" spans="1:16" s="380" customFormat="1" ht="30" customHeight="1">
      <c r="A224" s="377"/>
      <c r="B224" s="378"/>
      <c r="C224" s="102" t="s">
        <v>294</v>
      </c>
      <c r="D224" s="103" t="s">
        <v>200</v>
      </c>
      <c r="E224" s="379"/>
      <c r="F224" s="379"/>
      <c r="G224" s="366"/>
      <c r="H224" s="367"/>
      <c r="I224" s="436">
        <v>0</v>
      </c>
      <c r="J224" s="366" t="e">
        <f t="shared" si="7"/>
        <v>#DIV/0!</v>
      </c>
      <c r="K224" s="367"/>
      <c r="L224" s="436">
        <v>0</v>
      </c>
      <c r="M224" s="366" t="e">
        <f t="shared" si="8"/>
        <v>#DIV/0!</v>
      </c>
      <c r="N224" s="367"/>
      <c r="O224" s="436">
        <v>0</v>
      </c>
      <c r="P224" s="366" t="e">
        <f t="shared" si="9"/>
        <v>#DIV/0!</v>
      </c>
    </row>
    <row r="225" spans="1:16" s="380" customFormat="1" ht="30" customHeight="1">
      <c r="A225" s="377"/>
      <c r="B225" s="378"/>
      <c r="C225" s="102" t="s">
        <v>483</v>
      </c>
      <c r="D225" s="103" t="s">
        <v>43</v>
      </c>
      <c r="E225" s="379"/>
      <c r="F225" s="379"/>
      <c r="G225" s="366"/>
      <c r="H225" s="367"/>
      <c r="I225" s="436">
        <v>0</v>
      </c>
      <c r="J225" s="366" t="e">
        <f t="shared" si="7"/>
        <v>#DIV/0!</v>
      </c>
      <c r="K225" s="367"/>
      <c r="L225" s="436">
        <v>0</v>
      </c>
      <c r="M225" s="366" t="e">
        <f t="shared" si="8"/>
        <v>#DIV/0!</v>
      </c>
      <c r="N225" s="367"/>
      <c r="O225" s="436">
        <v>0</v>
      </c>
      <c r="P225" s="366" t="e">
        <f t="shared" si="9"/>
        <v>#DIV/0!</v>
      </c>
    </row>
    <row r="226" spans="1:16" s="395" customFormat="1" ht="30" customHeight="1">
      <c r="A226" s="389"/>
      <c r="B226" s="390" t="s">
        <v>29</v>
      </c>
      <c r="C226" s="391"/>
      <c r="D226" s="392" t="s">
        <v>52</v>
      </c>
      <c r="E226" s="393"/>
      <c r="F226" s="365"/>
      <c r="G226" s="366"/>
      <c r="H226" s="367"/>
      <c r="I226" s="394">
        <f>I227+I229</f>
        <v>0</v>
      </c>
      <c r="J226" s="366" t="e">
        <f t="shared" si="7"/>
        <v>#DIV/0!</v>
      </c>
      <c r="K226" s="367"/>
      <c r="L226" s="394">
        <f>L227+L229</f>
        <v>0</v>
      </c>
      <c r="M226" s="366" t="e">
        <f t="shared" si="8"/>
        <v>#DIV/0!</v>
      </c>
      <c r="N226" s="367"/>
      <c r="O226" s="394">
        <f>O227+O229</f>
        <v>0</v>
      </c>
      <c r="P226" s="366" t="e">
        <f t="shared" si="9"/>
        <v>#DIV/0!</v>
      </c>
    </row>
    <row r="227" spans="1:16" s="400" customFormat="1" ht="30" customHeight="1">
      <c r="A227" s="396"/>
      <c r="B227" s="397" t="s">
        <v>424</v>
      </c>
      <c r="C227" s="401"/>
      <c r="D227" s="402" t="s">
        <v>514</v>
      </c>
      <c r="E227" s="399"/>
      <c r="F227" s="399"/>
      <c r="G227" s="375"/>
      <c r="H227" s="376"/>
      <c r="I227" s="399">
        <f>SUM(I228)</f>
        <v>0</v>
      </c>
      <c r="J227" s="375" t="e">
        <f t="shared" si="7"/>
        <v>#DIV/0!</v>
      </c>
      <c r="K227" s="376"/>
      <c r="L227" s="399">
        <f>SUM(L228)</f>
        <v>0</v>
      </c>
      <c r="M227" s="375" t="e">
        <f t="shared" si="8"/>
        <v>#DIV/0!</v>
      </c>
      <c r="N227" s="376"/>
      <c r="O227" s="399">
        <f>SUM(O228)</f>
        <v>0</v>
      </c>
      <c r="P227" s="375" t="e">
        <f t="shared" si="9"/>
        <v>#DIV/0!</v>
      </c>
    </row>
    <row r="228" spans="1:16" s="380" customFormat="1" ht="30" customHeight="1">
      <c r="A228" s="377"/>
      <c r="B228" s="378"/>
      <c r="C228" s="104" t="s">
        <v>425</v>
      </c>
      <c r="D228" s="105" t="s">
        <v>56</v>
      </c>
      <c r="E228" s="379"/>
      <c r="F228" s="379"/>
      <c r="G228" s="366"/>
      <c r="H228" s="367"/>
      <c r="I228" s="435">
        <v>0</v>
      </c>
      <c r="J228" s="366" t="e">
        <f t="shared" si="7"/>
        <v>#DIV/0!</v>
      </c>
      <c r="K228" s="367"/>
      <c r="L228" s="435">
        <v>0</v>
      </c>
      <c r="M228" s="366" t="e">
        <f t="shared" si="8"/>
        <v>#DIV/0!</v>
      </c>
      <c r="N228" s="367"/>
      <c r="O228" s="435">
        <v>0</v>
      </c>
      <c r="P228" s="366" t="e">
        <f t="shared" si="9"/>
        <v>#DIV/0!</v>
      </c>
    </row>
    <row r="229" spans="1:16" s="400" customFormat="1" ht="30" customHeight="1">
      <c r="A229" s="396"/>
      <c r="B229" s="397" t="s">
        <v>426</v>
      </c>
      <c r="C229" s="397"/>
      <c r="D229" s="398" t="s">
        <v>404</v>
      </c>
      <c r="E229" s="399"/>
      <c r="F229" s="406"/>
      <c r="G229" s="375"/>
      <c r="H229" s="376"/>
      <c r="I229" s="407">
        <f>SUM(I230)</f>
        <v>0</v>
      </c>
      <c r="J229" s="375" t="e">
        <f t="shared" si="7"/>
        <v>#DIV/0!</v>
      </c>
      <c r="K229" s="376"/>
      <c r="L229" s="407">
        <f>SUM(L230)</f>
        <v>0</v>
      </c>
      <c r="M229" s="375" t="e">
        <f t="shared" si="8"/>
        <v>#DIV/0!</v>
      </c>
      <c r="N229" s="376"/>
      <c r="O229" s="407">
        <f>SUM(O230)</f>
        <v>0</v>
      </c>
      <c r="P229" s="375" t="e">
        <f t="shared" si="9"/>
        <v>#DIV/0!</v>
      </c>
    </row>
    <row r="230" spans="1:16" s="380" customFormat="1" ht="30" customHeight="1">
      <c r="A230" s="377"/>
      <c r="B230" s="378"/>
      <c r="C230" s="104" t="s">
        <v>295</v>
      </c>
      <c r="D230" s="105" t="s">
        <v>43</v>
      </c>
      <c r="E230" s="379"/>
      <c r="F230" s="379"/>
      <c r="G230" s="366"/>
      <c r="H230" s="367"/>
      <c r="I230" s="435">
        <v>0</v>
      </c>
      <c r="J230" s="366" t="e">
        <f t="shared" si="7"/>
        <v>#DIV/0!</v>
      </c>
      <c r="K230" s="367"/>
      <c r="L230" s="435">
        <v>0</v>
      </c>
      <c r="M230" s="366" t="e">
        <f t="shared" si="8"/>
        <v>#DIV/0!</v>
      </c>
      <c r="N230" s="367"/>
      <c r="O230" s="435">
        <v>0</v>
      </c>
      <c r="P230" s="366" t="e">
        <f t="shared" si="9"/>
        <v>#DIV/0!</v>
      </c>
    </row>
    <row r="231" spans="1:16" s="395" customFormat="1" ht="30" customHeight="1">
      <c r="A231" s="389"/>
      <c r="B231" s="390" t="s">
        <v>30</v>
      </c>
      <c r="C231" s="391"/>
      <c r="D231" s="392" t="s">
        <v>42</v>
      </c>
      <c r="E231" s="393"/>
      <c r="F231" s="365"/>
      <c r="G231" s="366"/>
      <c r="H231" s="367"/>
      <c r="I231" s="394">
        <f>I232+I236+I245+I251+I259</f>
        <v>0</v>
      </c>
      <c r="J231" s="366" t="e">
        <f t="shared" si="7"/>
        <v>#DIV/0!</v>
      </c>
      <c r="K231" s="367"/>
      <c r="L231" s="394">
        <f>L232+L236+L245+L251+L259</f>
        <v>0</v>
      </c>
      <c r="M231" s="366" t="e">
        <f t="shared" si="8"/>
        <v>#DIV/0!</v>
      </c>
      <c r="N231" s="367"/>
      <c r="O231" s="394">
        <f>O232+O236+O245+O251+O259</f>
        <v>0</v>
      </c>
      <c r="P231" s="366" t="e">
        <f t="shared" si="9"/>
        <v>#DIV/0!</v>
      </c>
    </row>
    <row r="232" spans="1:16" s="400" customFormat="1" ht="30" customHeight="1">
      <c r="A232" s="396"/>
      <c r="B232" s="397" t="s">
        <v>427</v>
      </c>
      <c r="C232" s="401"/>
      <c r="D232" s="402" t="s">
        <v>515</v>
      </c>
      <c r="E232" s="399"/>
      <c r="F232" s="399"/>
      <c r="G232" s="375"/>
      <c r="H232" s="376"/>
      <c r="I232" s="399">
        <f>SUM(I233:I235)</f>
        <v>0</v>
      </c>
      <c r="J232" s="375" t="e">
        <f t="shared" si="7"/>
        <v>#DIV/0!</v>
      </c>
      <c r="K232" s="376"/>
      <c r="L232" s="399">
        <f>SUM(L233:L235)</f>
        <v>0</v>
      </c>
      <c r="M232" s="375" t="e">
        <f t="shared" si="8"/>
        <v>#DIV/0!</v>
      </c>
      <c r="N232" s="376"/>
      <c r="O232" s="399">
        <f>SUM(O233:O235)</f>
        <v>0</v>
      </c>
      <c r="P232" s="375" t="e">
        <f t="shared" si="9"/>
        <v>#DIV/0!</v>
      </c>
    </row>
    <row r="233" spans="1:16" s="380" customFormat="1" ht="30" customHeight="1">
      <c r="A233" s="377"/>
      <c r="B233" s="378"/>
      <c r="C233" s="104" t="s">
        <v>296</v>
      </c>
      <c r="D233" s="105" t="s">
        <v>297</v>
      </c>
      <c r="E233" s="379"/>
      <c r="F233" s="379"/>
      <c r="G233" s="366"/>
      <c r="H233" s="367"/>
      <c r="I233" s="435">
        <v>0</v>
      </c>
      <c r="J233" s="366" t="e">
        <f t="shared" si="7"/>
        <v>#DIV/0!</v>
      </c>
      <c r="K233" s="367"/>
      <c r="L233" s="435">
        <v>0</v>
      </c>
      <c r="M233" s="366" t="e">
        <f t="shared" si="8"/>
        <v>#DIV/0!</v>
      </c>
      <c r="N233" s="367"/>
      <c r="O233" s="435">
        <v>0</v>
      </c>
      <c r="P233" s="366" t="e">
        <f t="shared" si="9"/>
        <v>#DIV/0!</v>
      </c>
    </row>
    <row r="234" spans="1:16" s="380" customFormat="1" ht="30" customHeight="1">
      <c r="A234" s="377"/>
      <c r="B234" s="378"/>
      <c r="C234" s="102" t="s">
        <v>298</v>
      </c>
      <c r="D234" s="103" t="s">
        <v>484</v>
      </c>
      <c r="E234" s="379"/>
      <c r="F234" s="379"/>
      <c r="G234" s="366"/>
      <c r="H234" s="367"/>
      <c r="I234" s="436">
        <v>0</v>
      </c>
      <c r="J234" s="366" t="e">
        <f t="shared" si="7"/>
        <v>#DIV/0!</v>
      </c>
      <c r="K234" s="367"/>
      <c r="L234" s="436">
        <v>0</v>
      </c>
      <c r="M234" s="366" t="e">
        <f t="shared" si="8"/>
        <v>#DIV/0!</v>
      </c>
      <c r="N234" s="367"/>
      <c r="O234" s="436">
        <v>0</v>
      </c>
      <c r="P234" s="366" t="e">
        <f t="shared" si="9"/>
        <v>#DIV/0!</v>
      </c>
    </row>
    <row r="235" spans="1:16" s="380" customFormat="1" ht="30" customHeight="1">
      <c r="A235" s="377"/>
      <c r="B235" s="378"/>
      <c r="C235" s="102" t="s">
        <v>485</v>
      </c>
      <c r="D235" s="103" t="s">
        <v>43</v>
      </c>
      <c r="E235" s="379"/>
      <c r="F235" s="379"/>
      <c r="G235" s="366"/>
      <c r="H235" s="367"/>
      <c r="I235" s="436">
        <v>0</v>
      </c>
      <c r="J235" s="366" t="e">
        <f t="shared" si="7"/>
        <v>#DIV/0!</v>
      </c>
      <c r="K235" s="367"/>
      <c r="L235" s="436">
        <v>0</v>
      </c>
      <c r="M235" s="366" t="e">
        <f t="shared" si="8"/>
        <v>#DIV/0!</v>
      </c>
      <c r="N235" s="367"/>
      <c r="O235" s="436">
        <v>0</v>
      </c>
      <c r="P235" s="366" t="e">
        <f t="shared" si="9"/>
        <v>#DIV/0!</v>
      </c>
    </row>
    <row r="236" spans="1:16" s="400" customFormat="1" ht="30" customHeight="1">
      <c r="A236" s="396"/>
      <c r="B236" s="397" t="s">
        <v>428</v>
      </c>
      <c r="C236" s="397"/>
      <c r="D236" s="398" t="s">
        <v>516</v>
      </c>
      <c r="E236" s="399"/>
      <c r="F236" s="399"/>
      <c r="G236" s="375"/>
      <c r="H236" s="376"/>
      <c r="I236" s="400">
        <f>SUM(I237:I242)</f>
        <v>0</v>
      </c>
      <c r="J236" s="375" t="e">
        <f t="shared" si="7"/>
        <v>#DIV/0!</v>
      </c>
      <c r="K236" s="376"/>
      <c r="L236" s="400">
        <f>SUM(L237:L242)</f>
        <v>0</v>
      </c>
      <c r="M236" s="375" t="e">
        <f t="shared" si="8"/>
        <v>#DIV/0!</v>
      </c>
      <c r="N236" s="376"/>
      <c r="O236" s="400">
        <f>SUM(O237:O242)</f>
        <v>0</v>
      </c>
      <c r="P236" s="375" t="e">
        <f t="shared" si="9"/>
        <v>#DIV/0!</v>
      </c>
    </row>
    <row r="237" spans="1:16" s="380" customFormat="1" ht="30" customHeight="1">
      <c r="A237" s="377"/>
      <c r="B237" s="378"/>
      <c r="C237" s="104" t="s">
        <v>299</v>
      </c>
      <c r="D237" s="105" t="s">
        <v>517</v>
      </c>
      <c r="E237" s="379"/>
      <c r="F237" s="379"/>
      <c r="G237" s="366"/>
      <c r="H237" s="367"/>
      <c r="I237" s="435">
        <v>0</v>
      </c>
      <c r="J237" s="366" t="e">
        <f t="shared" si="7"/>
        <v>#DIV/0!</v>
      </c>
      <c r="K237" s="367"/>
      <c r="L237" s="435">
        <v>0</v>
      </c>
      <c r="M237" s="366" t="e">
        <f t="shared" si="8"/>
        <v>#DIV/0!</v>
      </c>
      <c r="N237" s="367"/>
      <c r="O237" s="435">
        <v>0</v>
      </c>
      <c r="P237" s="366" t="e">
        <f t="shared" si="9"/>
        <v>#DIV/0!</v>
      </c>
    </row>
    <row r="238" spans="1:16" s="380" customFormat="1" ht="30" customHeight="1">
      <c r="A238" s="377"/>
      <c r="B238" s="378"/>
      <c r="C238" s="102" t="s">
        <v>300</v>
      </c>
      <c r="D238" s="103" t="s">
        <v>208</v>
      </c>
      <c r="E238" s="379"/>
      <c r="F238" s="379"/>
      <c r="G238" s="366"/>
      <c r="H238" s="367"/>
      <c r="I238" s="436">
        <v>0</v>
      </c>
      <c r="J238" s="366" t="e">
        <f t="shared" si="7"/>
        <v>#DIV/0!</v>
      </c>
      <c r="K238" s="367"/>
      <c r="L238" s="436">
        <v>0</v>
      </c>
      <c r="M238" s="366" t="e">
        <f t="shared" si="8"/>
        <v>#DIV/0!</v>
      </c>
      <c r="N238" s="367"/>
      <c r="O238" s="436">
        <v>0</v>
      </c>
      <c r="P238" s="366" t="e">
        <f t="shared" si="9"/>
        <v>#DIV/0!</v>
      </c>
    </row>
    <row r="239" spans="1:16" s="380" customFormat="1" ht="30" customHeight="1">
      <c r="A239" s="377"/>
      <c r="B239" s="378"/>
      <c r="C239" s="102" t="s">
        <v>300</v>
      </c>
      <c r="D239" s="103" t="s">
        <v>209</v>
      </c>
      <c r="E239" s="379"/>
      <c r="F239" s="379"/>
      <c r="G239" s="366"/>
      <c r="H239" s="367"/>
      <c r="I239" s="436">
        <v>0</v>
      </c>
      <c r="J239" s="366" t="e">
        <f t="shared" si="7"/>
        <v>#DIV/0!</v>
      </c>
      <c r="K239" s="367"/>
      <c r="L239" s="436">
        <v>0</v>
      </c>
      <c r="M239" s="366" t="e">
        <f t="shared" si="8"/>
        <v>#DIV/0!</v>
      </c>
      <c r="N239" s="367"/>
      <c r="O239" s="436">
        <v>0</v>
      </c>
      <c r="P239" s="366" t="e">
        <f t="shared" si="9"/>
        <v>#DIV/0!</v>
      </c>
    </row>
    <row r="240" spans="1:16" s="380" customFormat="1" ht="30" customHeight="1">
      <c r="A240" s="377"/>
      <c r="B240" s="378"/>
      <c r="C240" s="102" t="s">
        <v>300</v>
      </c>
      <c r="D240" s="103" t="s">
        <v>301</v>
      </c>
      <c r="E240" s="379"/>
      <c r="F240" s="379"/>
      <c r="G240" s="366"/>
      <c r="H240" s="367"/>
      <c r="I240" s="436">
        <v>0</v>
      </c>
      <c r="J240" s="366" t="e">
        <f t="shared" si="7"/>
        <v>#DIV/0!</v>
      </c>
      <c r="K240" s="367"/>
      <c r="L240" s="436">
        <v>0</v>
      </c>
      <c r="M240" s="366" t="e">
        <f t="shared" si="8"/>
        <v>#DIV/0!</v>
      </c>
      <c r="N240" s="367"/>
      <c r="O240" s="436">
        <v>0</v>
      </c>
      <c r="P240" s="366" t="e">
        <f t="shared" si="9"/>
        <v>#DIV/0!</v>
      </c>
    </row>
    <row r="241" spans="1:16" s="380" customFormat="1" ht="30" customHeight="1">
      <c r="A241" s="377"/>
      <c r="B241" s="378"/>
      <c r="C241" s="102" t="s">
        <v>469</v>
      </c>
      <c r="D241" s="103" t="s">
        <v>302</v>
      </c>
      <c r="E241" s="379"/>
      <c r="F241" s="379"/>
      <c r="G241" s="366"/>
      <c r="H241" s="367"/>
      <c r="I241" s="436">
        <v>0</v>
      </c>
      <c r="J241" s="366" t="e">
        <f t="shared" si="7"/>
        <v>#DIV/0!</v>
      </c>
      <c r="K241" s="367"/>
      <c r="L241" s="436">
        <v>0</v>
      </c>
      <c r="M241" s="366" t="e">
        <f t="shared" si="8"/>
        <v>#DIV/0!</v>
      </c>
      <c r="N241" s="367"/>
      <c r="O241" s="436">
        <v>0</v>
      </c>
      <c r="P241" s="366" t="e">
        <f t="shared" si="9"/>
        <v>#DIV/0!</v>
      </c>
    </row>
    <row r="242" spans="1:16" s="380" customFormat="1" ht="30" customHeight="1">
      <c r="A242" s="377"/>
      <c r="B242" s="378"/>
      <c r="C242" s="102" t="s">
        <v>486</v>
      </c>
      <c r="D242" s="103" t="s">
        <v>43</v>
      </c>
      <c r="E242" s="379"/>
      <c r="F242" s="379"/>
      <c r="G242" s="366"/>
      <c r="H242" s="367"/>
      <c r="I242" s="436">
        <v>0</v>
      </c>
      <c r="J242" s="366" t="e">
        <f t="shared" ref="J242:J311" si="10">I242/I$32</f>
        <v>#DIV/0!</v>
      </c>
      <c r="K242" s="367"/>
      <c r="L242" s="436">
        <v>0</v>
      </c>
      <c r="M242" s="366" t="e">
        <f t="shared" ref="M242:M311" si="11">L242/L$32</f>
        <v>#DIV/0!</v>
      </c>
      <c r="N242" s="367"/>
      <c r="O242" s="436">
        <v>0</v>
      </c>
      <c r="P242" s="366" t="e">
        <f t="shared" ref="P242:P311" si="12">O242/O$32</f>
        <v>#DIV/0!</v>
      </c>
    </row>
    <row r="243" spans="1:16" s="380" customFormat="1" ht="30" customHeight="1">
      <c r="A243" s="377"/>
      <c r="B243" s="378"/>
      <c r="C243" s="378"/>
      <c r="D243" s="381"/>
      <c r="E243" s="379"/>
      <c r="F243" s="379"/>
      <c r="G243" s="366"/>
      <c r="H243" s="367"/>
      <c r="I243" s="379"/>
      <c r="J243" s="366"/>
      <c r="K243" s="367"/>
      <c r="L243" s="379"/>
      <c r="M243" s="366"/>
      <c r="N243" s="367"/>
      <c r="O243" s="379"/>
      <c r="P243" s="366"/>
    </row>
    <row r="244" spans="1:16" s="380" customFormat="1" ht="30" customHeight="1">
      <c r="A244" s="377"/>
      <c r="B244" s="378"/>
      <c r="C244" s="378"/>
      <c r="D244" s="381"/>
      <c r="E244" s="379"/>
      <c r="F244" s="497"/>
      <c r="G244" s="498"/>
      <c r="H244" s="284"/>
      <c r="I244" s="499" t="s">
        <v>557</v>
      </c>
      <c r="J244" s="500"/>
      <c r="K244" s="282"/>
      <c r="L244" s="499" t="s">
        <v>630</v>
      </c>
      <c r="M244" s="500"/>
      <c r="N244" s="286"/>
      <c r="O244" s="499" t="s">
        <v>558</v>
      </c>
      <c r="P244" s="500"/>
    </row>
    <row r="245" spans="1:16" s="400" customFormat="1" ht="30" customHeight="1">
      <c r="A245" s="396"/>
      <c r="B245" s="397" t="s">
        <v>429</v>
      </c>
      <c r="C245" s="401"/>
      <c r="D245" s="402" t="s">
        <v>518</v>
      </c>
      <c r="E245" s="399"/>
      <c r="F245" s="399"/>
      <c r="G245" s="375"/>
      <c r="H245" s="376"/>
      <c r="I245" s="400">
        <f>SUM(I246:I250)</f>
        <v>0</v>
      </c>
      <c r="J245" s="375" t="e">
        <f t="shared" si="10"/>
        <v>#DIV/0!</v>
      </c>
      <c r="K245" s="376"/>
      <c r="L245" s="400">
        <f>SUM(L246:L250)</f>
        <v>0</v>
      </c>
      <c r="M245" s="375" t="e">
        <f t="shared" si="11"/>
        <v>#DIV/0!</v>
      </c>
      <c r="N245" s="376"/>
      <c r="O245" s="400">
        <f>SUM(O246:O250)</f>
        <v>0</v>
      </c>
      <c r="P245" s="375" t="e">
        <f t="shared" si="12"/>
        <v>#DIV/0!</v>
      </c>
    </row>
    <row r="246" spans="1:16" s="380" customFormat="1" ht="30" customHeight="1">
      <c r="A246" s="377"/>
      <c r="B246" s="378"/>
      <c r="C246" s="104" t="s">
        <v>303</v>
      </c>
      <c r="D246" s="105" t="s">
        <v>304</v>
      </c>
      <c r="E246" s="379"/>
      <c r="F246" s="379"/>
      <c r="G246" s="366"/>
      <c r="H246" s="367"/>
      <c r="I246" s="435">
        <v>0</v>
      </c>
      <c r="J246" s="366" t="e">
        <f t="shared" si="10"/>
        <v>#DIV/0!</v>
      </c>
      <c r="K246" s="367"/>
      <c r="L246" s="435">
        <v>0</v>
      </c>
      <c r="M246" s="366" t="e">
        <f t="shared" si="11"/>
        <v>#DIV/0!</v>
      </c>
      <c r="N246" s="367"/>
      <c r="O246" s="435">
        <v>0</v>
      </c>
      <c r="P246" s="366" t="e">
        <f t="shared" si="12"/>
        <v>#DIV/0!</v>
      </c>
    </row>
    <row r="247" spans="1:16" s="380" customFormat="1" ht="30" customHeight="1">
      <c r="A247" s="377"/>
      <c r="B247" s="378"/>
      <c r="C247" s="102" t="s">
        <v>305</v>
      </c>
      <c r="D247" s="103" t="s">
        <v>168</v>
      </c>
      <c r="E247" s="379"/>
      <c r="F247" s="379"/>
      <c r="G247" s="366"/>
      <c r="H247" s="367"/>
      <c r="I247" s="436">
        <v>0</v>
      </c>
      <c r="J247" s="366" t="e">
        <f t="shared" si="10"/>
        <v>#DIV/0!</v>
      </c>
      <c r="K247" s="367"/>
      <c r="L247" s="436">
        <v>0</v>
      </c>
      <c r="M247" s="366" t="e">
        <f t="shared" si="11"/>
        <v>#DIV/0!</v>
      </c>
      <c r="N247" s="367"/>
      <c r="O247" s="436">
        <v>0</v>
      </c>
      <c r="P247" s="366" t="e">
        <f t="shared" si="12"/>
        <v>#DIV/0!</v>
      </c>
    </row>
    <row r="248" spans="1:16" s="380" customFormat="1" ht="30" customHeight="1">
      <c r="A248" s="377"/>
      <c r="B248" s="378"/>
      <c r="C248" s="102" t="s">
        <v>306</v>
      </c>
      <c r="D248" s="103" t="s">
        <v>307</v>
      </c>
      <c r="E248" s="379"/>
      <c r="F248" s="379"/>
      <c r="G248" s="366"/>
      <c r="H248" s="367"/>
      <c r="I248" s="436">
        <v>0</v>
      </c>
      <c r="J248" s="366" t="e">
        <f t="shared" si="10"/>
        <v>#DIV/0!</v>
      </c>
      <c r="K248" s="367"/>
      <c r="L248" s="436">
        <v>0</v>
      </c>
      <c r="M248" s="366" t="e">
        <f t="shared" si="11"/>
        <v>#DIV/0!</v>
      </c>
      <c r="N248" s="367"/>
      <c r="O248" s="436">
        <v>0</v>
      </c>
      <c r="P248" s="366" t="e">
        <f t="shared" si="12"/>
        <v>#DIV/0!</v>
      </c>
    </row>
    <row r="249" spans="1:16" s="380" customFormat="1" ht="30" customHeight="1">
      <c r="A249" s="377"/>
      <c r="B249" s="378"/>
      <c r="C249" s="102" t="s">
        <v>308</v>
      </c>
      <c r="D249" s="103" t="s">
        <v>309</v>
      </c>
      <c r="E249" s="379"/>
      <c r="F249" s="379"/>
      <c r="G249" s="366"/>
      <c r="H249" s="367"/>
      <c r="I249" s="436">
        <v>0</v>
      </c>
      <c r="J249" s="366" t="e">
        <f t="shared" si="10"/>
        <v>#DIV/0!</v>
      </c>
      <c r="K249" s="367"/>
      <c r="L249" s="436">
        <v>0</v>
      </c>
      <c r="M249" s="366" t="e">
        <f t="shared" si="11"/>
        <v>#DIV/0!</v>
      </c>
      <c r="N249" s="367"/>
      <c r="O249" s="436">
        <v>0</v>
      </c>
      <c r="P249" s="366" t="e">
        <f t="shared" si="12"/>
        <v>#DIV/0!</v>
      </c>
    </row>
    <row r="250" spans="1:16" s="380" customFormat="1" ht="30" customHeight="1">
      <c r="A250" s="377"/>
      <c r="B250" s="378"/>
      <c r="C250" s="102" t="s">
        <v>310</v>
      </c>
      <c r="D250" s="103" t="s">
        <v>43</v>
      </c>
      <c r="E250" s="379"/>
      <c r="F250" s="379"/>
      <c r="G250" s="366"/>
      <c r="H250" s="367"/>
      <c r="I250" s="436">
        <v>0</v>
      </c>
      <c r="J250" s="366" t="e">
        <f t="shared" si="10"/>
        <v>#DIV/0!</v>
      </c>
      <c r="K250" s="367"/>
      <c r="L250" s="436">
        <v>0</v>
      </c>
      <c r="M250" s="366" t="e">
        <f t="shared" si="11"/>
        <v>#DIV/0!</v>
      </c>
      <c r="N250" s="367"/>
      <c r="O250" s="436">
        <v>0</v>
      </c>
      <c r="P250" s="366" t="e">
        <f t="shared" si="12"/>
        <v>#DIV/0!</v>
      </c>
    </row>
    <row r="251" spans="1:16" s="400" customFormat="1" ht="30" customHeight="1">
      <c r="A251" s="396"/>
      <c r="B251" s="397" t="s">
        <v>430</v>
      </c>
      <c r="C251" s="401"/>
      <c r="D251" s="402" t="s">
        <v>519</v>
      </c>
      <c r="E251" s="399"/>
      <c r="F251" s="399"/>
      <c r="G251" s="375"/>
      <c r="H251" s="376"/>
      <c r="I251" s="400">
        <f>SUM(I252:I258)</f>
        <v>0</v>
      </c>
      <c r="J251" s="375" t="e">
        <f t="shared" si="10"/>
        <v>#DIV/0!</v>
      </c>
      <c r="K251" s="376"/>
      <c r="L251" s="400">
        <f>SUM(L252:L258)</f>
        <v>0</v>
      </c>
      <c r="M251" s="375" t="e">
        <f t="shared" si="11"/>
        <v>#DIV/0!</v>
      </c>
      <c r="N251" s="376"/>
      <c r="O251" s="400">
        <f>SUM(O252:O258)</f>
        <v>0</v>
      </c>
      <c r="P251" s="375" t="e">
        <f t="shared" si="12"/>
        <v>#DIV/0!</v>
      </c>
    </row>
    <row r="252" spans="1:16" s="380" customFormat="1" ht="30" customHeight="1">
      <c r="A252" s="377"/>
      <c r="B252" s="378"/>
      <c r="C252" s="104" t="s">
        <v>311</v>
      </c>
      <c r="D252" s="105" t="s">
        <v>312</v>
      </c>
      <c r="E252" s="379"/>
      <c r="F252" s="379"/>
      <c r="G252" s="366"/>
      <c r="H252" s="367"/>
      <c r="I252" s="435">
        <v>0</v>
      </c>
      <c r="J252" s="366" t="e">
        <f t="shared" si="10"/>
        <v>#DIV/0!</v>
      </c>
      <c r="K252" s="367"/>
      <c r="L252" s="435">
        <v>0</v>
      </c>
      <c r="M252" s="366" t="e">
        <f t="shared" si="11"/>
        <v>#DIV/0!</v>
      </c>
      <c r="N252" s="367"/>
      <c r="O252" s="435">
        <v>0</v>
      </c>
      <c r="P252" s="366" t="e">
        <f t="shared" si="12"/>
        <v>#DIV/0!</v>
      </c>
    </row>
    <row r="253" spans="1:16" s="380" customFormat="1" ht="30" customHeight="1">
      <c r="A253" s="377"/>
      <c r="B253" s="378"/>
      <c r="C253" s="102" t="s">
        <v>313</v>
      </c>
      <c r="D253" s="103" t="s">
        <v>314</v>
      </c>
      <c r="E253" s="379"/>
      <c r="F253" s="379"/>
      <c r="G253" s="366"/>
      <c r="H253" s="367"/>
      <c r="I253" s="436">
        <v>0</v>
      </c>
      <c r="J253" s="366" t="e">
        <f t="shared" si="10"/>
        <v>#DIV/0!</v>
      </c>
      <c r="K253" s="367"/>
      <c r="L253" s="436">
        <v>0</v>
      </c>
      <c r="M253" s="366" t="e">
        <f t="shared" si="11"/>
        <v>#DIV/0!</v>
      </c>
      <c r="N253" s="367"/>
      <c r="O253" s="436">
        <v>0</v>
      </c>
      <c r="P253" s="366" t="e">
        <f t="shared" si="12"/>
        <v>#DIV/0!</v>
      </c>
    </row>
    <row r="254" spans="1:16" s="380" customFormat="1" ht="30" customHeight="1">
      <c r="A254" s="377"/>
      <c r="B254" s="378"/>
      <c r="C254" s="102" t="s">
        <v>315</v>
      </c>
      <c r="D254" s="103" t="s">
        <v>316</v>
      </c>
      <c r="E254" s="379"/>
      <c r="F254" s="379"/>
      <c r="G254" s="366"/>
      <c r="H254" s="367"/>
      <c r="I254" s="436">
        <v>0</v>
      </c>
      <c r="J254" s="366" t="e">
        <f t="shared" si="10"/>
        <v>#DIV/0!</v>
      </c>
      <c r="K254" s="367"/>
      <c r="L254" s="436">
        <v>0</v>
      </c>
      <c r="M254" s="366" t="e">
        <f t="shared" si="11"/>
        <v>#DIV/0!</v>
      </c>
      <c r="N254" s="367"/>
      <c r="O254" s="436">
        <v>0</v>
      </c>
      <c r="P254" s="366" t="e">
        <f t="shared" si="12"/>
        <v>#DIV/0!</v>
      </c>
    </row>
    <row r="255" spans="1:16" s="380" customFormat="1" ht="30" customHeight="1">
      <c r="A255" s="377"/>
      <c r="B255" s="378"/>
      <c r="C255" s="102" t="s">
        <v>317</v>
      </c>
      <c r="D255" s="103" t="s">
        <v>318</v>
      </c>
      <c r="E255" s="379"/>
      <c r="F255" s="379"/>
      <c r="G255" s="366"/>
      <c r="H255" s="367"/>
      <c r="I255" s="436">
        <v>0</v>
      </c>
      <c r="J255" s="366" t="e">
        <f t="shared" si="10"/>
        <v>#DIV/0!</v>
      </c>
      <c r="K255" s="367"/>
      <c r="L255" s="436">
        <v>0</v>
      </c>
      <c r="M255" s="366" t="e">
        <f t="shared" si="11"/>
        <v>#DIV/0!</v>
      </c>
      <c r="N255" s="367"/>
      <c r="O255" s="436">
        <v>0</v>
      </c>
      <c r="P255" s="366" t="e">
        <f t="shared" si="12"/>
        <v>#DIV/0!</v>
      </c>
    </row>
    <row r="256" spans="1:16" s="380" customFormat="1" ht="30" customHeight="1">
      <c r="A256" s="377"/>
      <c r="B256" s="378"/>
      <c r="C256" s="102" t="s">
        <v>319</v>
      </c>
      <c r="D256" s="103" t="s">
        <v>432</v>
      </c>
      <c r="E256" s="379"/>
      <c r="F256" s="379"/>
      <c r="G256" s="366"/>
      <c r="H256" s="367"/>
      <c r="I256" s="436">
        <v>0</v>
      </c>
      <c r="J256" s="366" t="e">
        <f t="shared" si="10"/>
        <v>#DIV/0!</v>
      </c>
      <c r="K256" s="367"/>
      <c r="L256" s="436">
        <v>0</v>
      </c>
      <c r="M256" s="366" t="e">
        <f t="shared" si="11"/>
        <v>#DIV/0!</v>
      </c>
      <c r="N256" s="367"/>
      <c r="O256" s="436">
        <v>0</v>
      </c>
      <c r="P256" s="366" t="e">
        <f t="shared" si="12"/>
        <v>#DIV/0!</v>
      </c>
    </row>
    <row r="257" spans="1:16" s="380" customFormat="1" ht="30" customHeight="1">
      <c r="A257" s="377"/>
      <c r="B257" s="378"/>
      <c r="C257" s="102" t="s">
        <v>320</v>
      </c>
      <c r="D257" s="103" t="s">
        <v>321</v>
      </c>
      <c r="E257" s="379"/>
      <c r="F257" s="379"/>
      <c r="G257" s="366"/>
      <c r="H257" s="367"/>
      <c r="I257" s="436">
        <v>0</v>
      </c>
      <c r="J257" s="366" t="e">
        <f t="shared" si="10"/>
        <v>#DIV/0!</v>
      </c>
      <c r="K257" s="367"/>
      <c r="L257" s="436">
        <v>0</v>
      </c>
      <c r="M257" s="366" t="e">
        <f t="shared" si="11"/>
        <v>#DIV/0!</v>
      </c>
      <c r="N257" s="367"/>
      <c r="O257" s="436">
        <v>0</v>
      </c>
      <c r="P257" s="366" t="e">
        <f t="shared" si="12"/>
        <v>#DIV/0!</v>
      </c>
    </row>
    <row r="258" spans="1:16" s="380" customFormat="1" ht="30" customHeight="1">
      <c r="A258" s="377"/>
      <c r="B258" s="378"/>
      <c r="C258" s="102" t="s">
        <v>487</v>
      </c>
      <c r="D258" s="103" t="s">
        <v>43</v>
      </c>
      <c r="E258" s="379"/>
      <c r="F258" s="379"/>
      <c r="G258" s="366"/>
      <c r="H258" s="367"/>
      <c r="I258" s="436">
        <v>0</v>
      </c>
      <c r="J258" s="366" t="e">
        <f t="shared" si="10"/>
        <v>#DIV/0!</v>
      </c>
      <c r="K258" s="367"/>
      <c r="L258" s="436">
        <v>0</v>
      </c>
      <c r="M258" s="366" t="e">
        <f t="shared" si="11"/>
        <v>#DIV/0!</v>
      </c>
      <c r="N258" s="367"/>
      <c r="O258" s="436">
        <v>0</v>
      </c>
      <c r="P258" s="366" t="e">
        <f t="shared" si="12"/>
        <v>#DIV/0!</v>
      </c>
    </row>
    <row r="259" spans="1:16" s="400" customFormat="1" ht="30" customHeight="1">
      <c r="A259" s="396"/>
      <c r="B259" s="397" t="s">
        <v>431</v>
      </c>
      <c r="C259" s="401"/>
      <c r="D259" s="402" t="s">
        <v>404</v>
      </c>
      <c r="E259" s="399"/>
      <c r="F259" s="406"/>
      <c r="G259" s="375"/>
      <c r="H259" s="376"/>
      <c r="I259" s="407">
        <f>SUM(I260:I267)</f>
        <v>0</v>
      </c>
      <c r="J259" s="375" t="e">
        <f t="shared" si="10"/>
        <v>#DIV/0!</v>
      </c>
      <c r="K259" s="376"/>
      <c r="L259" s="407">
        <f>SUM(L260:L267)</f>
        <v>0</v>
      </c>
      <c r="M259" s="375" t="e">
        <f t="shared" si="11"/>
        <v>#DIV/0!</v>
      </c>
      <c r="N259" s="376"/>
      <c r="O259" s="407">
        <f>SUM(O260:O267)</f>
        <v>0</v>
      </c>
      <c r="P259" s="375" t="e">
        <f t="shared" si="12"/>
        <v>#DIV/0!</v>
      </c>
    </row>
    <row r="260" spans="1:16" s="380" customFormat="1" ht="30" customHeight="1">
      <c r="A260" s="377"/>
      <c r="B260" s="378"/>
      <c r="C260" s="104" t="s">
        <v>322</v>
      </c>
      <c r="D260" s="105" t="s">
        <v>46</v>
      </c>
      <c r="E260" s="379"/>
      <c r="F260" s="379"/>
      <c r="G260" s="366"/>
      <c r="H260" s="367"/>
      <c r="I260" s="435">
        <v>0</v>
      </c>
      <c r="J260" s="366" t="e">
        <f t="shared" si="10"/>
        <v>#DIV/0!</v>
      </c>
      <c r="K260" s="367"/>
      <c r="L260" s="435">
        <v>0</v>
      </c>
      <c r="M260" s="366" t="e">
        <f t="shared" si="11"/>
        <v>#DIV/0!</v>
      </c>
      <c r="N260" s="367"/>
      <c r="O260" s="435">
        <v>0</v>
      </c>
      <c r="P260" s="366" t="e">
        <f t="shared" si="12"/>
        <v>#DIV/0!</v>
      </c>
    </row>
    <row r="261" spans="1:16" s="380" customFormat="1" ht="30" customHeight="1">
      <c r="A261" s="377"/>
      <c r="B261" s="378"/>
      <c r="C261" s="102" t="s">
        <v>323</v>
      </c>
      <c r="D261" s="103" t="s">
        <v>45</v>
      </c>
      <c r="E261" s="379"/>
      <c r="F261" s="379"/>
      <c r="G261" s="366"/>
      <c r="H261" s="367"/>
      <c r="I261" s="436">
        <v>0</v>
      </c>
      <c r="J261" s="366" t="e">
        <f t="shared" si="10"/>
        <v>#DIV/0!</v>
      </c>
      <c r="K261" s="367"/>
      <c r="L261" s="436">
        <v>0</v>
      </c>
      <c r="M261" s="366" t="e">
        <f t="shared" si="11"/>
        <v>#DIV/0!</v>
      </c>
      <c r="N261" s="367"/>
      <c r="O261" s="436">
        <v>0</v>
      </c>
      <c r="P261" s="366" t="e">
        <f t="shared" si="12"/>
        <v>#DIV/0!</v>
      </c>
    </row>
    <row r="262" spans="1:16" s="380" customFormat="1" ht="30" customHeight="1">
      <c r="A262" s="377"/>
      <c r="B262" s="378"/>
      <c r="C262" s="102" t="s">
        <v>324</v>
      </c>
      <c r="D262" s="103" t="s">
        <v>197</v>
      </c>
      <c r="E262" s="379"/>
      <c r="F262" s="379"/>
      <c r="G262" s="366"/>
      <c r="H262" s="367"/>
      <c r="I262" s="436">
        <v>0</v>
      </c>
      <c r="J262" s="366" t="e">
        <f t="shared" si="10"/>
        <v>#DIV/0!</v>
      </c>
      <c r="K262" s="367"/>
      <c r="L262" s="436">
        <v>0</v>
      </c>
      <c r="M262" s="366" t="e">
        <f t="shared" si="11"/>
        <v>#DIV/0!</v>
      </c>
      <c r="N262" s="367"/>
      <c r="O262" s="436">
        <v>0</v>
      </c>
      <c r="P262" s="366" t="e">
        <f t="shared" si="12"/>
        <v>#DIV/0!</v>
      </c>
    </row>
    <row r="263" spans="1:16" s="380" customFormat="1" ht="30" customHeight="1">
      <c r="A263" s="377"/>
      <c r="B263" s="378"/>
      <c r="C263" s="102" t="s">
        <v>325</v>
      </c>
      <c r="D263" s="103" t="s">
        <v>198</v>
      </c>
      <c r="E263" s="379"/>
      <c r="F263" s="379"/>
      <c r="G263" s="366"/>
      <c r="H263" s="367"/>
      <c r="I263" s="436">
        <v>0</v>
      </c>
      <c r="J263" s="366" t="e">
        <f t="shared" si="10"/>
        <v>#DIV/0!</v>
      </c>
      <c r="K263" s="367"/>
      <c r="L263" s="436">
        <v>0</v>
      </c>
      <c r="M263" s="366" t="e">
        <f t="shared" si="11"/>
        <v>#DIV/0!</v>
      </c>
      <c r="N263" s="367"/>
      <c r="O263" s="436">
        <v>0</v>
      </c>
      <c r="P263" s="366" t="e">
        <f t="shared" si="12"/>
        <v>#DIV/0!</v>
      </c>
    </row>
    <row r="264" spans="1:16" s="380" customFormat="1" ht="30" customHeight="1">
      <c r="A264" s="377"/>
      <c r="B264" s="378"/>
      <c r="C264" s="102" t="s">
        <v>326</v>
      </c>
      <c r="D264" s="103" t="s">
        <v>199</v>
      </c>
      <c r="E264" s="379"/>
      <c r="F264" s="379"/>
      <c r="G264" s="366"/>
      <c r="H264" s="367"/>
      <c r="I264" s="436">
        <v>0</v>
      </c>
      <c r="J264" s="366" t="e">
        <f t="shared" si="10"/>
        <v>#DIV/0!</v>
      </c>
      <c r="K264" s="367"/>
      <c r="L264" s="436">
        <v>0</v>
      </c>
      <c r="M264" s="366" t="e">
        <f t="shared" si="11"/>
        <v>#DIV/0!</v>
      </c>
      <c r="N264" s="367"/>
      <c r="O264" s="436">
        <v>0</v>
      </c>
      <c r="P264" s="366" t="e">
        <f t="shared" si="12"/>
        <v>#DIV/0!</v>
      </c>
    </row>
    <row r="265" spans="1:16" s="380" customFormat="1" ht="30" customHeight="1">
      <c r="A265" s="377"/>
      <c r="B265" s="378"/>
      <c r="C265" s="102" t="s">
        <v>327</v>
      </c>
      <c r="D265" s="103" t="s">
        <v>174</v>
      </c>
      <c r="E265" s="379"/>
      <c r="F265" s="379"/>
      <c r="G265" s="366"/>
      <c r="H265" s="367"/>
      <c r="I265" s="436">
        <v>0</v>
      </c>
      <c r="J265" s="366" t="e">
        <f t="shared" si="10"/>
        <v>#DIV/0!</v>
      </c>
      <c r="K265" s="367"/>
      <c r="L265" s="436">
        <v>0</v>
      </c>
      <c r="M265" s="366" t="e">
        <f t="shared" si="11"/>
        <v>#DIV/0!</v>
      </c>
      <c r="N265" s="367"/>
      <c r="O265" s="436">
        <v>0</v>
      </c>
      <c r="P265" s="366" t="e">
        <f t="shared" si="12"/>
        <v>#DIV/0!</v>
      </c>
    </row>
    <row r="266" spans="1:16" s="380" customFormat="1" ht="30" customHeight="1">
      <c r="A266" s="377"/>
      <c r="B266" s="378"/>
      <c r="C266" s="102" t="s">
        <v>327</v>
      </c>
      <c r="D266" s="103" t="s">
        <v>200</v>
      </c>
      <c r="E266" s="379"/>
      <c r="F266" s="379"/>
      <c r="G266" s="366"/>
      <c r="H266" s="367"/>
      <c r="I266" s="436">
        <v>0</v>
      </c>
      <c r="J266" s="366" t="e">
        <f t="shared" si="10"/>
        <v>#DIV/0!</v>
      </c>
      <c r="K266" s="367"/>
      <c r="L266" s="436">
        <v>0</v>
      </c>
      <c r="M266" s="366" t="e">
        <f t="shared" si="11"/>
        <v>#DIV/0!</v>
      </c>
      <c r="N266" s="367"/>
      <c r="O266" s="436">
        <v>0</v>
      </c>
      <c r="P266" s="366" t="e">
        <f t="shared" si="12"/>
        <v>#DIV/0!</v>
      </c>
    </row>
    <row r="267" spans="1:16" s="380" customFormat="1" ht="30" customHeight="1">
      <c r="A267" s="377"/>
      <c r="B267" s="378"/>
      <c r="C267" s="102" t="s">
        <v>643</v>
      </c>
      <c r="D267" s="103" t="s">
        <v>43</v>
      </c>
      <c r="E267" s="379"/>
      <c r="F267" s="379"/>
      <c r="G267" s="366"/>
      <c r="H267" s="367"/>
      <c r="I267" s="436">
        <v>0</v>
      </c>
      <c r="J267" s="366" t="e">
        <f t="shared" si="10"/>
        <v>#DIV/0!</v>
      </c>
      <c r="K267" s="367"/>
      <c r="L267" s="436">
        <v>0</v>
      </c>
      <c r="M267" s="366" t="e">
        <f t="shared" si="11"/>
        <v>#DIV/0!</v>
      </c>
      <c r="N267" s="367"/>
      <c r="O267" s="436">
        <v>0</v>
      </c>
      <c r="P267" s="366" t="e">
        <f t="shared" si="12"/>
        <v>#DIV/0!</v>
      </c>
    </row>
    <row r="268" spans="1:16" s="395" customFormat="1" ht="30" customHeight="1">
      <c r="A268" s="389"/>
      <c r="B268" s="390" t="s">
        <v>31</v>
      </c>
      <c r="C268" s="391"/>
      <c r="D268" s="392" t="s">
        <v>471</v>
      </c>
      <c r="E268" s="393"/>
      <c r="F268" s="365"/>
      <c r="G268" s="366"/>
      <c r="H268" s="367"/>
      <c r="I268" s="394">
        <f>I269+I274+I285+I292+I298+I305+I309+I320+I329</f>
        <v>0</v>
      </c>
      <c r="J268" s="366" t="e">
        <f t="shared" si="10"/>
        <v>#DIV/0!</v>
      </c>
      <c r="K268" s="367"/>
      <c r="L268" s="394">
        <f>L269+L274+L285+L292+L298+L305+L309+L320+L329</f>
        <v>0</v>
      </c>
      <c r="M268" s="366" t="e">
        <f t="shared" si="11"/>
        <v>#DIV/0!</v>
      </c>
      <c r="N268" s="367"/>
      <c r="O268" s="394">
        <f>O269+O274+O285+O292+O298+O305+O309+O320+O329</f>
        <v>0</v>
      </c>
      <c r="P268" s="366" t="e">
        <f t="shared" si="12"/>
        <v>#DIV/0!</v>
      </c>
    </row>
    <row r="269" spans="1:16" s="400" customFormat="1" ht="30" customHeight="1">
      <c r="A269" s="396"/>
      <c r="B269" s="397" t="s">
        <v>433</v>
      </c>
      <c r="C269" s="401"/>
      <c r="D269" s="402" t="s">
        <v>520</v>
      </c>
      <c r="E269" s="399"/>
      <c r="F269" s="399"/>
      <c r="G269" s="375"/>
      <c r="H269" s="376"/>
      <c r="I269" s="400">
        <f>SUM(I270:I271)</f>
        <v>0</v>
      </c>
      <c r="J269" s="375" t="e">
        <f t="shared" si="10"/>
        <v>#DIV/0!</v>
      </c>
      <c r="K269" s="376"/>
      <c r="L269" s="400">
        <f>SUM(L270:L271)</f>
        <v>0</v>
      </c>
      <c r="M269" s="375" t="e">
        <f t="shared" si="11"/>
        <v>#DIV/0!</v>
      </c>
      <c r="N269" s="376"/>
      <c r="O269" s="400">
        <f>SUM(O270:O271)</f>
        <v>0</v>
      </c>
      <c r="P269" s="375" t="e">
        <f t="shared" si="12"/>
        <v>#DIV/0!</v>
      </c>
    </row>
    <row r="270" spans="1:16" s="380" customFormat="1" ht="30" customHeight="1">
      <c r="A270" s="377"/>
      <c r="B270" s="378"/>
      <c r="C270" s="104" t="s">
        <v>328</v>
      </c>
      <c r="D270" s="105" t="s">
        <v>329</v>
      </c>
      <c r="E270" s="379"/>
      <c r="F270" s="379"/>
      <c r="G270" s="366"/>
      <c r="H270" s="367"/>
      <c r="I270" s="435">
        <v>0</v>
      </c>
      <c r="J270" s="366" t="e">
        <f t="shared" si="10"/>
        <v>#DIV/0!</v>
      </c>
      <c r="K270" s="367"/>
      <c r="L270" s="435">
        <v>0</v>
      </c>
      <c r="M270" s="366" t="e">
        <f t="shared" si="11"/>
        <v>#DIV/0!</v>
      </c>
      <c r="N270" s="367"/>
      <c r="O270" s="435">
        <v>0</v>
      </c>
      <c r="P270" s="366" t="e">
        <f t="shared" si="12"/>
        <v>#DIV/0!</v>
      </c>
    </row>
    <row r="271" spans="1:16" s="380" customFormat="1" ht="30" customHeight="1">
      <c r="A271" s="377"/>
      <c r="B271" s="378"/>
      <c r="C271" s="102" t="s">
        <v>330</v>
      </c>
      <c r="D271" s="103" t="s">
        <v>43</v>
      </c>
      <c r="E271" s="379"/>
      <c r="F271" s="379"/>
      <c r="G271" s="366"/>
      <c r="H271" s="367"/>
      <c r="I271" s="436">
        <v>0</v>
      </c>
      <c r="J271" s="366" t="e">
        <f t="shared" si="10"/>
        <v>#DIV/0!</v>
      </c>
      <c r="K271" s="367"/>
      <c r="L271" s="436">
        <v>0</v>
      </c>
      <c r="M271" s="366" t="e">
        <f t="shared" si="11"/>
        <v>#DIV/0!</v>
      </c>
      <c r="N271" s="367"/>
      <c r="O271" s="436">
        <v>0</v>
      </c>
      <c r="P271" s="366" t="e">
        <f t="shared" si="12"/>
        <v>#DIV/0!</v>
      </c>
    </row>
    <row r="272" spans="1:16" s="380" customFormat="1" ht="30" customHeight="1">
      <c r="A272" s="377"/>
      <c r="B272" s="378"/>
      <c r="C272" s="378"/>
      <c r="D272" s="381"/>
      <c r="E272" s="379"/>
      <c r="F272" s="379"/>
      <c r="G272" s="366"/>
      <c r="H272" s="367"/>
      <c r="I272" s="379"/>
      <c r="J272" s="366"/>
      <c r="K272" s="367"/>
      <c r="L272" s="379"/>
      <c r="M272" s="366"/>
      <c r="N272" s="367"/>
      <c r="O272" s="379"/>
      <c r="P272" s="366"/>
    </row>
    <row r="273" spans="1:16" s="380" customFormat="1" ht="30" customHeight="1">
      <c r="A273" s="377"/>
      <c r="B273" s="378"/>
      <c r="C273" s="378"/>
      <c r="D273" s="381"/>
      <c r="E273" s="379"/>
      <c r="F273" s="497"/>
      <c r="G273" s="498"/>
      <c r="H273" s="284"/>
      <c r="I273" s="499" t="s">
        <v>557</v>
      </c>
      <c r="J273" s="500"/>
      <c r="K273" s="282"/>
      <c r="L273" s="499" t="s">
        <v>630</v>
      </c>
      <c r="M273" s="500"/>
      <c r="N273" s="286"/>
      <c r="O273" s="499" t="s">
        <v>558</v>
      </c>
      <c r="P273" s="500"/>
    </row>
    <row r="274" spans="1:16" s="400" customFormat="1" ht="30" customHeight="1">
      <c r="A274" s="396"/>
      <c r="B274" s="397" t="s">
        <v>434</v>
      </c>
      <c r="C274" s="401"/>
      <c r="D274" s="402" t="s">
        <v>521</v>
      </c>
      <c r="E274" s="399"/>
      <c r="F274" s="399"/>
      <c r="G274" s="375"/>
      <c r="H274" s="376"/>
      <c r="I274" s="400">
        <f>SUM(I275:I284)</f>
        <v>0</v>
      </c>
      <c r="J274" s="375" t="e">
        <f t="shared" si="10"/>
        <v>#DIV/0!</v>
      </c>
      <c r="K274" s="376"/>
      <c r="L274" s="400">
        <f>SUM(L275:L284)</f>
        <v>0</v>
      </c>
      <c r="M274" s="375" t="e">
        <f t="shared" si="11"/>
        <v>#DIV/0!</v>
      </c>
      <c r="N274" s="376"/>
      <c r="O274" s="400">
        <f>SUM(O275:O284)</f>
        <v>0</v>
      </c>
      <c r="P274" s="375" t="e">
        <f t="shared" si="12"/>
        <v>#DIV/0!</v>
      </c>
    </row>
    <row r="275" spans="1:16" s="380" customFormat="1" ht="30" customHeight="1">
      <c r="A275" s="377"/>
      <c r="B275" s="378"/>
      <c r="C275" s="104" t="s">
        <v>331</v>
      </c>
      <c r="D275" s="105" t="s">
        <v>332</v>
      </c>
      <c r="E275" s="379"/>
      <c r="F275" s="379"/>
      <c r="G275" s="366"/>
      <c r="H275" s="367"/>
      <c r="I275" s="435">
        <v>0</v>
      </c>
      <c r="J275" s="366" t="e">
        <f t="shared" si="10"/>
        <v>#DIV/0!</v>
      </c>
      <c r="K275" s="367"/>
      <c r="L275" s="435">
        <v>0</v>
      </c>
      <c r="M275" s="366" t="e">
        <f t="shared" si="11"/>
        <v>#DIV/0!</v>
      </c>
      <c r="N275" s="367"/>
      <c r="O275" s="435">
        <v>0</v>
      </c>
      <c r="P275" s="366" t="e">
        <f t="shared" si="12"/>
        <v>#DIV/0!</v>
      </c>
    </row>
    <row r="276" spans="1:16" s="380" customFormat="1" ht="30" customHeight="1">
      <c r="A276" s="377"/>
      <c r="B276" s="378"/>
      <c r="C276" s="102" t="s">
        <v>333</v>
      </c>
      <c r="D276" s="103" t="s">
        <v>334</v>
      </c>
      <c r="E276" s="379"/>
      <c r="F276" s="379"/>
      <c r="G276" s="366"/>
      <c r="H276" s="367"/>
      <c r="I276" s="436">
        <v>0</v>
      </c>
      <c r="J276" s="366" t="e">
        <f t="shared" si="10"/>
        <v>#DIV/0!</v>
      </c>
      <c r="K276" s="367"/>
      <c r="L276" s="436">
        <v>0</v>
      </c>
      <c r="M276" s="366" t="e">
        <f t="shared" si="11"/>
        <v>#DIV/0!</v>
      </c>
      <c r="N276" s="367"/>
      <c r="O276" s="436">
        <v>0</v>
      </c>
      <c r="P276" s="366" t="e">
        <f t="shared" si="12"/>
        <v>#DIV/0!</v>
      </c>
    </row>
    <row r="277" spans="1:16" s="380" customFormat="1" ht="30" customHeight="1">
      <c r="A277" s="377"/>
      <c r="B277" s="378"/>
      <c r="C277" s="102" t="s">
        <v>333</v>
      </c>
      <c r="D277" s="103" t="s">
        <v>335</v>
      </c>
      <c r="E277" s="379"/>
      <c r="F277" s="379"/>
      <c r="G277" s="366"/>
      <c r="H277" s="367"/>
      <c r="I277" s="436">
        <v>0</v>
      </c>
      <c r="J277" s="366" t="e">
        <f t="shared" si="10"/>
        <v>#DIV/0!</v>
      </c>
      <c r="K277" s="367"/>
      <c r="L277" s="436">
        <v>0</v>
      </c>
      <c r="M277" s="366" t="e">
        <f t="shared" si="11"/>
        <v>#DIV/0!</v>
      </c>
      <c r="N277" s="367"/>
      <c r="O277" s="436">
        <v>0</v>
      </c>
      <c r="P277" s="366" t="e">
        <f t="shared" si="12"/>
        <v>#DIV/0!</v>
      </c>
    </row>
    <row r="278" spans="1:16" s="380" customFormat="1" ht="30" customHeight="1">
      <c r="A278" s="377"/>
      <c r="B278" s="378"/>
      <c r="C278" s="102" t="s">
        <v>333</v>
      </c>
      <c r="D278" s="103" t="s">
        <v>48</v>
      </c>
      <c r="E278" s="379"/>
      <c r="F278" s="379"/>
      <c r="G278" s="366"/>
      <c r="H278" s="367"/>
      <c r="I278" s="436">
        <v>0</v>
      </c>
      <c r="J278" s="366" t="e">
        <f t="shared" si="10"/>
        <v>#DIV/0!</v>
      </c>
      <c r="K278" s="367"/>
      <c r="L278" s="436">
        <v>0</v>
      </c>
      <c r="M278" s="366" t="e">
        <f t="shared" si="11"/>
        <v>#DIV/0!</v>
      </c>
      <c r="N278" s="367"/>
      <c r="O278" s="436">
        <v>0</v>
      </c>
      <c r="P278" s="366" t="e">
        <f t="shared" si="12"/>
        <v>#DIV/0!</v>
      </c>
    </row>
    <row r="279" spans="1:16" s="380" customFormat="1" ht="30" customHeight="1">
      <c r="A279" s="377"/>
      <c r="B279" s="378"/>
      <c r="C279" s="102" t="s">
        <v>333</v>
      </c>
      <c r="D279" s="103" t="s">
        <v>336</v>
      </c>
      <c r="E279" s="379"/>
      <c r="F279" s="379"/>
      <c r="G279" s="366"/>
      <c r="H279" s="367"/>
      <c r="I279" s="436">
        <v>0</v>
      </c>
      <c r="J279" s="366" t="e">
        <f t="shared" si="10"/>
        <v>#DIV/0!</v>
      </c>
      <c r="K279" s="367"/>
      <c r="L279" s="436">
        <v>0</v>
      </c>
      <c r="M279" s="366" t="e">
        <f t="shared" si="11"/>
        <v>#DIV/0!</v>
      </c>
      <c r="N279" s="367"/>
      <c r="O279" s="436">
        <v>0</v>
      </c>
      <c r="P279" s="366" t="e">
        <f t="shared" si="12"/>
        <v>#DIV/0!</v>
      </c>
    </row>
    <row r="280" spans="1:16" s="380" customFormat="1" ht="30" customHeight="1">
      <c r="A280" s="377"/>
      <c r="B280" s="378"/>
      <c r="C280" s="102" t="s">
        <v>333</v>
      </c>
      <c r="D280" s="103" t="s">
        <v>337</v>
      </c>
      <c r="E280" s="379"/>
      <c r="F280" s="379"/>
      <c r="G280" s="366"/>
      <c r="H280" s="367"/>
      <c r="I280" s="436">
        <v>0</v>
      </c>
      <c r="J280" s="366" t="e">
        <f t="shared" si="10"/>
        <v>#DIV/0!</v>
      </c>
      <c r="K280" s="367"/>
      <c r="L280" s="436">
        <v>0</v>
      </c>
      <c r="M280" s="366" t="e">
        <f t="shared" si="11"/>
        <v>#DIV/0!</v>
      </c>
      <c r="N280" s="367"/>
      <c r="O280" s="436">
        <v>0</v>
      </c>
      <c r="P280" s="366" t="e">
        <f t="shared" si="12"/>
        <v>#DIV/0!</v>
      </c>
    </row>
    <row r="281" spans="1:16" s="380" customFormat="1" ht="30" customHeight="1">
      <c r="A281" s="377"/>
      <c r="B281" s="378"/>
      <c r="C281" s="102" t="s">
        <v>333</v>
      </c>
      <c r="D281" s="103" t="s">
        <v>338</v>
      </c>
      <c r="E281" s="379"/>
      <c r="F281" s="379"/>
      <c r="G281" s="366"/>
      <c r="H281" s="367"/>
      <c r="I281" s="436">
        <v>0</v>
      </c>
      <c r="J281" s="366" t="e">
        <f t="shared" si="10"/>
        <v>#DIV/0!</v>
      </c>
      <c r="K281" s="367"/>
      <c r="L281" s="436">
        <v>0</v>
      </c>
      <c r="M281" s="366" t="e">
        <f t="shared" si="11"/>
        <v>#DIV/0!</v>
      </c>
      <c r="N281" s="367"/>
      <c r="O281" s="436">
        <v>0</v>
      </c>
      <c r="P281" s="366" t="e">
        <f t="shared" si="12"/>
        <v>#DIV/0!</v>
      </c>
    </row>
    <row r="282" spans="1:16" s="380" customFormat="1" ht="30" customHeight="1">
      <c r="A282" s="377"/>
      <c r="B282" s="378"/>
      <c r="C282" s="102" t="s">
        <v>333</v>
      </c>
      <c r="D282" s="103" t="s">
        <v>339</v>
      </c>
      <c r="E282" s="379"/>
      <c r="F282" s="379"/>
      <c r="G282" s="366"/>
      <c r="H282" s="367"/>
      <c r="I282" s="436">
        <v>0</v>
      </c>
      <c r="J282" s="366" t="e">
        <f t="shared" si="10"/>
        <v>#DIV/0!</v>
      </c>
      <c r="K282" s="367"/>
      <c r="L282" s="436">
        <v>0</v>
      </c>
      <c r="M282" s="366" t="e">
        <f t="shared" si="11"/>
        <v>#DIV/0!</v>
      </c>
      <c r="N282" s="367"/>
      <c r="O282" s="436">
        <v>0</v>
      </c>
      <c r="P282" s="366" t="e">
        <f t="shared" si="12"/>
        <v>#DIV/0!</v>
      </c>
    </row>
    <row r="283" spans="1:16" s="380" customFormat="1" ht="30" customHeight="1">
      <c r="A283" s="377"/>
      <c r="B283" s="378"/>
      <c r="C283" s="102" t="s">
        <v>333</v>
      </c>
      <c r="D283" s="103" t="s">
        <v>340</v>
      </c>
      <c r="E283" s="379"/>
      <c r="F283" s="379"/>
      <c r="G283" s="366"/>
      <c r="H283" s="367"/>
      <c r="I283" s="436">
        <v>0</v>
      </c>
      <c r="J283" s="366" t="e">
        <f t="shared" si="10"/>
        <v>#DIV/0!</v>
      </c>
      <c r="K283" s="367"/>
      <c r="L283" s="436">
        <v>0</v>
      </c>
      <c r="M283" s="366" t="e">
        <f t="shared" si="11"/>
        <v>#DIV/0!</v>
      </c>
      <c r="N283" s="367"/>
      <c r="O283" s="436">
        <v>0</v>
      </c>
      <c r="P283" s="366" t="e">
        <f t="shared" si="12"/>
        <v>#DIV/0!</v>
      </c>
    </row>
    <row r="284" spans="1:16" s="380" customFormat="1" ht="30" customHeight="1">
      <c r="A284" s="377"/>
      <c r="B284" s="378"/>
      <c r="C284" s="102" t="s">
        <v>488</v>
      </c>
      <c r="D284" s="103" t="s">
        <v>43</v>
      </c>
      <c r="E284" s="379"/>
      <c r="F284" s="379"/>
      <c r="G284" s="366"/>
      <c r="H284" s="367"/>
      <c r="I284" s="436">
        <v>0</v>
      </c>
      <c r="J284" s="366" t="e">
        <f t="shared" si="10"/>
        <v>#DIV/0!</v>
      </c>
      <c r="K284" s="367"/>
      <c r="L284" s="436">
        <v>0</v>
      </c>
      <c r="M284" s="366" t="e">
        <f t="shared" si="11"/>
        <v>#DIV/0!</v>
      </c>
      <c r="N284" s="367"/>
      <c r="O284" s="436">
        <v>0</v>
      </c>
      <c r="P284" s="366" t="e">
        <f t="shared" si="12"/>
        <v>#DIV/0!</v>
      </c>
    </row>
    <row r="285" spans="1:16" s="400" customFormat="1" ht="30" customHeight="1">
      <c r="A285" s="396"/>
      <c r="B285" s="397" t="s">
        <v>435</v>
      </c>
      <c r="C285" s="401"/>
      <c r="D285" s="402" t="s">
        <v>544</v>
      </c>
      <c r="E285" s="399"/>
      <c r="F285" s="399"/>
      <c r="G285" s="375"/>
      <c r="H285" s="376"/>
      <c r="I285" s="400">
        <f>SUM(I286:I291)</f>
        <v>0</v>
      </c>
      <c r="J285" s="375" t="e">
        <f t="shared" si="10"/>
        <v>#DIV/0!</v>
      </c>
      <c r="K285" s="376"/>
      <c r="L285" s="400">
        <f>SUM(L286:L291)</f>
        <v>0</v>
      </c>
      <c r="M285" s="375" t="e">
        <f t="shared" si="11"/>
        <v>#DIV/0!</v>
      </c>
      <c r="N285" s="376"/>
      <c r="O285" s="400">
        <f>SUM(O286:O291)</f>
        <v>0</v>
      </c>
      <c r="P285" s="375" t="e">
        <f t="shared" si="12"/>
        <v>#DIV/0!</v>
      </c>
    </row>
    <row r="286" spans="1:16" s="380" customFormat="1" ht="30" customHeight="1">
      <c r="A286" s="377"/>
      <c r="B286" s="378"/>
      <c r="C286" s="104" t="s">
        <v>341</v>
      </c>
      <c r="D286" s="105" t="s">
        <v>342</v>
      </c>
      <c r="E286" s="379"/>
      <c r="F286" s="379"/>
      <c r="G286" s="366"/>
      <c r="H286" s="367"/>
      <c r="I286" s="435">
        <v>0</v>
      </c>
      <c r="J286" s="366" t="e">
        <f t="shared" si="10"/>
        <v>#DIV/0!</v>
      </c>
      <c r="K286" s="367"/>
      <c r="L286" s="435">
        <v>0</v>
      </c>
      <c r="M286" s="366" t="e">
        <f t="shared" si="11"/>
        <v>#DIV/0!</v>
      </c>
      <c r="N286" s="367"/>
      <c r="O286" s="435">
        <v>0</v>
      </c>
      <c r="P286" s="366" t="e">
        <f t="shared" si="12"/>
        <v>#DIV/0!</v>
      </c>
    </row>
    <row r="287" spans="1:16" s="380" customFormat="1" ht="30" customHeight="1">
      <c r="A287" s="377"/>
      <c r="B287" s="378"/>
      <c r="C287" s="102" t="s">
        <v>343</v>
      </c>
      <c r="D287" s="103" t="s">
        <v>344</v>
      </c>
      <c r="E287" s="379"/>
      <c r="F287" s="379"/>
      <c r="G287" s="366"/>
      <c r="H287" s="367"/>
      <c r="I287" s="436">
        <v>0</v>
      </c>
      <c r="J287" s="366" t="e">
        <f t="shared" si="10"/>
        <v>#DIV/0!</v>
      </c>
      <c r="K287" s="367"/>
      <c r="L287" s="436">
        <v>0</v>
      </c>
      <c r="M287" s="366" t="e">
        <f t="shared" si="11"/>
        <v>#DIV/0!</v>
      </c>
      <c r="N287" s="367"/>
      <c r="O287" s="436">
        <v>0</v>
      </c>
      <c r="P287" s="366" t="e">
        <f t="shared" si="12"/>
        <v>#DIV/0!</v>
      </c>
    </row>
    <row r="288" spans="1:16" s="380" customFormat="1" ht="30" customHeight="1">
      <c r="A288" s="377"/>
      <c r="B288" s="378"/>
      <c r="C288" s="102" t="s">
        <v>345</v>
      </c>
      <c r="D288" s="103" t="s">
        <v>346</v>
      </c>
      <c r="E288" s="379"/>
      <c r="F288" s="379"/>
      <c r="G288" s="366"/>
      <c r="H288" s="367"/>
      <c r="I288" s="436">
        <v>0</v>
      </c>
      <c r="J288" s="366" t="e">
        <f t="shared" si="10"/>
        <v>#DIV/0!</v>
      </c>
      <c r="K288" s="367"/>
      <c r="L288" s="436">
        <v>0</v>
      </c>
      <c r="M288" s="366" t="e">
        <f t="shared" si="11"/>
        <v>#DIV/0!</v>
      </c>
      <c r="N288" s="367"/>
      <c r="O288" s="436">
        <v>0</v>
      </c>
      <c r="P288" s="366" t="e">
        <f t="shared" si="12"/>
        <v>#DIV/0!</v>
      </c>
    </row>
    <row r="289" spans="1:16" s="380" customFormat="1" ht="30" customHeight="1">
      <c r="A289" s="377"/>
      <c r="B289" s="378"/>
      <c r="C289" s="102" t="s">
        <v>347</v>
      </c>
      <c r="D289" s="103" t="s">
        <v>54</v>
      </c>
      <c r="E289" s="379"/>
      <c r="F289" s="379"/>
      <c r="G289" s="366"/>
      <c r="H289" s="367"/>
      <c r="I289" s="436">
        <v>0</v>
      </c>
      <c r="J289" s="366" t="e">
        <f t="shared" si="10"/>
        <v>#DIV/0!</v>
      </c>
      <c r="K289" s="367"/>
      <c r="L289" s="436">
        <v>0</v>
      </c>
      <c r="M289" s="366" t="e">
        <f t="shared" si="11"/>
        <v>#DIV/0!</v>
      </c>
      <c r="N289" s="367"/>
      <c r="O289" s="436">
        <v>0</v>
      </c>
      <c r="P289" s="366" t="e">
        <f t="shared" si="12"/>
        <v>#DIV/0!</v>
      </c>
    </row>
    <row r="290" spans="1:16" s="380" customFormat="1" ht="30" customHeight="1">
      <c r="A290" s="377"/>
      <c r="B290" s="378"/>
      <c r="C290" s="102" t="s">
        <v>348</v>
      </c>
      <c r="D290" s="103" t="s">
        <v>349</v>
      </c>
      <c r="E290" s="379"/>
      <c r="F290" s="379"/>
      <c r="G290" s="366"/>
      <c r="H290" s="367"/>
      <c r="I290" s="436">
        <v>0</v>
      </c>
      <c r="J290" s="366" t="e">
        <f t="shared" si="10"/>
        <v>#DIV/0!</v>
      </c>
      <c r="K290" s="367"/>
      <c r="L290" s="436">
        <v>0</v>
      </c>
      <c r="M290" s="366" t="e">
        <f t="shared" si="11"/>
        <v>#DIV/0!</v>
      </c>
      <c r="N290" s="367"/>
      <c r="O290" s="436">
        <v>0</v>
      </c>
      <c r="P290" s="366" t="e">
        <f t="shared" si="12"/>
        <v>#DIV/0!</v>
      </c>
    </row>
    <row r="291" spans="1:16" s="380" customFormat="1" ht="30" customHeight="1">
      <c r="A291" s="377"/>
      <c r="B291" s="378"/>
      <c r="C291" s="102" t="s">
        <v>489</v>
      </c>
      <c r="D291" s="103" t="s">
        <v>43</v>
      </c>
      <c r="E291" s="379"/>
      <c r="F291" s="379"/>
      <c r="G291" s="366"/>
      <c r="H291" s="367"/>
      <c r="I291" s="436">
        <v>0</v>
      </c>
      <c r="J291" s="366" t="e">
        <f t="shared" si="10"/>
        <v>#DIV/0!</v>
      </c>
      <c r="K291" s="367"/>
      <c r="L291" s="436">
        <v>0</v>
      </c>
      <c r="M291" s="366" t="e">
        <f t="shared" si="11"/>
        <v>#DIV/0!</v>
      </c>
      <c r="N291" s="367"/>
      <c r="O291" s="436">
        <v>0</v>
      </c>
      <c r="P291" s="366" t="e">
        <f t="shared" si="12"/>
        <v>#DIV/0!</v>
      </c>
    </row>
    <row r="292" spans="1:16" s="400" customFormat="1" ht="30" customHeight="1">
      <c r="A292" s="396"/>
      <c r="B292" s="397" t="s">
        <v>436</v>
      </c>
      <c r="C292" s="401"/>
      <c r="D292" s="402" t="s">
        <v>47</v>
      </c>
      <c r="E292" s="399"/>
      <c r="F292" s="399"/>
      <c r="G292" s="375"/>
      <c r="H292" s="376"/>
      <c r="I292" s="400">
        <f>SUM(I293:I295)</f>
        <v>0</v>
      </c>
      <c r="J292" s="375" t="e">
        <f t="shared" si="10"/>
        <v>#DIV/0!</v>
      </c>
      <c r="K292" s="376"/>
      <c r="L292" s="400">
        <f>SUM(L293:L295)</f>
        <v>0</v>
      </c>
      <c r="M292" s="375" t="e">
        <f t="shared" si="11"/>
        <v>#DIV/0!</v>
      </c>
      <c r="N292" s="376"/>
      <c r="O292" s="400">
        <f>SUM(O293:O295)</f>
        <v>0</v>
      </c>
      <c r="P292" s="375" t="e">
        <f t="shared" si="12"/>
        <v>#DIV/0!</v>
      </c>
    </row>
    <row r="293" spans="1:16" s="380" customFormat="1" ht="30" customHeight="1">
      <c r="A293" s="377"/>
      <c r="B293" s="378"/>
      <c r="C293" s="104" t="s">
        <v>350</v>
      </c>
      <c r="D293" s="105" t="s">
        <v>522</v>
      </c>
      <c r="E293" s="379"/>
      <c r="F293" s="379"/>
      <c r="G293" s="366"/>
      <c r="H293" s="367"/>
      <c r="I293" s="435">
        <v>0</v>
      </c>
      <c r="J293" s="366" t="e">
        <f t="shared" si="10"/>
        <v>#DIV/0!</v>
      </c>
      <c r="K293" s="367"/>
      <c r="L293" s="435">
        <v>0</v>
      </c>
      <c r="M293" s="366" t="e">
        <f t="shared" si="11"/>
        <v>#DIV/0!</v>
      </c>
      <c r="N293" s="367"/>
      <c r="O293" s="435">
        <v>0</v>
      </c>
      <c r="P293" s="366" t="e">
        <f t="shared" si="12"/>
        <v>#DIV/0!</v>
      </c>
    </row>
    <row r="294" spans="1:16" s="380" customFormat="1" ht="30" customHeight="1">
      <c r="A294" s="377"/>
      <c r="B294" s="378"/>
      <c r="C294" s="102" t="s">
        <v>351</v>
      </c>
      <c r="D294" s="103" t="s">
        <v>352</v>
      </c>
      <c r="E294" s="379"/>
      <c r="F294" s="379"/>
      <c r="G294" s="366"/>
      <c r="H294" s="367"/>
      <c r="I294" s="436">
        <v>0</v>
      </c>
      <c r="J294" s="366" t="e">
        <f t="shared" si="10"/>
        <v>#DIV/0!</v>
      </c>
      <c r="K294" s="367"/>
      <c r="L294" s="436">
        <v>0</v>
      </c>
      <c r="M294" s="366" t="e">
        <f t="shared" si="11"/>
        <v>#DIV/0!</v>
      </c>
      <c r="N294" s="367"/>
      <c r="O294" s="436">
        <v>0</v>
      </c>
      <c r="P294" s="366" t="e">
        <f t="shared" si="12"/>
        <v>#DIV/0!</v>
      </c>
    </row>
    <row r="295" spans="1:16" s="380" customFormat="1" ht="30" customHeight="1">
      <c r="A295" s="377"/>
      <c r="B295" s="378"/>
      <c r="C295" s="102" t="s">
        <v>641</v>
      </c>
      <c r="D295" s="103" t="s">
        <v>43</v>
      </c>
      <c r="E295" s="379"/>
      <c r="F295" s="379"/>
      <c r="G295" s="366"/>
      <c r="H295" s="367"/>
      <c r="I295" s="436">
        <v>0</v>
      </c>
      <c r="J295" s="366" t="e">
        <f t="shared" si="10"/>
        <v>#DIV/0!</v>
      </c>
      <c r="K295" s="367"/>
      <c r="L295" s="436">
        <v>0</v>
      </c>
      <c r="M295" s="366" t="e">
        <f t="shared" si="11"/>
        <v>#DIV/0!</v>
      </c>
      <c r="N295" s="367"/>
      <c r="O295" s="436">
        <v>0</v>
      </c>
      <c r="P295" s="366" t="e">
        <f t="shared" si="12"/>
        <v>#DIV/0!</v>
      </c>
    </row>
    <row r="296" spans="1:16" s="380" customFormat="1" ht="30" customHeight="1">
      <c r="A296" s="377"/>
      <c r="B296" s="378"/>
      <c r="C296" s="378"/>
      <c r="D296" s="381"/>
      <c r="E296" s="379"/>
      <c r="F296" s="379"/>
      <c r="G296" s="366"/>
      <c r="H296" s="367"/>
      <c r="I296" s="379"/>
      <c r="J296" s="366"/>
      <c r="K296" s="367"/>
      <c r="L296" s="379"/>
      <c r="M296" s="366"/>
      <c r="N296" s="367"/>
      <c r="O296" s="379"/>
      <c r="P296" s="366"/>
    </row>
    <row r="297" spans="1:16" s="380" customFormat="1" ht="30" customHeight="1">
      <c r="A297" s="377"/>
      <c r="B297" s="378"/>
      <c r="C297" s="378"/>
      <c r="D297" s="381"/>
      <c r="E297" s="379"/>
      <c r="F297" s="497"/>
      <c r="G297" s="498"/>
      <c r="H297" s="284"/>
      <c r="I297" s="499" t="s">
        <v>557</v>
      </c>
      <c r="J297" s="500"/>
      <c r="K297" s="282"/>
      <c r="L297" s="499" t="s">
        <v>630</v>
      </c>
      <c r="M297" s="500"/>
      <c r="N297" s="286"/>
      <c r="O297" s="499" t="s">
        <v>558</v>
      </c>
      <c r="P297" s="500"/>
    </row>
    <row r="298" spans="1:16" s="400" customFormat="1" ht="30" customHeight="1">
      <c r="A298" s="396"/>
      <c r="B298" s="397" t="s">
        <v>437</v>
      </c>
      <c r="C298" s="401"/>
      <c r="D298" s="402" t="s">
        <v>55</v>
      </c>
      <c r="E298" s="399"/>
      <c r="F298" s="399"/>
      <c r="G298" s="375"/>
      <c r="H298" s="376"/>
      <c r="I298" s="400">
        <f>SUM(I299:I304)</f>
        <v>0</v>
      </c>
      <c r="J298" s="375" t="e">
        <f t="shared" si="10"/>
        <v>#DIV/0!</v>
      </c>
      <c r="K298" s="376"/>
      <c r="L298" s="400">
        <f>SUM(L299:L304)</f>
        <v>0</v>
      </c>
      <c r="M298" s="375" t="e">
        <f t="shared" si="11"/>
        <v>#DIV/0!</v>
      </c>
      <c r="N298" s="376"/>
      <c r="O298" s="400">
        <f>SUM(O299:O304)</f>
        <v>0</v>
      </c>
      <c r="P298" s="375" t="e">
        <f t="shared" si="12"/>
        <v>#DIV/0!</v>
      </c>
    </row>
    <row r="299" spans="1:16" s="380" customFormat="1" ht="30" customHeight="1">
      <c r="A299" s="377"/>
      <c r="B299" s="378"/>
      <c r="C299" s="104" t="s">
        <v>353</v>
      </c>
      <c r="D299" s="105" t="s">
        <v>354</v>
      </c>
      <c r="E299" s="379"/>
      <c r="F299" s="379"/>
      <c r="G299" s="366"/>
      <c r="H299" s="367"/>
      <c r="I299" s="435">
        <v>0</v>
      </c>
      <c r="J299" s="366" t="e">
        <f t="shared" si="10"/>
        <v>#DIV/0!</v>
      </c>
      <c r="K299" s="367"/>
      <c r="L299" s="435">
        <v>0</v>
      </c>
      <c r="M299" s="366" t="e">
        <f t="shared" si="11"/>
        <v>#DIV/0!</v>
      </c>
      <c r="N299" s="367"/>
      <c r="O299" s="435">
        <v>0</v>
      </c>
      <c r="P299" s="366" t="e">
        <f t="shared" si="12"/>
        <v>#DIV/0!</v>
      </c>
    </row>
    <row r="300" spans="1:16" s="380" customFormat="1" ht="30" customHeight="1">
      <c r="A300" s="377"/>
      <c r="B300" s="378"/>
      <c r="C300" s="102" t="s">
        <v>355</v>
      </c>
      <c r="D300" s="103" t="s">
        <v>536</v>
      </c>
      <c r="E300" s="379"/>
      <c r="F300" s="379"/>
      <c r="G300" s="366"/>
      <c r="H300" s="367"/>
      <c r="I300" s="436">
        <v>0</v>
      </c>
      <c r="J300" s="366" t="e">
        <f t="shared" si="10"/>
        <v>#DIV/0!</v>
      </c>
      <c r="K300" s="367"/>
      <c r="L300" s="436">
        <v>0</v>
      </c>
      <c r="M300" s="366" t="e">
        <f t="shared" si="11"/>
        <v>#DIV/0!</v>
      </c>
      <c r="N300" s="367"/>
      <c r="O300" s="436">
        <v>0</v>
      </c>
      <c r="P300" s="366" t="e">
        <f t="shared" si="12"/>
        <v>#DIV/0!</v>
      </c>
    </row>
    <row r="301" spans="1:16" s="380" customFormat="1" ht="30" customHeight="1">
      <c r="A301" s="377"/>
      <c r="B301" s="378"/>
      <c r="C301" s="102" t="s">
        <v>356</v>
      </c>
      <c r="D301" s="103" t="s">
        <v>357</v>
      </c>
      <c r="E301" s="379"/>
      <c r="F301" s="379"/>
      <c r="G301" s="366"/>
      <c r="H301" s="367"/>
      <c r="I301" s="436">
        <v>0</v>
      </c>
      <c r="J301" s="366" t="e">
        <f t="shared" si="10"/>
        <v>#DIV/0!</v>
      </c>
      <c r="K301" s="367"/>
      <c r="L301" s="436">
        <v>0</v>
      </c>
      <c r="M301" s="366" t="e">
        <f t="shared" si="11"/>
        <v>#DIV/0!</v>
      </c>
      <c r="N301" s="367"/>
      <c r="O301" s="436">
        <v>0</v>
      </c>
      <c r="P301" s="366" t="e">
        <f t="shared" si="12"/>
        <v>#DIV/0!</v>
      </c>
    </row>
    <row r="302" spans="1:16" s="380" customFormat="1" ht="30" customHeight="1">
      <c r="A302" s="377"/>
      <c r="B302" s="378"/>
      <c r="C302" s="102" t="s">
        <v>358</v>
      </c>
      <c r="D302" s="103" t="s">
        <v>359</v>
      </c>
      <c r="E302" s="379"/>
      <c r="F302" s="379"/>
      <c r="G302" s="366"/>
      <c r="H302" s="367"/>
      <c r="I302" s="436">
        <v>0</v>
      </c>
      <c r="J302" s="366" t="e">
        <f t="shared" si="10"/>
        <v>#DIV/0!</v>
      </c>
      <c r="K302" s="367"/>
      <c r="L302" s="436">
        <v>0</v>
      </c>
      <c r="M302" s="366" t="e">
        <f t="shared" si="11"/>
        <v>#DIV/0!</v>
      </c>
      <c r="N302" s="367"/>
      <c r="O302" s="436">
        <v>0</v>
      </c>
      <c r="P302" s="366" t="e">
        <f t="shared" si="12"/>
        <v>#DIV/0!</v>
      </c>
    </row>
    <row r="303" spans="1:16" s="380" customFormat="1" ht="30" customHeight="1">
      <c r="A303" s="377"/>
      <c r="B303" s="378"/>
      <c r="C303" s="102" t="s">
        <v>360</v>
      </c>
      <c r="D303" s="103" t="s">
        <v>361</v>
      </c>
      <c r="E303" s="379"/>
      <c r="F303" s="379"/>
      <c r="G303" s="366"/>
      <c r="H303" s="367"/>
      <c r="I303" s="436">
        <v>0</v>
      </c>
      <c r="J303" s="366" t="e">
        <f t="shared" si="10"/>
        <v>#DIV/0!</v>
      </c>
      <c r="K303" s="367"/>
      <c r="L303" s="436">
        <v>0</v>
      </c>
      <c r="M303" s="366" t="e">
        <f t="shared" si="11"/>
        <v>#DIV/0!</v>
      </c>
      <c r="N303" s="367"/>
      <c r="O303" s="436">
        <v>0</v>
      </c>
      <c r="P303" s="366" t="e">
        <f t="shared" si="12"/>
        <v>#DIV/0!</v>
      </c>
    </row>
    <row r="304" spans="1:16" s="380" customFormat="1" ht="30" customHeight="1">
      <c r="A304" s="377"/>
      <c r="B304" s="378"/>
      <c r="C304" s="102" t="s">
        <v>360</v>
      </c>
      <c r="D304" s="103" t="s">
        <v>43</v>
      </c>
      <c r="E304" s="379"/>
      <c r="F304" s="379"/>
      <c r="G304" s="366"/>
      <c r="H304" s="367"/>
      <c r="I304" s="436">
        <v>0</v>
      </c>
      <c r="J304" s="366" t="e">
        <f t="shared" si="10"/>
        <v>#DIV/0!</v>
      </c>
      <c r="K304" s="367"/>
      <c r="L304" s="436">
        <v>0</v>
      </c>
      <c r="M304" s="366" t="e">
        <f t="shared" si="11"/>
        <v>#DIV/0!</v>
      </c>
      <c r="N304" s="367"/>
      <c r="O304" s="436">
        <v>0</v>
      </c>
      <c r="P304" s="366" t="e">
        <f t="shared" si="12"/>
        <v>#DIV/0!</v>
      </c>
    </row>
    <row r="305" spans="1:16" s="400" customFormat="1" ht="30" customHeight="1">
      <c r="A305" s="396"/>
      <c r="B305" s="397" t="s">
        <v>438</v>
      </c>
      <c r="C305" s="401"/>
      <c r="D305" s="402" t="s">
        <v>523</v>
      </c>
      <c r="E305" s="399"/>
      <c r="F305" s="399"/>
      <c r="G305" s="375"/>
      <c r="H305" s="376"/>
      <c r="I305" s="400">
        <f>SUM(I306:I308)</f>
        <v>0</v>
      </c>
      <c r="J305" s="375" t="e">
        <f t="shared" si="10"/>
        <v>#DIV/0!</v>
      </c>
      <c r="K305" s="376"/>
      <c r="L305" s="400">
        <f>SUM(L306:L308)</f>
        <v>0</v>
      </c>
      <c r="M305" s="375" t="e">
        <f t="shared" si="11"/>
        <v>#DIV/0!</v>
      </c>
      <c r="N305" s="376"/>
      <c r="O305" s="400">
        <f>SUM(O306:O308)</f>
        <v>0</v>
      </c>
      <c r="P305" s="375" t="e">
        <f t="shared" si="12"/>
        <v>#DIV/0!</v>
      </c>
    </row>
    <row r="306" spans="1:16" s="380" customFormat="1" ht="30" customHeight="1">
      <c r="A306" s="377"/>
      <c r="B306" s="378"/>
      <c r="C306" s="104" t="s">
        <v>362</v>
      </c>
      <c r="D306" s="105" t="s">
        <v>466</v>
      </c>
      <c r="E306" s="379"/>
      <c r="F306" s="379"/>
      <c r="G306" s="366"/>
      <c r="H306" s="367"/>
      <c r="I306" s="435">
        <v>0</v>
      </c>
      <c r="J306" s="366" t="e">
        <f t="shared" si="10"/>
        <v>#DIV/0!</v>
      </c>
      <c r="K306" s="367"/>
      <c r="L306" s="435">
        <v>0</v>
      </c>
      <c r="M306" s="366" t="e">
        <f t="shared" si="11"/>
        <v>#DIV/0!</v>
      </c>
      <c r="N306" s="367"/>
      <c r="O306" s="435">
        <v>0</v>
      </c>
      <c r="P306" s="366" t="e">
        <f t="shared" si="12"/>
        <v>#DIV/0!</v>
      </c>
    </row>
    <row r="307" spans="1:16" s="380" customFormat="1" ht="30" customHeight="1">
      <c r="A307" s="377"/>
      <c r="B307" s="378"/>
      <c r="C307" s="102" t="s">
        <v>363</v>
      </c>
      <c r="D307" s="103" t="s">
        <v>545</v>
      </c>
      <c r="E307" s="379"/>
      <c r="F307" s="379"/>
      <c r="G307" s="366"/>
      <c r="H307" s="367"/>
      <c r="I307" s="436">
        <v>0</v>
      </c>
      <c r="J307" s="366" t="e">
        <f t="shared" si="10"/>
        <v>#DIV/0!</v>
      </c>
      <c r="K307" s="367"/>
      <c r="L307" s="436">
        <v>0</v>
      </c>
      <c r="M307" s="366" t="e">
        <f t="shared" si="11"/>
        <v>#DIV/0!</v>
      </c>
      <c r="N307" s="367"/>
      <c r="O307" s="436">
        <v>0</v>
      </c>
      <c r="P307" s="366" t="e">
        <f t="shared" si="12"/>
        <v>#DIV/0!</v>
      </c>
    </row>
    <row r="308" spans="1:16" s="380" customFormat="1" ht="30" customHeight="1">
      <c r="A308" s="377"/>
      <c r="B308" s="378"/>
      <c r="C308" s="102" t="s">
        <v>490</v>
      </c>
      <c r="D308" s="103" t="s">
        <v>43</v>
      </c>
      <c r="E308" s="379"/>
      <c r="F308" s="379"/>
      <c r="G308" s="366"/>
      <c r="H308" s="367"/>
      <c r="I308" s="436">
        <v>0</v>
      </c>
      <c r="J308" s="366" t="e">
        <f t="shared" si="10"/>
        <v>#DIV/0!</v>
      </c>
      <c r="K308" s="367"/>
      <c r="L308" s="436">
        <v>0</v>
      </c>
      <c r="M308" s="366" t="e">
        <f t="shared" si="11"/>
        <v>#DIV/0!</v>
      </c>
      <c r="N308" s="367"/>
      <c r="O308" s="436">
        <v>0</v>
      </c>
      <c r="P308" s="366" t="e">
        <f t="shared" si="12"/>
        <v>#DIV/0!</v>
      </c>
    </row>
    <row r="309" spans="1:16" s="400" customFormat="1" ht="30" customHeight="1">
      <c r="A309" s="396"/>
      <c r="B309" s="397" t="s">
        <v>439</v>
      </c>
      <c r="C309" s="401"/>
      <c r="D309" s="402" t="s">
        <v>524</v>
      </c>
      <c r="E309" s="399"/>
      <c r="F309" s="399"/>
      <c r="G309" s="375"/>
      <c r="H309" s="376"/>
      <c r="I309" s="400">
        <f>SUM(I310:I317)</f>
        <v>0</v>
      </c>
      <c r="J309" s="375" t="e">
        <f t="shared" si="10"/>
        <v>#DIV/0!</v>
      </c>
      <c r="K309" s="376"/>
      <c r="L309" s="400">
        <f>SUM(L310:L317)</f>
        <v>0</v>
      </c>
      <c r="M309" s="375" t="e">
        <f t="shared" si="11"/>
        <v>#DIV/0!</v>
      </c>
      <c r="N309" s="376"/>
      <c r="O309" s="400">
        <f>SUM(O310:O317)</f>
        <v>0</v>
      </c>
      <c r="P309" s="375" t="e">
        <f t="shared" si="12"/>
        <v>#DIV/0!</v>
      </c>
    </row>
    <row r="310" spans="1:16" s="380" customFormat="1" ht="30" customHeight="1">
      <c r="A310" s="377"/>
      <c r="B310" s="378"/>
      <c r="C310" s="104" t="s">
        <v>364</v>
      </c>
      <c r="D310" s="105" t="s">
        <v>365</v>
      </c>
      <c r="E310" s="379"/>
      <c r="F310" s="379"/>
      <c r="G310" s="366"/>
      <c r="H310" s="367"/>
      <c r="I310" s="435">
        <v>0</v>
      </c>
      <c r="J310" s="366" t="e">
        <f t="shared" si="10"/>
        <v>#DIV/0!</v>
      </c>
      <c r="K310" s="367"/>
      <c r="L310" s="435">
        <v>0</v>
      </c>
      <c r="M310" s="366" t="e">
        <f t="shared" si="11"/>
        <v>#DIV/0!</v>
      </c>
      <c r="N310" s="367"/>
      <c r="O310" s="435">
        <v>0</v>
      </c>
      <c r="P310" s="366" t="e">
        <f t="shared" si="12"/>
        <v>#DIV/0!</v>
      </c>
    </row>
    <row r="311" spans="1:16" s="380" customFormat="1" ht="30" customHeight="1">
      <c r="A311" s="377"/>
      <c r="B311" s="378"/>
      <c r="C311" s="102" t="s">
        <v>366</v>
      </c>
      <c r="D311" s="103" t="s">
        <v>367</v>
      </c>
      <c r="E311" s="379"/>
      <c r="F311" s="379"/>
      <c r="G311" s="366"/>
      <c r="H311" s="367"/>
      <c r="I311" s="436">
        <v>0</v>
      </c>
      <c r="J311" s="366" t="e">
        <f t="shared" si="10"/>
        <v>#DIV/0!</v>
      </c>
      <c r="K311" s="367"/>
      <c r="L311" s="436">
        <v>0</v>
      </c>
      <c r="M311" s="366" t="e">
        <f t="shared" si="11"/>
        <v>#DIV/0!</v>
      </c>
      <c r="N311" s="367"/>
      <c r="O311" s="436">
        <v>0</v>
      </c>
      <c r="P311" s="366" t="e">
        <f t="shared" si="12"/>
        <v>#DIV/0!</v>
      </c>
    </row>
    <row r="312" spans="1:16" s="380" customFormat="1" ht="30" customHeight="1">
      <c r="A312" s="377"/>
      <c r="B312" s="378"/>
      <c r="C312" s="102" t="s">
        <v>368</v>
      </c>
      <c r="D312" s="103" t="s">
        <v>369</v>
      </c>
      <c r="E312" s="379"/>
      <c r="F312" s="379"/>
      <c r="G312" s="366"/>
      <c r="H312" s="367"/>
      <c r="I312" s="436">
        <v>0</v>
      </c>
      <c r="J312" s="366" t="e">
        <f t="shared" ref="J312:J361" si="13">I312/I$32</f>
        <v>#DIV/0!</v>
      </c>
      <c r="K312" s="367"/>
      <c r="L312" s="436">
        <v>0</v>
      </c>
      <c r="M312" s="366" t="e">
        <f t="shared" ref="M312:M361" si="14">L312/L$32</f>
        <v>#DIV/0!</v>
      </c>
      <c r="N312" s="367"/>
      <c r="O312" s="436">
        <v>0</v>
      </c>
      <c r="P312" s="366" t="e">
        <f t="shared" ref="P312:P361" si="15">O312/O$32</f>
        <v>#DIV/0!</v>
      </c>
    </row>
    <row r="313" spans="1:16" s="380" customFormat="1" ht="30" customHeight="1">
      <c r="A313" s="377"/>
      <c r="B313" s="378"/>
      <c r="C313" s="102" t="s">
        <v>370</v>
      </c>
      <c r="D313" s="103" t="s">
        <v>152</v>
      </c>
      <c r="E313" s="379"/>
      <c r="F313" s="379"/>
      <c r="G313" s="366"/>
      <c r="H313" s="367"/>
      <c r="I313" s="436">
        <v>0</v>
      </c>
      <c r="J313" s="366" t="e">
        <f t="shared" si="13"/>
        <v>#DIV/0!</v>
      </c>
      <c r="K313" s="367"/>
      <c r="L313" s="436">
        <v>0</v>
      </c>
      <c r="M313" s="366" t="e">
        <f t="shared" si="14"/>
        <v>#DIV/0!</v>
      </c>
      <c r="N313" s="367"/>
      <c r="O313" s="436">
        <v>0</v>
      </c>
      <c r="P313" s="366" t="e">
        <f t="shared" si="15"/>
        <v>#DIV/0!</v>
      </c>
    </row>
    <row r="314" spans="1:16" s="380" customFormat="1" ht="30" customHeight="1">
      <c r="A314" s="377"/>
      <c r="B314" s="378"/>
      <c r="C314" s="102" t="s">
        <v>371</v>
      </c>
      <c r="D314" s="103" t="s">
        <v>372</v>
      </c>
      <c r="E314" s="379"/>
      <c r="F314" s="379"/>
      <c r="G314" s="366"/>
      <c r="H314" s="367"/>
      <c r="I314" s="436">
        <v>0</v>
      </c>
      <c r="J314" s="366" t="e">
        <f t="shared" si="13"/>
        <v>#DIV/0!</v>
      </c>
      <c r="K314" s="367"/>
      <c r="L314" s="436">
        <v>0</v>
      </c>
      <c r="M314" s="366" t="e">
        <f t="shared" si="14"/>
        <v>#DIV/0!</v>
      </c>
      <c r="N314" s="367"/>
      <c r="O314" s="436">
        <v>0</v>
      </c>
      <c r="P314" s="366" t="e">
        <f t="shared" si="15"/>
        <v>#DIV/0!</v>
      </c>
    </row>
    <row r="315" spans="1:16" s="380" customFormat="1" ht="30" customHeight="1">
      <c r="A315" s="377"/>
      <c r="B315" s="378"/>
      <c r="C315" s="102" t="s">
        <v>373</v>
      </c>
      <c r="D315" s="103" t="s">
        <v>374</v>
      </c>
      <c r="E315" s="379"/>
      <c r="F315" s="379"/>
      <c r="G315" s="366"/>
      <c r="H315" s="367"/>
      <c r="I315" s="436">
        <v>0</v>
      </c>
      <c r="J315" s="366" t="e">
        <f t="shared" si="13"/>
        <v>#DIV/0!</v>
      </c>
      <c r="K315" s="367"/>
      <c r="L315" s="436">
        <v>0</v>
      </c>
      <c r="M315" s="366" t="e">
        <f t="shared" si="14"/>
        <v>#DIV/0!</v>
      </c>
      <c r="N315" s="367"/>
      <c r="O315" s="436">
        <v>0</v>
      </c>
      <c r="P315" s="366" t="e">
        <f t="shared" si="15"/>
        <v>#DIV/0!</v>
      </c>
    </row>
    <row r="316" spans="1:16" s="380" customFormat="1" ht="30" customHeight="1">
      <c r="A316" s="377"/>
      <c r="B316" s="378"/>
      <c r="C316" s="102" t="s">
        <v>375</v>
      </c>
      <c r="D316" s="103" t="s">
        <v>376</v>
      </c>
      <c r="E316" s="379"/>
      <c r="F316" s="379"/>
      <c r="G316" s="366"/>
      <c r="H316" s="367"/>
      <c r="I316" s="436">
        <v>0</v>
      </c>
      <c r="J316" s="366" t="e">
        <f t="shared" si="13"/>
        <v>#DIV/0!</v>
      </c>
      <c r="K316" s="367"/>
      <c r="L316" s="436">
        <v>0</v>
      </c>
      <c r="M316" s="366" t="e">
        <f t="shared" si="14"/>
        <v>#DIV/0!</v>
      </c>
      <c r="N316" s="367"/>
      <c r="O316" s="436">
        <v>0</v>
      </c>
      <c r="P316" s="366" t="e">
        <f t="shared" si="15"/>
        <v>#DIV/0!</v>
      </c>
    </row>
    <row r="317" spans="1:16" s="380" customFormat="1" ht="30" customHeight="1">
      <c r="A317" s="377"/>
      <c r="B317" s="378"/>
      <c r="C317" s="102" t="s">
        <v>491</v>
      </c>
      <c r="D317" s="103" t="s">
        <v>43</v>
      </c>
      <c r="E317" s="379"/>
      <c r="F317" s="379"/>
      <c r="G317" s="366"/>
      <c r="H317" s="367"/>
      <c r="I317" s="436">
        <v>0</v>
      </c>
      <c r="J317" s="366" t="e">
        <f t="shared" si="13"/>
        <v>#DIV/0!</v>
      </c>
      <c r="K317" s="367"/>
      <c r="L317" s="436">
        <v>0</v>
      </c>
      <c r="M317" s="366" t="e">
        <f t="shared" si="14"/>
        <v>#DIV/0!</v>
      </c>
      <c r="N317" s="367"/>
      <c r="O317" s="436">
        <v>0</v>
      </c>
      <c r="P317" s="366" t="e">
        <f t="shared" si="15"/>
        <v>#DIV/0!</v>
      </c>
    </row>
    <row r="318" spans="1:16" s="380" customFormat="1" ht="30" customHeight="1">
      <c r="A318" s="377"/>
      <c r="B318" s="378"/>
      <c r="C318" s="378"/>
      <c r="D318" s="381"/>
      <c r="E318" s="379"/>
      <c r="F318" s="379"/>
      <c r="G318" s="366"/>
      <c r="H318" s="367"/>
      <c r="I318" s="379"/>
      <c r="J318" s="366"/>
      <c r="K318" s="367"/>
      <c r="L318" s="379"/>
      <c r="M318" s="366"/>
      <c r="N318" s="367"/>
      <c r="O318" s="379"/>
      <c r="P318" s="366"/>
    </row>
    <row r="319" spans="1:16" s="380" customFormat="1" ht="30" customHeight="1">
      <c r="A319" s="377"/>
      <c r="B319" s="378"/>
      <c r="C319" s="378"/>
      <c r="D319" s="381"/>
      <c r="E319" s="379"/>
      <c r="F319" s="497"/>
      <c r="G319" s="498"/>
      <c r="H319" s="284"/>
      <c r="I319" s="499" t="s">
        <v>557</v>
      </c>
      <c r="J319" s="500"/>
      <c r="K319" s="282"/>
      <c r="L319" s="499" t="s">
        <v>630</v>
      </c>
      <c r="M319" s="500"/>
      <c r="N319" s="286"/>
      <c r="O319" s="499" t="s">
        <v>558</v>
      </c>
      <c r="P319" s="500"/>
    </row>
    <row r="320" spans="1:16" s="400" customFormat="1" ht="30" customHeight="1">
      <c r="A320" s="396"/>
      <c r="B320" s="397" t="s">
        <v>440</v>
      </c>
      <c r="C320" s="401"/>
      <c r="D320" s="402" t="s">
        <v>525</v>
      </c>
      <c r="E320" s="399"/>
      <c r="F320" s="399"/>
      <c r="G320" s="375"/>
      <c r="H320" s="376"/>
      <c r="I320" s="400">
        <f>SUM(I321:I328)</f>
        <v>0</v>
      </c>
      <c r="J320" s="375" t="e">
        <f t="shared" si="13"/>
        <v>#DIV/0!</v>
      </c>
      <c r="K320" s="376"/>
      <c r="L320" s="400">
        <f>SUM(L321:L328)</f>
        <v>0</v>
      </c>
      <c r="M320" s="375" t="e">
        <f t="shared" si="14"/>
        <v>#DIV/0!</v>
      </c>
      <c r="N320" s="376"/>
      <c r="O320" s="400">
        <f>SUM(O321:O328)</f>
        <v>0</v>
      </c>
      <c r="P320" s="375" t="e">
        <f t="shared" si="15"/>
        <v>#DIV/0!</v>
      </c>
    </row>
    <row r="321" spans="1:16" s="380" customFormat="1" ht="30" customHeight="1">
      <c r="A321" s="377"/>
      <c r="B321" s="378"/>
      <c r="C321" s="104" t="s">
        <v>377</v>
      </c>
      <c r="D321" s="105" t="s">
        <v>442</v>
      </c>
      <c r="E321" s="379"/>
      <c r="F321" s="379"/>
      <c r="G321" s="366"/>
      <c r="H321" s="367"/>
      <c r="I321" s="435">
        <v>0</v>
      </c>
      <c r="J321" s="366" t="e">
        <f t="shared" si="13"/>
        <v>#DIV/0!</v>
      </c>
      <c r="K321" s="367"/>
      <c r="L321" s="435">
        <v>0</v>
      </c>
      <c r="M321" s="366" t="e">
        <f t="shared" si="14"/>
        <v>#DIV/0!</v>
      </c>
      <c r="N321" s="367"/>
      <c r="O321" s="435">
        <v>0</v>
      </c>
      <c r="P321" s="366" t="e">
        <f t="shared" si="15"/>
        <v>#DIV/0!</v>
      </c>
    </row>
    <row r="322" spans="1:16" s="380" customFormat="1" ht="30" customHeight="1">
      <c r="A322" s="377"/>
      <c r="B322" s="378"/>
      <c r="C322" s="102" t="s">
        <v>378</v>
      </c>
      <c r="D322" s="103" t="s">
        <v>443</v>
      </c>
      <c r="E322" s="379"/>
      <c r="F322" s="379"/>
      <c r="G322" s="366"/>
      <c r="H322" s="367"/>
      <c r="I322" s="436">
        <v>0</v>
      </c>
      <c r="J322" s="366" t="e">
        <f t="shared" si="13"/>
        <v>#DIV/0!</v>
      </c>
      <c r="K322" s="367"/>
      <c r="L322" s="436">
        <v>0</v>
      </c>
      <c r="M322" s="366" t="e">
        <f t="shared" si="14"/>
        <v>#DIV/0!</v>
      </c>
      <c r="N322" s="367"/>
      <c r="O322" s="436">
        <v>0</v>
      </c>
      <c r="P322" s="366" t="e">
        <f t="shared" si="15"/>
        <v>#DIV/0!</v>
      </c>
    </row>
    <row r="323" spans="1:16" s="380" customFormat="1" ht="30" customHeight="1">
      <c r="A323" s="377"/>
      <c r="B323" s="378"/>
      <c r="C323" s="102" t="s">
        <v>379</v>
      </c>
      <c r="D323" s="103" t="s">
        <v>444</v>
      </c>
      <c r="E323" s="379"/>
      <c r="F323" s="379"/>
      <c r="G323" s="366"/>
      <c r="H323" s="367"/>
      <c r="I323" s="436">
        <v>0</v>
      </c>
      <c r="J323" s="366" t="e">
        <f t="shared" si="13"/>
        <v>#DIV/0!</v>
      </c>
      <c r="K323" s="367"/>
      <c r="L323" s="436">
        <v>0</v>
      </c>
      <c r="M323" s="366" t="e">
        <f t="shared" si="14"/>
        <v>#DIV/0!</v>
      </c>
      <c r="N323" s="367"/>
      <c r="O323" s="436">
        <v>0</v>
      </c>
      <c r="P323" s="366" t="e">
        <f t="shared" si="15"/>
        <v>#DIV/0!</v>
      </c>
    </row>
    <row r="324" spans="1:16" s="380" customFormat="1" ht="30" customHeight="1">
      <c r="A324" s="377"/>
      <c r="B324" s="378"/>
      <c r="C324" s="102" t="s">
        <v>380</v>
      </c>
      <c r="D324" s="103" t="s">
        <v>445</v>
      </c>
      <c r="E324" s="379"/>
      <c r="F324" s="379"/>
      <c r="G324" s="366"/>
      <c r="H324" s="367"/>
      <c r="I324" s="436">
        <v>0</v>
      </c>
      <c r="J324" s="366" t="e">
        <f t="shared" si="13"/>
        <v>#DIV/0!</v>
      </c>
      <c r="K324" s="367"/>
      <c r="L324" s="436">
        <v>0</v>
      </c>
      <c r="M324" s="366" t="e">
        <f t="shared" si="14"/>
        <v>#DIV/0!</v>
      </c>
      <c r="N324" s="367"/>
      <c r="O324" s="436">
        <v>0</v>
      </c>
      <c r="P324" s="366" t="e">
        <f t="shared" si="15"/>
        <v>#DIV/0!</v>
      </c>
    </row>
    <row r="325" spans="1:16" s="380" customFormat="1" ht="30" customHeight="1">
      <c r="A325" s="377"/>
      <c r="B325" s="378"/>
      <c r="C325" s="102" t="s">
        <v>381</v>
      </c>
      <c r="D325" s="103" t="s">
        <v>446</v>
      </c>
      <c r="E325" s="379"/>
      <c r="F325" s="379"/>
      <c r="G325" s="366"/>
      <c r="H325" s="367"/>
      <c r="I325" s="436">
        <v>0</v>
      </c>
      <c r="J325" s="366" t="e">
        <f t="shared" si="13"/>
        <v>#DIV/0!</v>
      </c>
      <c r="K325" s="367"/>
      <c r="L325" s="436">
        <v>0</v>
      </c>
      <c r="M325" s="366" t="e">
        <f t="shared" si="14"/>
        <v>#DIV/0!</v>
      </c>
      <c r="N325" s="367"/>
      <c r="O325" s="436">
        <v>0</v>
      </c>
      <c r="P325" s="366" t="e">
        <f t="shared" si="15"/>
        <v>#DIV/0!</v>
      </c>
    </row>
    <row r="326" spans="1:16" s="380" customFormat="1" ht="30" customHeight="1">
      <c r="A326" s="377"/>
      <c r="B326" s="378"/>
      <c r="C326" s="102" t="s">
        <v>382</v>
      </c>
      <c r="D326" s="103" t="s">
        <v>447</v>
      </c>
      <c r="E326" s="379"/>
      <c r="F326" s="379"/>
      <c r="G326" s="366"/>
      <c r="H326" s="367"/>
      <c r="I326" s="436">
        <v>0</v>
      </c>
      <c r="J326" s="366" t="e">
        <f t="shared" si="13"/>
        <v>#DIV/0!</v>
      </c>
      <c r="K326" s="367"/>
      <c r="L326" s="436">
        <v>0</v>
      </c>
      <c r="M326" s="366" t="e">
        <f t="shared" si="14"/>
        <v>#DIV/0!</v>
      </c>
      <c r="N326" s="367"/>
      <c r="O326" s="436">
        <v>0</v>
      </c>
      <c r="P326" s="366" t="e">
        <f t="shared" si="15"/>
        <v>#DIV/0!</v>
      </c>
    </row>
    <row r="327" spans="1:16" s="380" customFormat="1" ht="30" customHeight="1">
      <c r="A327" s="377"/>
      <c r="B327" s="378"/>
      <c r="C327" s="102" t="s">
        <v>383</v>
      </c>
      <c r="D327" s="103" t="s">
        <v>448</v>
      </c>
      <c r="E327" s="379"/>
      <c r="F327" s="379"/>
      <c r="G327" s="366"/>
      <c r="H327" s="367"/>
      <c r="I327" s="436">
        <v>0</v>
      </c>
      <c r="J327" s="366" t="e">
        <f t="shared" si="13"/>
        <v>#DIV/0!</v>
      </c>
      <c r="K327" s="367"/>
      <c r="L327" s="436">
        <v>0</v>
      </c>
      <c r="M327" s="366" t="e">
        <f t="shared" si="14"/>
        <v>#DIV/0!</v>
      </c>
      <c r="N327" s="367"/>
      <c r="O327" s="436">
        <v>0</v>
      </c>
      <c r="P327" s="366" t="e">
        <f t="shared" si="15"/>
        <v>#DIV/0!</v>
      </c>
    </row>
    <row r="328" spans="1:16" s="380" customFormat="1" ht="30" customHeight="1">
      <c r="A328" s="377"/>
      <c r="B328" s="378"/>
      <c r="C328" s="102" t="s">
        <v>384</v>
      </c>
      <c r="D328" s="103" t="s">
        <v>43</v>
      </c>
      <c r="E328" s="379"/>
      <c r="F328" s="379"/>
      <c r="G328" s="366"/>
      <c r="H328" s="367"/>
      <c r="I328" s="436">
        <v>0</v>
      </c>
      <c r="J328" s="366" t="e">
        <f t="shared" si="13"/>
        <v>#DIV/0!</v>
      </c>
      <c r="K328" s="367"/>
      <c r="L328" s="436">
        <v>0</v>
      </c>
      <c r="M328" s="366" t="e">
        <f t="shared" si="14"/>
        <v>#DIV/0!</v>
      </c>
      <c r="N328" s="367"/>
      <c r="O328" s="436">
        <v>0</v>
      </c>
      <c r="P328" s="366" t="e">
        <f t="shared" si="15"/>
        <v>#DIV/0!</v>
      </c>
    </row>
    <row r="329" spans="1:16" s="400" customFormat="1" ht="30" customHeight="1">
      <c r="A329" s="396"/>
      <c r="B329" s="397" t="s">
        <v>441</v>
      </c>
      <c r="C329" s="401"/>
      <c r="D329" s="402" t="s">
        <v>526</v>
      </c>
      <c r="E329" s="399"/>
      <c r="F329" s="399"/>
      <c r="G329" s="375"/>
      <c r="H329" s="376"/>
      <c r="I329" s="400">
        <f>SUM(I330:I331)</f>
        <v>0</v>
      </c>
      <c r="J329" s="375" t="e">
        <f t="shared" si="13"/>
        <v>#DIV/0!</v>
      </c>
      <c r="K329" s="376"/>
      <c r="L329" s="400">
        <f>SUM(L330:L331)</f>
        <v>0</v>
      </c>
      <c r="M329" s="375" t="e">
        <f t="shared" si="14"/>
        <v>#DIV/0!</v>
      </c>
      <c r="N329" s="376"/>
      <c r="O329" s="400">
        <f>SUM(O330:O331)</f>
        <v>0</v>
      </c>
      <c r="P329" s="375" t="e">
        <f t="shared" si="15"/>
        <v>#DIV/0!</v>
      </c>
    </row>
    <row r="330" spans="1:16" s="380" customFormat="1" ht="30" customHeight="1">
      <c r="A330" s="377"/>
      <c r="B330" s="378"/>
      <c r="C330" s="104" t="s">
        <v>385</v>
      </c>
      <c r="D330" s="105" t="s">
        <v>122</v>
      </c>
      <c r="E330" s="379"/>
      <c r="F330" s="379"/>
      <c r="G330" s="366"/>
      <c r="H330" s="367"/>
      <c r="I330" s="435">
        <v>0</v>
      </c>
      <c r="J330" s="366" t="e">
        <f t="shared" si="13"/>
        <v>#DIV/0!</v>
      </c>
      <c r="K330" s="367"/>
      <c r="L330" s="435">
        <v>0</v>
      </c>
      <c r="M330" s="366" t="e">
        <f t="shared" si="14"/>
        <v>#DIV/0!</v>
      </c>
      <c r="N330" s="367"/>
      <c r="O330" s="435">
        <v>0</v>
      </c>
      <c r="P330" s="366" t="e">
        <f t="shared" si="15"/>
        <v>#DIV/0!</v>
      </c>
    </row>
    <row r="331" spans="1:16" s="380" customFormat="1" ht="30" customHeight="1">
      <c r="A331" s="377"/>
      <c r="B331" s="378"/>
      <c r="C331" s="102" t="s">
        <v>386</v>
      </c>
      <c r="D331" s="103" t="s">
        <v>449</v>
      </c>
      <c r="E331" s="379"/>
      <c r="F331" s="379"/>
      <c r="G331" s="366"/>
      <c r="H331" s="367"/>
      <c r="I331" s="436">
        <v>0</v>
      </c>
      <c r="J331" s="366" t="e">
        <f t="shared" si="13"/>
        <v>#DIV/0!</v>
      </c>
      <c r="K331" s="367"/>
      <c r="L331" s="436">
        <v>0</v>
      </c>
      <c r="M331" s="366" t="e">
        <f t="shared" si="14"/>
        <v>#DIV/0!</v>
      </c>
      <c r="N331" s="367"/>
      <c r="O331" s="436">
        <v>0</v>
      </c>
      <c r="P331" s="366" t="e">
        <f t="shared" si="15"/>
        <v>#DIV/0!</v>
      </c>
    </row>
    <row r="332" spans="1:16" s="395" customFormat="1" ht="30" customHeight="1">
      <c r="A332" s="389"/>
      <c r="B332" s="390" t="s">
        <v>32</v>
      </c>
      <c r="C332" s="391"/>
      <c r="D332" s="392" t="s">
        <v>472</v>
      </c>
      <c r="E332" s="393"/>
      <c r="F332" s="365"/>
      <c r="G332" s="366"/>
      <c r="H332" s="367"/>
      <c r="I332" s="394">
        <f>I333</f>
        <v>0</v>
      </c>
      <c r="J332" s="366" t="e">
        <f t="shared" si="13"/>
        <v>#DIV/0!</v>
      </c>
      <c r="K332" s="367"/>
      <c r="L332" s="394">
        <f>L333</f>
        <v>0</v>
      </c>
      <c r="M332" s="366" t="e">
        <f t="shared" si="14"/>
        <v>#DIV/0!</v>
      </c>
      <c r="N332" s="367"/>
      <c r="O332" s="394">
        <f>O333</f>
        <v>0</v>
      </c>
      <c r="P332" s="366" t="e">
        <f t="shared" si="15"/>
        <v>#DIV/0!</v>
      </c>
    </row>
    <row r="333" spans="1:16" s="400" customFormat="1" ht="30" customHeight="1">
      <c r="A333" s="396"/>
      <c r="B333" s="397" t="s">
        <v>452</v>
      </c>
      <c r="C333" s="401"/>
      <c r="D333" s="402" t="s">
        <v>527</v>
      </c>
      <c r="E333" s="399"/>
      <c r="F333" s="399"/>
      <c r="G333" s="375"/>
      <c r="H333" s="376"/>
      <c r="I333" s="400">
        <f>SUM(I334)</f>
        <v>0</v>
      </c>
      <c r="J333" s="375" t="e">
        <f t="shared" si="13"/>
        <v>#DIV/0!</v>
      </c>
      <c r="K333" s="376"/>
      <c r="L333" s="400">
        <f>SUM(L334)</f>
        <v>0</v>
      </c>
      <c r="M333" s="375" t="e">
        <f t="shared" si="14"/>
        <v>#DIV/0!</v>
      </c>
      <c r="N333" s="376"/>
      <c r="O333" s="400">
        <f>SUM(O334)</f>
        <v>0</v>
      </c>
      <c r="P333" s="375" t="e">
        <f t="shared" si="15"/>
        <v>#DIV/0!</v>
      </c>
    </row>
    <row r="334" spans="1:16" s="380" customFormat="1" ht="30" customHeight="1">
      <c r="A334" s="377"/>
      <c r="B334" s="378"/>
      <c r="C334" s="104" t="s">
        <v>455</v>
      </c>
      <c r="D334" s="105" t="s">
        <v>43</v>
      </c>
      <c r="E334" s="379"/>
      <c r="F334" s="379"/>
      <c r="G334" s="366"/>
      <c r="H334" s="367"/>
      <c r="I334" s="435">
        <v>0</v>
      </c>
      <c r="J334" s="366" t="e">
        <f t="shared" si="13"/>
        <v>#DIV/0!</v>
      </c>
      <c r="K334" s="367"/>
      <c r="L334" s="435">
        <v>0</v>
      </c>
      <c r="M334" s="366" t="e">
        <f t="shared" si="14"/>
        <v>#DIV/0!</v>
      </c>
      <c r="N334" s="367"/>
      <c r="O334" s="435">
        <v>0</v>
      </c>
      <c r="P334" s="366" t="e">
        <f t="shared" si="15"/>
        <v>#DIV/0!</v>
      </c>
    </row>
    <row r="335" spans="1:16" s="395" customFormat="1" ht="30" customHeight="1">
      <c r="A335" s="389"/>
      <c r="B335" s="390" t="s">
        <v>33</v>
      </c>
      <c r="C335" s="391"/>
      <c r="D335" s="392" t="s">
        <v>472</v>
      </c>
      <c r="E335" s="393"/>
      <c r="F335" s="365"/>
      <c r="G335" s="366"/>
      <c r="H335" s="367"/>
      <c r="I335" s="394">
        <f>I336</f>
        <v>0</v>
      </c>
      <c r="J335" s="366" t="e">
        <f t="shared" si="13"/>
        <v>#DIV/0!</v>
      </c>
      <c r="K335" s="367"/>
      <c r="L335" s="394">
        <f>L336</f>
        <v>0</v>
      </c>
      <c r="M335" s="366" t="e">
        <f t="shared" si="14"/>
        <v>#DIV/0!</v>
      </c>
      <c r="N335" s="367"/>
      <c r="O335" s="394">
        <f>O336</f>
        <v>0</v>
      </c>
      <c r="P335" s="366" t="e">
        <f t="shared" si="15"/>
        <v>#DIV/0!</v>
      </c>
    </row>
    <row r="336" spans="1:16" s="400" customFormat="1" ht="30" customHeight="1">
      <c r="A336" s="396"/>
      <c r="B336" s="397" t="s">
        <v>453</v>
      </c>
      <c r="C336" s="401"/>
      <c r="D336" s="402" t="s">
        <v>527</v>
      </c>
      <c r="E336" s="399"/>
      <c r="F336" s="399"/>
      <c r="G336" s="375"/>
      <c r="H336" s="376"/>
      <c r="I336" s="400">
        <f>SUM(I337)</f>
        <v>0</v>
      </c>
      <c r="J336" s="375" t="e">
        <f t="shared" si="13"/>
        <v>#DIV/0!</v>
      </c>
      <c r="K336" s="376"/>
      <c r="L336" s="400">
        <f>SUM(L337)</f>
        <v>0</v>
      </c>
      <c r="M336" s="375" t="e">
        <f t="shared" si="14"/>
        <v>#DIV/0!</v>
      </c>
      <c r="N336" s="376"/>
      <c r="O336" s="400">
        <f>SUM(O337)</f>
        <v>0</v>
      </c>
      <c r="P336" s="375" t="e">
        <f t="shared" si="15"/>
        <v>#DIV/0!</v>
      </c>
    </row>
    <row r="337" spans="1:16" s="380" customFormat="1" ht="30" customHeight="1">
      <c r="A337" s="377"/>
      <c r="B337" s="378"/>
      <c r="C337" s="104" t="s">
        <v>456</v>
      </c>
      <c r="D337" s="105" t="s">
        <v>43</v>
      </c>
      <c r="E337" s="379"/>
      <c r="F337" s="379"/>
      <c r="G337" s="366"/>
      <c r="H337" s="367"/>
      <c r="I337" s="435">
        <v>0</v>
      </c>
      <c r="J337" s="366" t="e">
        <f t="shared" si="13"/>
        <v>#DIV/0!</v>
      </c>
      <c r="K337" s="367"/>
      <c r="L337" s="435">
        <v>0</v>
      </c>
      <c r="M337" s="366" t="e">
        <f t="shared" si="14"/>
        <v>#DIV/0!</v>
      </c>
      <c r="N337" s="367"/>
      <c r="O337" s="435">
        <v>0</v>
      </c>
      <c r="P337" s="366" t="e">
        <f t="shared" si="15"/>
        <v>#DIV/0!</v>
      </c>
    </row>
    <row r="338" spans="1:16" s="395" customFormat="1" ht="30" customHeight="1">
      <c r="A338" s="389"/>
      <c r="B338" s="390" t="s">
        <v>34</v>
      </c>
      <c r="C338" s="391"/>
      <c r="D338" s="392" t="s">
        <v>472</v>
      </c>
      <c r="E338" s="393"/>
      <c r="F338" s="365"/>
      <c r="G338" s="366"/>
      <c r="H338" s="367"/>
      <c r="I338" s="394">
        <f>I339</f>
        <v>0</v>
      </c>
      <c r="J338" s="366" t="e">
        <f t="shared" si="13"/>
        <v>#DIV/0!</v>
      </c>
      <c r="K338" s="367"/>
      <c r="L338" s="394">
        <f>L339</f>
        <v>0</v>
      </c>
      <c r="M338" s="366" t="e">
        <f t="shared" si="14"/>
        <v>#DIV/0!</v>
      </c>
      <c r="N338" s="367"/>
      <c r="O338" s="394">
        <f>O339</f>
        <v>0</v>
      </c>
      <c r="P338" s="366" t="e">
        <f t="shared" si="15"/>
        <v>#DIV/0!</v>
      </c>
    </row>
    <row r="339" spans="1:16" s="400" customFormat="1" ht="30" customHeight="1">
      <c r="A339" s="396"/>
      <c r="B339" s="397" t="s">
        <v>454</v>
      </c>
      <c r="C339" s="397"/>
      <c r="D339" s="402" t="s">
        <v>527</v>
      </c>
      <c r="E339" s="399"/>
      <c r="F339" s="399"/>
      <c r="G339" s="375"/>
      <c r="H339" s="376"/>
      <c r="I339" s="400">
        <f>SUM(I340)</f>
        <v>0</v>
      </c>
      <c r="J339" s="375" t="e">
        <f t="shared" si="13"/>
        <v>#DIV/0!</v>
      </c>
      <c r="K339" s="376"/>
      <c r="L339" s="400">
        <f>SUM(L340)</f>
        <v>0</v>
      </c>
      <c r="M339" s="375" t="e">
        <f t="shared" si="14"/>
        <v>#DIV/0!</v>
      </c>
      <c r="N339" s="376"/>
      <c r="O339" s="400">
        <f>SUM(O340)</f>
        <v>0</v>
      </c>
      <c r="P339" s="375" t="e">
        <f t="shared" si="15"/>
        <v>#DIV/0!</v>
      </c>
    </row>
    <row r="340" spans="1:16" s="380" customFormat="1" ht="30" customHeight="1">
      <c r="A340" s="377"/>
      <c r="B340" s="378"/>
      <c r="C340" s="104" t="s">
        <v>457</v>
      </c>
      <c r="D340" s="105" t="s">
        <v>43</v>
      </c>
      <c r="E340" s="379"/>
      <c r="F340" s="379"/>
      <c r="G340" s="366"/>
      <c r="H340" s="367"/>
      <c r="I340" s="435">
        <v>0</v>
      </c>
      <c r="J340" s="366" t="e">
        <f t="shared" si="13"/>
        <v>#DIV/0!</v>
      </c>
      <c r="K340" s="367"/>
      <c r="L340" s="435">
        <v>0</v>
      </c>
      <c r="M340" s="366" t="e">
        <f t="shared" si="14"/>
        <v>#DIV/0!</v>
      </c>
      <c r="N340" s="367"/>
      <c r="O340" s="435">
        <v>0</v>
      </c>
      <c r="P340" s="366" t="e">
        <f t="shared" si="15"/>
        <v>#DIV/0!</v>
      </c>
    </row>
    <row r="341" spans="1:16" s="380" customFormat="1" ht="30" customHeight="1">
      <c r="A341" s="377"/>
      <c r="B341" s="378"/>
      <c r="C341" s="378"/>
      <c r="D341" s="381"/>
      <c r="E341" s="379"/>
      <c r="F341" s="379"/>
      <c r="G341" s="366"/>
      <c r="H341" s="367"/>
      <c r="I341" s="379"/>
      <c r="J341" s="366"/>
      <c r="K341" s="367"/>
      <c r="L341" s="379"/>
      <c r="M341" s="366"/>
      <c r="N341" s="367"/>
      <c r="O341" s="379"/>
      <c r="P341" s="366"/>
    </row>
    <row r="342" spans="1:16" s="380" customFormat="1" ht="30" customHeight="1">
      <c r="A342" s="377"/>
      <c r="B342" s="378"/>
      <c r="C342" s="378"/>
      <c r="D342" s="381"/>
      <c r="E342" s="379"/>
      <c r="F342" s="497"/>
      <c r="G342" s="498"/>
      <c r="H342" s="284"/>
      <c r="I342" s="499" t="s">
        <v>557</v>
      </c>
      <c r="J342" s="500"/>
      <c r="K342" s="282"/>
      <c r="L342" s="499" t="s">
        <v>630</v>
      </c>
      <c r="M342" s="500"/>
      <c r="N342" s="286"/>
      <c r="O342" s="499" t="s">
        <v>558</v>
      </c>
      <c r="P342" s="500"/>
    </row>
    <row r="343" spans="1:16" s="395" customFormat="1" ht="30" customHeight="1">
      <c r="A343" s="389"/>
      <c r="B343" s="390" t="s">
        <v>35</v>
      </c>
      <c r="C343" s="391"/>
      <c r="D343" s="392" t="s">
        <v>39</v>
      </c>
      <c r="E343" s="393"/>
      <c r="F343" s="365"/>
      <c r="G343" s="366"/>
      <c r="H343" s="367"/>
      <c r="I343" s="394">
        <f>I344+I351+I355+I360</f>
        <v>0</v>
      </c>
      <c r="J343" s="366" t="e">
        <f t="shared" si="13"/>
        <v>#DIV/0!</v>
      </c>
      <c r="K343" s="367"/>
      <c r="L343" s="394">
        <f>L344+L351+L355+L360</f>
        <v>0</v>
      </c>
      <c r="M343" s="366" t="e">
        <f t="shared" si="14"/>
        <v>#DIV/0!</v>
      </c>
      <c r="N343" s="367"/>
      <c r="O343" s="394">
        <f>O344+O351+O355+O360</f>
        <v>0</v>
      </c>
      <c r="P343" s="366" t="e">
        <f t="shared" si="15"/>
        <v>#DIV/0!</v>
      </c>
    </row>
    <row r="344" spans="1:16" s="400" customFormat="1" ht="30" customHeight="1">
      <c r="A344" s="396"/>
      <c r="B344" s="397" t="s">
        <v>459</v>
      </c>
      <c r="C344" s="401"/>
      <c r="D344" s="402" t="s">
        <v>529</v>
      </c>
      <c r="E344" s="399"/>
      <c r="F344" s="399"/>
      <c r="G344" s="375"/>
      <c r="H344" s="376"/>
      <c r="I344" s="400">
        <f>SUM(I345:I350)</f>
        <v>0</v>
      </c>
      <c r="J344" s="375" t="e">
        <f t="shared" si="13"/>
        <v>#DIV/0!</v>
      </c>
      <c r="K344" s="376"/>
      <c r="L344" s="400">
        <f>SUM(L345:L350)</f>
        <v>0</v>
      </c>
      <c r="M344" s="375" t="e">
        <f t="shared" si="14"/>
        <v>#DIV/0!</v>
      </c>
      <c r="N344" s="376"/>
      <c r="O344" s="400">
        <f>SUM(O345:O350)</f>
        <v>0</v>
      </c>
      <c r="P344" s="375" t="e">
        <f t="shared" si="15"/>
        <v>#DIV/0!</v>
      </c>
    </row>
    <row r="345" spans="1:16" s="380" customFormat="1" ht="30" customHeight="1">
      <c r="A345" s="377"/>
      <c r="B345" s="378"/>
      <c r="C345" s="104" t="s">
        <v>387</v>
      </c>
      <c r="D345" s="105" t="s">
        <v>388</v>
      </c>
      <c r="E345" s="379"/>
      <c r="F345" s="379"/>
      <c r="G345" s="366"/>
      <c r="H345" s="367"/>
      <c r="I345" s="435">
        <v>0</v>
      </c>
      <c r="J345" s="366" t="e">
        <f t="shared" si="13"/>
        <v>#DIV/0!</v>
      </c>
      <c r="K345" s="367"/>
      <c r="L345" s="435">
        <v>0</v>
      </c>
      <c r="M345" s="366" t="e">
        <f t="shared" si="14"/>
        <v>#DIV/0!</v>
      </c>
      <c r="N345" s="367"/>
      <c r="O345" s="435">
        <v>0</v>
      </c>
      <c r="P345" s="366" t="e">
        <f t="shared" si="15"/>
        <v>#DIV/0!</v>
      </c>
    </row>
    <row r="346" spans="1:16" s="380" customFormat="1" ht="30" customHeight="1">
      <c r="A346" s="377"/>
      <c r="B346" s="378"/>
      <c r="C346" s="102" t="s">
        <v>389</v>
      </c>
      <c r="D346" s="103" t="s">
        <v>450</v>
      </c>
      <c r="E346" s="379"/>
      <c r="F346" s="379"/>
      <c r="G346" s="366"/>
      <c r="H346" s="367"/>
      <c r="I346" s="436">
        <v>0</v>
      </c>
      <c r="J346" s="366" t="e">
        <f t="shared" si="13"/>
        <v>#DIV/0!</v>
      </c>
      <c r="K346" s="367"/>
      <c r="L346" s="436">
        <v>0</v>
      </c>
      <c r="M346" s="366" t="e">
        <f t="shared" si="14"/>
        <v>#DIV/0!</v>
      </c>
      <c r="N346" s="367"/>
      <c r="O346" s="436">
        <v>0</v>
      </c>
      <c r="P346" s="366" t="e">
        <f t="shared" si="15"/>
        <v>#DIV/0!</v>
      </c>
    </row>
    <row r="347" spans="1:16" s="380" customFormat="1" ht="30" customHeight="1">
      <c r="A347" s="377"/>
      <c r="B347" s="378"/>
      <c r="C347" s="102" t="s">
        <v>390</v>
      </c>
      <c r="D347" s="103" t="s">
        <v>451</v>
      </c>
      <c r="E347" s="379"/>
      <c r="F347" s="379"/>
      <c r="G347" s="366"/>
      <c r="H347" s="367"/>
      <c r="I347" s="436">
        <v>0</v>
      </c>
      <c r="J347" s="366" t="e">
        <f t="shared" si="13"/>
        <v>#DIV/0!</v>
      </c>
      <c r="K347" s="367"/>
      <c r="L347" s="436">
        <v>0</v>
      </c>
      <c r="M347" s="366" t="e">
        <f t="shared" si="14"/>
        <v>#DIV/0!</v>
      </c>
      <c r="N347" s="367"/>
      <c r="O347" s="436">
        <v>0</v>
      </c>
      <c r="P347" s="366" t="e">
        <f t="shared" si="15"/>
        <v>#DIV/0!</v>
      </c>
    </row>
    <row r="348" spans="1:16" s="380" customFormat="1" ht="30" customHeight="1">
      <c r="A348" s="377"/>
      <c r="B348" s="378"/>
      <c r="C348" s="102" t="s">
        <v>391</v>
      </c>
      <c r="D348" s="103" t="s">
        <v>392</v>
      </c>
      <c r="E348" s="379"/>
      <c r="F348" s="379"/>
      <c r="G348" s="366"/>
      <c r="H348" s="367"/>
      <c r="I348" s="436">
        <v>0</v>
      </c>
      <c r="J348" s="366" t="e">
        <f t="shared" si="13"/>
        <v>#DIV/0!</v>
      </c>
      <c r="K348" s="367"/>
      <c r="L348" s="436">
        <v>0</v>
      </c>
      <c r="M348" s="366" t="e">
        <f t="shared" si="14"/>
        <v>#DIV/0!</v>
      </c>
      <c r="N348" s="367"/>
      <c r="O348" s="436">
        <v>0</v>
      </c>
      <c r="P348" s="366" t="e">
        <f t="shared" si="15"/>
        <v>#DIV/0!</v>
      </c>
    </row>
    <row r="349" spans="1:16" s="380" customFormat="1" ht="30" customHeight="1">
      <c r="A349" s="377"/>
      <c r="B349" s="378"/>
      <c r="C349" s="102" t="s">
        <v>492</v>
      </c>
      <c r="D349" s="103" t="s">
        <v>530</v>
      </c>
      <c r="E349" s="379"/>
      <c r="F349" s="379"/>
      <c r="G349" s="366"/>
      <c r="H349" s="367"/>
      <c r="I349" s="436">
        <v>0</v>
      </c>
      <c r="J349" s="366" t="e">
        <f t="shared" si="13"/>
        <v>#DIV/0!</v>
      </c>
      <c r="K349" s="367"/>
      <c r="L349" s="436">
        <v>0</v>
      </c>
      <c r="M349" s="366" t="e">
        <f t="shared" si="14"/>
        <v>#DIV/0!</v>
      </c>
      <c r="N349" s="367"/>
      <c r="O349" s="436">
        <v>0</v>
      </c>
      <c r="P349" s="366" t="e">
        <f t="shared" si="15"/>
        <v>#DIV/0!</v>
      </c>
    </row>
    <row r="350" spans="1:16" s="380" customFormat="1" ht="30" customHeight="1">
      <c r="A350" s="377"/>
      <c r="B350" s="378"/>
      <c r="C350" s="102" t="s">
        <v>492</v>
      </c>
      <c r="D350" s="103" t="s">
        <v>43</v>
      </c>
      <c r="E350" s="379"/>
      <c r="F350" s="379"/>
      <c r="G350" s="366"/>
      <c r="H350" s="367"/>
      <c r="I350" s="436">
        <v>0</v>
      </c>
      <c r="J350" s="366" t="e">
        <f t="shared" si="13"/>
        <v>#DIV/0!</v>
      </c>
      <c r="K350" s="367"/>
      <c r="L350" s="436">
        <v>0</v>
      </c>
      <c r="M350" s="366" t="e">
        <f t="shared" si="14"/>
        <v>#DIV/0!</v>
      </c>
      <c r="N350" s="367"/>
      <c r="O350" s="436">
        <v>0</v>
      </c>
      <c r="P350" s="366" t="e">
        <f t="shared" si="15"/>
        <v>#DIV/0!</v>
      </c>
    </row>
    <row r="351" spans="1:16" s="400" customFormat="1" ht="30" customHeight="1">
      <c r="A351" s="396"/>
      <c r="B351" s="397" t="s">
        <v>460</v>
      </c>
      <c r="C351" s="401"/>
      <c r="D351" s="402" t="s">
        <v>528</v>
      </c>
      <c r="E351" s="399"/>
      <c r="F351" s="399"/>
      <c r="G351" s="375"/>
      <c r="H351" s="376"/>
      <c r="I351" s="400">
        <f>SUM(I352:I354)</f>
        <v>0</v>
      </c>
      <c r="J351" s="375" t="e">
        <f t="shared" si="13"/>
        <v>#DIV/0!</v>
      </c>
      <c r="K351" s="376"/>
      <c r="L351" s="400">
        <f>SUM(L352:L354)</f>
        <v>0</v>
      </c>
      <c r="M351" s="375" t="e">
        <f t="shared" si="14"/>
        <v>#DIV/0!</v>
      </c>
      <c r="N351" s="376"/>
      <c r="O351" s="400">
        <f>SUM(O352:O354)</f>
        <v>0</v>
      </c>
      <c r="P351" s="375" t="e">
        <f t="shared" si="15"/>
        <v>#DIV/0!</v>
      </c>
    </row>
    <row r="352" spans="1:16" s="380" customFormat="1" ht="30" customHeight="1">
      <c r="A352" s="377"/>
      <c r="B352" s="378"/>
      <c r="C352" s="104" t="s">
        <v>393</v>
      </c>
      <c r="D352" s="105" t="s">
        <v>394</v>
      </c>
      <c r="E352" s="379"/>
      <c r="F352" s="379"/>
      <c r="G352" s="366"/>
      <c r="H352" s="367"/>
      <c r="I352" s="435">
        <v>0</v>
      </c>
      <c r="J352" s="366" t="e">
        <f t="shared" si="13"/>
        <v>#DIV/0!</v>
      </c>
      <c r="K352" s="367"/>
      <c r="L352" s="435">
        <v>0</v>
      </c>
      <c r="M352" s="366" t="e">
        <f t="shared" si="14"/>
        <v>#DIV/0!</v>
      </c>
      <c r="N352" s="367"/>
      <c r="O352" s="435">
        <v>0</v>
      </c>
      <c r="P352" s="366" t="e">
        <f t="shared" si="15"/>
        <v>#DIV/0!</v>
      </c>
    </row>
    <row r="353" spans="1:16" s="380" customFormat="1" ht="30" customHeight="1">
      <c r="A353" s="377"/>
      <c r="B353" s="378"/>
      <c r="C353" s="102" t="s">
        <v>395</v>
      </c>
      <c r="D353" s="103" t="s">
        <v>396</v>
      </c>
      <c r="E353" s="379"/>
      <c r="F353" s="379"/>
      <c r="G353" s="366"/>
      <c r="H353" s="367"/>
      <c r="I353" s="436">
        <v>0</v>
      </c>
      <c r="J353" s="366" t="e">
        <f t="shared" si="13"/>
        <v>#DIV/0!</v>
      </c>
      <c r="K353" s="367"/>
      <c r="L353" s="436">
        <v>0</v>
      </c>
      <c r="M353" s="366" t="e">
        <f t="shared" si="14"/>
        <v>#DIV/0!</v>
      </c>
      <c r="N353" s="367"/>
      <c r="O353" s="436">
        <v>0</v>
      </c>
      <c r="P353" s="366" t="e">
        <f t="shared" si="15"/>
        <v>#DIV/0!</v>
      </c>
    </row>
    <row r="354" spans="1:16" s="380" customFormat="1" ht="30" customHeight="1">
      <c r="A354" s="377"/>
      <c r="B354" s="378"/>
      <c r="C354" s="102" t="s">
        <v>493</v>
      </c>
      <c r="D354" s="103" t="s">
        <v>43</v>
      </c>
      <c r="E354" s="379"/>
      <c r="F354" s="379"/>
      <c r="G354" s="366"/>
      <c r="H354" s="367"/>
      <c r="I354" s="436">
        <v>0</v>
      </c>
      <c r="J354" s="366" t="e">
        <f t="shared" si="13"/>
        <v>#DIV/0!</v>
      </c>
      <c r="K354" s="367"/>
      <c r="L354" s="436">
        <v>0</v>
      </c>
      <c r="M354" s="366" t="e">
        <f t="shared" si="14"/>
        <v>#DIV/0!</v>
      </c>
      <c r="N354" s="367"/>
      <c r="O354" s="436">
        <v>0</v>
      </c>
      <c r="P354" s="366" t="e">
        <f t="shared" si="15"/>
        <v>#DIV/0!</v>
      </c>
    </row>
    <row r="355" spans="1:16" s="400" customFormat="1" ht="30" customHeight="1">
      <c r="A355" s="396"/>
      <c r="B355" s="397" t="s">
        <v>461</v>
      </c>
      <c r="C355" s="401"/>
      <c r="D355" s="402" t="s">
        <v>531</v>
      </c>
      <c r="E355" s="399"/>
      <c r="F355" s="399"/>
      <c r="G355" s="375"/>
      <c r="H355" s="376"/>
      <c r="I355" s="400">
        <f>SUM(I356:I359)</f>
        <v>0</v>
      </c>
      <c r="J355" s="375" t="e">
        <f t="shared" si="13"/>
        <v>#DIV/0!</v>
      </c>
      <c r="K355" s="376"/>
      <c r="L355" s="400">
        <f>SUM(L356:L359)</f>
        <v>0</v>
      </c>
      <c r="M355" s="375" t="e">
        <f t="shared" si="14"/>
        <v>#DIV/0!</v>
      </c>
      <c r="N355" s="376"/>
      <c r="O355" s="400">
        <f>SUM(O356:O359)</f>
        <v>0</v>
      </c>
      <c r="P355" s="375" t="e">
        <f t="shared" si="15"/>
        <v>#DIV/0!</v>
      </c>
    </row>
    <row r="356" spans="1:16" s="380" customFormat="1" ht="30" customHeight="1">
      <c r="A356" s="377"/>
      <c r="B356" s="378"/>
      <c r="C356" s="104" t="s">
        <v>397</v>
      </c>
      <c r="D356" s="105" t="s">
        <v>462</v>
      </c>
      <c r="E356" s="379"/>
      <c r="F356" s="379"/>
      <c r="G356" s="366"/>
      <c r="H356" s="367"/>
      <c r="I356" s="435">
        <v>0</v>
      </c>
      <c r="J356" s="366" t="e">
        <f t="shared" si="13"/>
        <v>#DIV/0!</v>
      </c>
      <c r="K356" s="367"/>
      <c r="L356" s="435">
        <v>0</v>
      </c>
      <c r="M356" s="366" t="e">
        <f t="shared" si="14"/>
        <v>#DIV/0!</v>
      </c>
      <c r="N356" s="367"/>
      <c r="O356" s="435">
        <v>0</v>
      </c>
      <c r="P356" s="366" t="e">
        <f t="shared" si="15"/>
        <v>#DIV/0!</v>
      </c>
    </row>
    <row r="357" spans="1:16" s="380" customFormat="1" ht="30" customHeight="1">
      <c r="A357" s="377"/>
      <c r="B357" s="378"/>
      <c r="C357" s="102" t="s">
        <v>398</v>
      </c>
      <c r="D357" s="103" t="s">
        <v>463</v>
      </c>
      <c r="E357" s="379"/>
      <c r="F357" s="379"/>
      <c r="G357" s="366"/>
      <c r="H357" s="367"/>
      <c r="I357" s="436">
        <v>0</v>
      </c>
      <c r="J357" s="366" t="e">
        <f t="shared" si="13"/>
        <v>#DIV/0!</v>
      </c>
      <c r="K357" s="367"/>
      <c r="L357" s="436">
        <v>0</v>
      </c>
      <c r="M357" s="366" t="e">
        <f t="shared" si="14"/>
        <v>#DIV/0!</v>
      </c>
      <c r="N357" s="367"/>
      <c r="O357" s="436">
        <v>0</v>
      </c>
      <c r="P357" s="366" t="e">
        <f t="shared" si="15"/>
        <v>#DIV/0!</v>
      </c>
    </row>
    <row r="358" spans="1:16" s="380" customFormat="1" ht="30" customHeight="1">
      <c r="A358" s="377"/>
      <c r="B358" s="378"/>
      <c r="C358" s="102" t="s">
        <v>532</v>
      </c>
      <c r="D358" s="103" t="s">
        <v>533</v>
      </c>
      <c r="E358" s="379"/>
      <c r="F358" s="379"/>
      <c r="G358" s="366"/>
      <c r="H358" s="367"/>
      <c r="I358" s="436">
        <v>0</v>
      </c>
      <c r="J358" s="366" t="e">
        <f t="shared" si="13"/>
        <v>#DIV/0!</v>
      </c>
      <c r="K358" s="367"/>
      <c r="L358" s="436">
        <v>0</v>
      </c>
      <c r="M358" s="366" t="e">
        <f t="shared" si="14"/>
        <v>#DIV/0!</v>
      </c>
      <c r="N358" s="367"/>
      <c r="O358" s="436">
        <v>0</v>
      </c>
      <c r="P358" s="366" t="e">
        <f t="shared" si="15"/>
        <v>#DIV/0!</v>
      </c>
    </row>
    <row r="359" spans="1:16" s="380" customFormat="1" ht="30" customHeight="1">
      <c r="A359" s="377"/>
      <c r="B359" s="378"/>
      <c r="C359" s="102" t="s">
        <v>642</v>
      </c>
      <c r="D359" s="103" t="s">
        <v>43</v>
      </c>
      <c r="E359" s="379"/>
      <c r="F359" s="379"/>
      <c r="G359" s="366"/>
      <c r="H359" s="367"/>
      <c r="I359" s="436">
        <v>0</v>
      </c>
      <c r="J359" s="366" t="e">
        <f t="shared" si="13"/>
        <v>#DIV/0!</v>
      </c>
      <c r="K359" s="367"/>
      <c r="L359" s="436">
        <v>0</v>
      </c>
      <c r="M359" s="366" t="e">
        <f t="shared" si="14"/>
        <v>#DIV/0!</v>
      </c>
      <c r="N359" s="367"/>
      <c r="O359" s="436">
        <v>0</v>
      </c>
      <c r="P359" s="366" t="e">
        <f t="shared" si="15"/>
        <v>#DIV/0!</v>
      </c>
    </row>
    <row r="360" spans="1:16" s="400" customFormat="1" ht="30" customHeight="1">
      <c r="A360" s="396"/>
      <c r="B360" s="397" t="s">
        <v>464</v>
      </c>
      <c r="C360" s="397"/>
      <c r="D360" s="402" t="s">
        <v>404</v>
      </c>
      <c r="E360" s="399"/>
      <c r="F360" s="399"/>
      <c r="G360" s="375"/>
      <c r="H360" s="376"/>
      <c r="I360" s="400">
        <f>SUM(I361)</f>
        <v>0</v>
      </c>
      <c r="J360" s="375" t="e">
        <f t="shared" si="13"/>
        <v>#DIV/0!</v>
      </c>
      <c r="K360" s="376"/>
      <c r="L360" s="400">
        <f>SUM(L361)</f>
        <v>0</v>
      </c>
      <c r="M360" s="375" t="e">
        <f t="shared" si="14"/>
        <v>#DIV/0!</v>
      </c>
      <c r="N360" s="376"/>
      <c r="O360" s="400">
        <f>SUM(O361)</f>
        <v>0</v>
      </c>
      <c r="P360" s="375" t="e">
        <f t="shared" si="15"/>
        <v>#DIV/0!</v>
      </c>
    </row>
    <row r="361" spans="1:16" s="380" customFormat="1" ht="30" customHeight="1">
      <c r="A361" s="377"/>
      <c r="B361" s="378"/>
      <c r="C361" s="104" t="s">
        <v>465</v>
      </c>
      <c r="D361" s="105" t="s">
        <v>43</v>
      </c>
      <c r="E361" s="379"/>
      <c r="F361" s="379"/>
      <c r="G361" s="366"/>
      <c r="H361" s="367"/>
      <c r="I361" s="435">
        <v>0</v>
      </c>
      <c r="J361" s="366" t="e">
        <f t="shared" si="13"/>
        <v>#DIV/0!</v>
      </c>
      <c r="K361" s="367"/>
      <c r="L361" s="435">
        <v>0</v>
      </c>
      <c r="M361" s="366" t="e">
        <f t="shared" si="14"/>
        <v>#DIV/0!</v>
      </c>
      <c r="N361" s="367"/>
      <c r="O361" s="435">
        <v>0</v>
      </c>
      <c r="P361" s="366" t="e">
        <f t="shared" si="15"/>
        <v>#DIV/0!</v>
      </c>
    </row>
    <row r="362" spans="1:16" s="380" customFormat="1" ht="30" customHeight="1">
      <c r="A362" s="396"/>
      <c r="B362" s="397"/>
      <c r="C362" s="408"/>
      <c r="D362" s="409"/>
      <c r="E362" s="379"/>
      <c r="F362" s="379"/>
      <c r="G362" s="302"/>
      <c r="H362" s="410"/>
      <c r="J362" s="411"/>
      <c r="K362" s="410"/>
      <c r="M362" s="411"/>
      <c r="N362" s="410"/>
      <c r="P362" s="411"/>
    </row>
    <row r="363" spans="1:16" s="380" customFormat="1" ht="30" customHeight="1">
      <c r="A363" s="396"/>
      <c r="B363" s="397"/>
      <c r="C363" s="408"/>
      <c r="D363" s="409"/>
      <c r="E363" s="379"/>
      <c r="F363" s="497"/>
      <c r="G363" s="498"/>
      <c r="H363" s="284"/>
      <c r="I363" s="499" t="s">
        <v>557</v>
      </c>
      <c r="J363" s="500"/>
      <c r="K363" s="282"/>
      <c r="L363" s="499" t="s">
        <v>630</v>
      </c>
      <c r="M363" s="500"/>
      <c r="N363" s="286"/>
      <c r="O363" s="499" t="s">
        <v>558</v>
      </c>
      <c r="P363" s="500"/>
    </row>
    <row r="364" spans="1:16" s="380" customFormat="1" ht="30" customHeight="1">
      <c r="A364" s="377" t="s">
        <v>689</v>
      </c>
      <c r="B364" s="412" t="s">
        <v>631</v>
      </c>
      <c r="C364" s="408"/>
      <c r="D364" s="409"/>
      <c r="E364" s="379"/>
      <c r="F364" s="379"/>
      <c r="G364" s="302"/>
      <c r="H364" s="410"/>
      <c r="J364" s="411"/>
      <c r="K364" s="410"/>
      <c r="M364" s="411"/>
      <c r="N364" s="410"/>
      <c r="P364" s="411"/>
    </row>
    <row r="365" spans="1:16" s="380" customFormat="1" ht="30" customHeight="1">
      <c r="A365" s="396"/>
      <c r="B365" s="413" t="s">
        <v>26</v>
      </c>
      <c r="C365" s="413"/>
      <c r="D365" s="413" t="s">
        <v>36</v>
      </c>
      <c r="E365" s="379"/>
      <c r="F365" s="399"/>
      <c r="G365" s="366"/>
      <c r="H365" s="414"/>
      <c r="I365" s="415">
        <f>I33</f>
        <v>0</v>
      </c>
      <c r="J365" s="416" t="e">
        <f>I365/I$375</f>
        <v>#DIV/0!</v>
      </c>
      <c r="K365" s="414"/>
      <c r="L365" s="415">
        <f>L33</f>
        <v>0</v>
      </c>
      <c r="M365" s="416" t="e">
        <f>L365/L$375</f>
        <v>#DIV/0!</v>
      </c>
      <c r="N365" s="414"/>
      <c r="O365" s="415">
        <f>O33</f>
        <v>0</v>
      </c>
      <c r="P365" s="416" t="e">
        <f>O365/O$375</f>
        <v>#DIV/0!</v>
      </c>
    </row>
    <row r="366" spans="1:16" s="380" customFormat="1" ht="30" customHeight="1">
      <c r="A366" s="396"/>
      <c r="B366" s="417" t="s">
        <v>27</v>
      </c>
      <c r="C366" s="413"/>
      <c r="D366" s="413" t="s">
        <v>470</v>
      </c>
      <c r="E366" s="379"/>
      <c r="F366" s="399"/>
      <c r="G366" s="366"/>
      <c r="H366" s="414"/>
      <c r="I366" s="415">
        <f>I75</f>
        <v>0</v>
      </c>
      <c r="J366" s="416" t="e">
        <f t="shared" ref="J366" si="16">I366/I$375</f>
        <v>#DIV/0!</v>
      </c>
      <c r="K366" s="414"/>
      <c r="L366" s="415">
        <f>L75</f>
        <v>0</v>
      </c>
      <c r="M366" s="416" t="e">
        <f t="shared" ref="M366" si="17">L366/L$375</f>
        <v>#DIV/0!</v>
      </c>
      <c r="N366" s="414"/>
      <c r="O366" s="415">
        <f>O75</f>
        <v>0</v>
      </c>
      <c r="P366" s="416" t="e">
        <f t="shared" ref="P366" si="18">O366/O$375</f>
        <v>#DIV/0!</v>
      </c>
    </row>
    <row r="367" spans="1:16" s="380" customFormat="1" ht="30" customHeight="1">
      <c r="A367" s="396"/>
      <c r="B367" s="413" t="s">
        <v>28</v>
      </c>
      <c r="C367" s="413"/>
      <c r="D367" s="413" t="s">
        <v>37</v>
      </c>
      <c r="E367" s="379"/>
      <c r="F367" s="399"/>
      <c r="G367" s="366"/>
      <c r="H367" s="414"/>
      <c r="I367" s="415">
        <f>I133</f>
        <v>0</v>
      </c>
      <c r="J367" s="416" t="e">
        <f t="shared" ref="J367" si="19">I367/I$375</f>
        <v>#DIV/0!</v>
      </c>
      <c r="K367" s="414"/>
      <c r="L367" s="415">
        <f>L133</f>
        <v>0</v>
      </c>
      <c r="M367" s="416" t="e">
        <f t="shared" ref="M367" si="20">L367/L$375</f>
        <v>#DIV/0!</v>
      </c>
      <c r="N367" s="414"/>
      <c r="O367" s="415">
        <f>O133</f>
        <v>0</v>
      </c>
      <c r="P367" s="416" t="e">
        <f t="shared" ref="P367" si="21">O367/O$375</f>
        <v>#DIV/0!</v>
      </c>
    </row>
    <row r="368" spans="1:16" s="380" customFormat="1" ht="30" customHeight="1">
      <c r="A368" s="396"/>
      <c r="B368" s="413" t="s">
        <v>29</v>
      </c>
      <c r="C368" s="413"/>
      <c r="D368" s="413" t="s">
        <v>52</v>
      </c>
      <c r="E368" s="379"/>
      <c r="F368" s="399"/>
      <c r="G368" s="366"/>
      <c r="H368" s="414"/>
      <c r="I368" s="415">
        <f>I226</f>
        <v>0</v>
      </c>
      <c r="J368" s="416" t="e">
        <f t="shared" ref="J368" si="22">I368/I$375</f>
        <v>#DIV/0!</v>
      </c>
      <c r="K368" s="414"/>
      <c r="L368" s="415">
        <f>L226</f>
        <v>0</v>
      </c>
      <c r="M368" s="416" t="e">
        <f t="shared" ref="M368" si="23">L368/L$375</f>
        <v>#DIV/0!</v>
      </c>
      <c r="N368" s="414"/>
      <c r="O368" s="415">
        <f>O226</f>
        <v>0</v>
      </c>
      <c r="P368" s="416" t="e">
        <f t="shared" ref="P368" si="24">O368/O$375</f>
        <v>#DIV/0!</v>
      </c>
    </row>
    <row r="369" spans="1:16" s="380" customFormat="1" ht="30" customHeight="1">
      <c r="A369" s="396"/>
      <c r="B369" s="413" t="s">
        <v>30</v>
      </c>
      <c r="C369" s="413"/>
      <c r="D369" s="413" t="s">
        <v>632</v>
      </c>
      <c r="E369" s="379"/>
      <c r="F369" s="399"/>
      <c r="G369" s="366"/>
      <c r="H369" s="414"/>
      <c r="I369" s="415">
        <f>I231</f>
        <v>0</v>
      </c>
      <c r="J369" s="416" t="e">
        <f t="shared" ref="J369" si="25">I369/I$375</f>
        <v>#DIV/0!</v>
      </c>
      <c r="K369" s="414"/>
      <c r="L369" s="415">
        <f>L231</f>
        <v>0</v>
      </c>
      <c r="M369" s="416" t="e">
        <f t="shared" ref="M369" si="26">L369/L$375</f>
        <v>#DIV/0!</v>
      </c>
      <c r="N369" s="414"/>
      <c r="O369" s="415">
        <f>O231</f>
        <v>0</v>
      </c>
      <c r="P369" s="416" t="e">
        <f t="shared" ref="P369" si="27">O369/O$375</f>
        <v>#DIV/0!</v>
      </c>
    </row>
    <row r="370" spans="1:16" s="380" customFormat="1" ht="30" customHeight="1">
      <c r="A370" s="396"/>
      <c r="B370" s="413" t="s">
        <v>31</v>
      </c>
      <c r="C370" s="413"/>
      <c r="D370" s="413" t="s">
        <v>38</v>
      </c>
      <c r="E370" s="379"/>
      <c r="F370" s="399"/>
      <c r="G370" s="366"/>
      <c r="H370" s="414"/>
      <c r="I370" s="415">
        <f>I268</f>
        <v>0</v>
      </c>
      <c r="J370" s="416" t="e">
        <f t="shared" ref="J370" si="28">I370/I$375</f>
        <v>#DIV/0!</v>
      </c>
      <c r="K370" s="414"/>
      <c r="L370" s="415">
        <f>L268</f>
        <v>0</v>
      </c>
      <c r="M370" s="416" t="e">
        <f t="shared" ref="M370" si="29">L370/L$375</f>
        <v>#DIV/0!</v>
      </c>
      <c r="N370" s="414"/>
      <c r="O370" s="415">
        <f>O268</f>
        <v>0</v>
      </c>
      <c r="P370" s="416" t="e">
        <f t="shared" ref="P370" si="30">O370/O$375</f>
        <v>#DIV/0!</v>
      </c>
    </row>
    <row r="371" spans="1:16" s="380" customFormat="1" ht="30" customHeight="1">
      <c r="A371" s="396"/>
      <c r="B371" s="413" t="s">
        <v>32</v>
      </c>
      <c r="C371" s="413"/>
      <c r="D371" s="413" t="s">
        <v>458</v>
      </c>
      <c r="E371" s="379"/>
      <c r="F371" s="399"/>
      <c r="G371" s="366"/>
      <c r="H371" s="414"/>
      <c r="I371" s="415">
        <f>I332</f>
        <v>0</v>
      </c>
      <c r="J371" s="416" t="e">
        <f t="shared" ref="J371" si="31">I371/I$375</f>
        <v>#DIV/0!</v>
      </c>
      <c r="K371" s="414"/>
      <c r="L371" s="415">
        <f>L332</f>
        <v>0</v>
      </c>
      <c r="M371" s="416" t="e">
        <f t="shared" ref="M371" si="32">L371/L$375</f>
        <v>#DIV/0!</v>
      </c>
      <c r="N371" s="414"/>
      <c r="O371" s="415">
        <f>O332</f>
        <v>0</v>
      </c>
      <c r="P371" s="416" t="e">
        <f t="shared" ref="P371" si="33">O371/O$375</f>
        <v>#DIV/0!</v>
      </c>
    </row>
    <row r="372" spans="1:16" s="380" customFormat="1" ht="30" customHeight="1">
      <c r="A372" s="396"/>
      <c r="B372" s="417" t="s">
        <v>33</v>
      </c>
      <c r="C372" s="413"/>
      <c r="D372" s="413" t="s">
        <v>458</v>
      </c>
      <c r="E372" s="379"/>
      <c r="F372" s="399"/>
      <c r="G372" s="366"/>
      <c r="H372" s="414"/>
      <c r="I372" s="415">
        <f>I335</f>
        <v>0</v>
      </c>
      <c r="J372" s="416" t="e">
        <f t="shared" ref="J372" si="34">I372/I$375</f>
        <v>#DIV/0!</v>
      </c>
      <c r="K372" s="414"/>
      <c r="L372" s="415">
        <f>L335</f>
        <v>0</v>
      </c>
      <c r="M372" s="416" t="e">
        <f t="shared" ref="M372" si="35">L372/L$375</f>
        <v>#DIV/0!</v>
      </c>
      <c r="N372" s="414"/>
      <c r="O372" s="415">
        <f>O335</f>
        <v>0</v>
      </c>
      <c r="P372" s="416" t="e">
        <f t="shared" ref="P372" si="36">O372/O$375</f>
        <v>#DIV/0!</v>
      </c>
    </row>
    <row r="373" spans="1:16" s="380" customFormat="1" ht="30" customHeight="1">
      <c r="A373" s="396"/>
      <c r="B373" s="413" t="s">
        <v>34</v>
      </c>
      <c r="C373" s="413"/>
      <c r="D373" s="413" t="s">
        <v>458</v>
      </c>
      <c r="E373" s="379"/>
      <c r="F373" s="399"/>
      <c r="G373" s="366"/>
      <c r="H373" s="414"/>
      <c r="I373" s="415">
        <f>I338</f>
        <v>0</v>
      </c>
      <c r="J373" s="416" t="e">
        <f t="shared" ref="J373" si="37">I373/I$375</f>
        <v>#DIV/0!</v>
      </c>
      <c r="K373" s="414"/>
      <c r="L373" s="415">
        <f>L338</f>
        <v>0</v>
      </c>
      <c r="M373" s="416" t="e">
        <f t="shared" ref="M373" si="38">L373/L$375</f>
        <v>#DIV/0!</v>
      </c>
      <c r="N373" s="414"/>
      <c r="O373" s="415">
        <f>O338</f>
        <v>0</v>
      </c>
      <c r="P373" s="416" t="e">
        <f t="shared" ref="P373" si="39">O373/O$375</f>
        <v>#DIV/0!</v>
      </c>
    </row>
    <row r="374" spans="1:16" s="380" customFormat="1" ht="30" customHeight="1">
      <c r="A374" s="396"/>
      <c r="B374" s="413" t="s">
        <v>35</v>
      </c>
      <c r="C374" s="413"/>
      <c r="D374" s="413" t="s">
        <v>39</v>
      </c>
      <c r="E374" s="379"/>
      <c r="F374" s="399"/>
      <c r="G374" s="366"/>
      <c r="H374" s="414"/>
      <c r="I374" s="415">
        <f>I343</f>
        <v>0</v>
      </c>
      <c r="J374" s="416" t="e">
        <f t="shared" ref="J374" si="40">I374/I$375</f>
        <v>#DIV/0!</v>
      </c>
      <c r="K374" s="414"/>
      <c r="L374" s="415">
        <f>L343</f>
        <v>0</v>
      </c>
      <c r="M374" s="416" t="e">
        <f t="shared" ref="M374" si="41">L374/L$375</f>
        <v>#DIV/0!</v>
      </c>
      <c r="N374" s="414"/>
      <c r="O374" s="415">
        <f>O343</f>
        <v>0</v>
      </c>
      <c r="P374" s="416" t="e">
        <f t="shared" ref="P374" si="42">O374/O$375</f>
        <v>#DIV/0!</v>
      </c>
    </row>
    <row r="375" spans="1:16" s="380" customFormat="1" ht="30" customHeight="1">
      <c r="A375" s="396"/>
      <c r="B375" s="418" t="s">
        <v>13</v>
      </c>
      <c r="C375" s="418"/>
      <c r="D375" s="418"/>
      <c r="E375" s="379"/>
      <c r="F375" s="365"/>
      <c r="G375" s="366"/>
      <c r="H375" s="414"/>
      <c r="I375" s="419">
        <f>SUM(I365:I374)</f>
        <v>0</v>
      </c>
      <c r="J375" s="416">
        <v>1</v>
      </c>
      <c r="K375" s="414"/>
      <c r="L375" s="419">
        <f>SUM(L365:L374)</f>
        <v>0</v>
      </c>
      <c r="M375" s="416">
        <v>1</v>
      </c>
      <c r="N375" s="414"/>
      <c r="O375" s="419">
        <f>SUM(O365:O374)</f>
        <v>0</v>
      </c>
      <c r="P375" s="416">
        <v>1</v>
      </c>
    </row>
    <row r="376" spans="1:16" s="380" customFormat="1" ht="30" customHeight="1">
      <c r="A376" s="396"/>
      <c r="B376" s="363"/>
      <c r="C376" s="363"/>
      <c r="D376" s="363"/>
      <c r="E376" s="379"/>
      <c r="F376" s="394"/>
      <c r="G376" s="411"/>
      <c r="H376" s="410"/>
      <c r="I376" s="394"/>
      <c r="J376" s="411"/>
      <c r="K376" s="410"/>
      <c r="L376" s="394"/>
      <c r="M376" s="411"/>
      <c r="N376" s="410"/>
      <c r="O376" s="394"/>
      <c r="P376" s="411"/>
    </row>
    <row r="377" spans="1:16" s="380" customFormat="1" ht="30" customHeight="1">
      <c r="A377" s="396"/>
      <c r="B377" s="420" t="s">
        <v>79</v>
      </c>
      <c r="C377" s="421"/>
      <c r="D377" s="281"/>
      <c r="E377" s="282"/>
      <c r="F377" s="289"/>
      <c r="G377" s="283"/>
      <c r="H377" s="284"/>
      <c r="I377" s="282"/>
      <c r="J377" s="285"/>
      <c r="K377" s="282"/>
      <c r="L377" s="399"/>
      <c r="M377" s="422"/>
      <c r="N377" s="399"/>
      <c r="O377" s="379"/>
      <c r="P377" s="423"/>
    </row>
    <row r="378" spans="1:16" s="380" customFormat="1" ht="30" customHeight="1">
      <c r="A378" s="396"/>
      <c r="B378" s="501"/>
      <c r="C378" s="502"/>
      <c r="D378" s="502"/>
      <c r="E378" s="502"/>
      <c r="F378" s="502"/>
      <c r="G378" s="502"/>
      <c r="H378" s="502"/>
      <c r="I378" s="502"/>
      <c r="J378" s="502"/>
      <c r="K378" s="502"/>
      <c r="L378" s="502"/>
      <c r="M378" s="502"/>
      <c r="N378" s="502"/>
      <c r="O378" s="502"/>
      <c r="P378" s="502"/>
    </row>
    <row r="379" spans="1:16" ht="26.1" customHeight="1">
      <c r="B379" s="501"/>
      <c r="C379" s="502"/>
      <c r="D379" s="502"/>
      <c r="E379" s="502"/>
      <c r="F379" s="502"/>
      <c r="G379" s="502"/>
      <c r="H379" s="502"/>
      <c r="I379" s="502"/>
      <c r="J379" s="502"/>
      <c r="K379" s="502"/>
      <c r="L379" s="502"/>
      <c r="M379" s="502"/>
      <c r="N379" s="502"/>
      <c r="O379" s="502"/>
      <c r="P379" s="502"/>
    </row>
    <row r="380" spans="1:16" ht="26.1" customHeight="1">
      <c r="B380" s="501"/>
      <c r="C380" s="502"/>
      <c r="D380" s="502"/>
      <c r="E380" s="502"/>
      <c r="F380" s="502"/>
      <c r="G380" s="502"/>
      <c r="H380" s="502"/>
      <c r="I380" s="502"/>
      <c r="J380" s="502"/>
      <c r="K380" s="502"/>
      <c r="L380" s="502"/>
      <c r="M380" s="502"/>
      <c r="N380" s="502"/>
      <c r="O380" s="502"/>
      <c r="P380" s="502"/>
    </row>
    <row r="386" spans="1:15" ht="26.1" customHeight="1">
      <c r="A386" s="281"/>
      <c r="B386" s="281"/>
      <c r="C386" s="281"/>
      <c r="E386" s="281"/>
      <c r="I386" s="281"/>
      <c r="J386" s="291"/>
      <c r="K386" s="281"/>
      <c r="L386" s="281"/>
      <c r="M386" s="291"/>
      <c r="N386" s="281"/>
      <c r="O386" s="281"/>
    </row>
    <row r="387" spans="1:15" ht="26.1" customHeight="1">
      <c r="A387" s="281"/>
      <c r="B387" s="281"/>
      <c r="C387" s="281"/>
      <c r="E387" s="281"/>
      <c r="I387" s="281"/>
      <c r="J387" s="291"/>
      <c r="K387" s="281"/>
      <c r="L387" s="281"/>
      <c r="M387" s="291"/>
      <c r="N387" s="281"/>
      <c r="O387" s="281"/>
    </row>
    <row r="388" spans="1:15" ht="26.1" customHeight="1">
      <c r="A388" s="281"/>
      <c r="B388" s="281"/>
      <c r="C388" s="281"/>
      <c r="E388" s="281"/>
      <c r="I388" s="281"/>
      <c r="J388" s="291"/>
      <c r="K388" s="281"/>
      <c r="L388" s="281"/>
      <c r="M388" s="291"/>
      <c r="N388" s="281"/>
      <c r="O388" s="281"/>
    </row>
    <row r="389" spans="1:15" ht="26.1" customHeight="1">
      <c r="A389" s="281"/>
      <c r="B389" s="281"/>
      <c r="C389" s="281"/>
      <c r="E389" s="281"/>
      <c r="I389" s="281"/>
      <c r="J389" s="291"/>
      <c r="K389" s="281"/>
      <c r="L389" s="281"/>
      <c r="M389" s="291"/>
      <c r="N389" s="281"/>
      <c r="O389" s="281"/>
    </row>
    <row r="390" spans="1:15" ht="26.1" customHeight="1">
      <c r="A390" s="281"/>
      <c r="B390" s="281"/>
      <c r="C390" s="281"/>
      <c r="E390" s="281"/>
      <c r="I390" s="281"/>
      <c r="J390" s="291"/>
      <c r="K390" s="281"/>
      <c r="L390" s="281"/>
      <c r="M390" s="291"/>
      <c r="N390" s="281"/>
      <c r="O390" s="281"/>
    </row>
    <row r="391" spans="1:15" ht="26.1" customHeight="1">
      <c r="A391" s="281"/>
      <c r="B391" s="281"/>
      <c r="C391" s="281"/>
      <c r="E391" s="281"/>
      <c r="I391" s="281"/>
      <c r="J391" s="291"/>
      <c r="K391" s="281"/>
      <c r="L391" s="281"/>
      <c r="M391" s="291"/>
      <c r="N391" s="281"/>
      <c r="O391" s="281"/>
    </row>
    <row r="392" spans="1:15" ht="26.1" customHeight="1">
      <c r="A392" s="281"/>
      <c r="B392" s="281"/>
      <c r="C392" s="281"/>
      <c r="E392" s="281"/>
      <c r="I392" s="281"/>
      <c r="J392" s="291"/>
      <c r="K392" s="281"/>
      <c r="L392" s="281"/>
      <c r="M392" s="291"/>
      <c r="N392" s="281"/>
      <c r="O392" s="281"/>
    </row>
    <row r="393" spans="1:15" ht="26.1" customHeight="1">
      <c r="A393" s="281"/>
      <c r="B393" s="281"/>
      <c r="C393" s="281"/>
      <c r="E393" s="281"/>
      <c r="I393" s="281"/>
      <c r="J393" s="291"/>
      <c r="K393" s="281"/>
      <c r="L393" s="281"/>
      <c r="M393" s="291"/>
      <c r="N393" s="281"/>
      <c r="O393" s="281"/>
    </row>
  </sheetData>
  <sheetProtection algorithmName="SHA-512" hashValue="pYEIALHqoEcYIcg2Z9YdANOJBuTPJVg++e3R0nIjxfaWgjpjizexMqFXTdUmZF3N13mjg29PuMUvBy9o8s+B/A==" saltValue="BXszfxS+ClD4bEymqNpHwA==" spinCount="100000" sheet="1" objects="1" scenarios="1"/>
  <mergeCells count="75">
    <mergeCell ref="O1:P3"/>
    <mergeCell ref="O12:P12"/>
    <mergeCell ref="O13:P13"/>
    <mergeCell ref="O14:P14"/>
    <mergeCell ref="O15:P15"/>
    <mergeCell ref="B379:P379"/>
    <mergeCell ref="B380:P380"/>
    <mergeCell ref="F18:G18"/>
    <mergeCell ref="I18:J18"/>
    <mergeCell ref="L18:M18"/>
    <mergeCell ref="O18:P18"/>
    <mergeCell ref="F57:G57"/>
    <mergeCell ref="I57:J57"/>
    <mergeCell ref="L57:M57"/>
    <mergeCell ref="O57:P57"/>
    <mergeCell ref="F86:G86"/>
    <mergeCell ref="I86:J86"/>
    <mergeCell ref="L86:M86"/>
    <mergeCell ref="O86:P86"/>
    <mergeCell ref="F108:G108"/>
    <mergeCell ref="I108:J108"/>
    <mergeCell ref="F17:G17"/>
    <mergeCell ref="I17:J17"/>
    <mergeCell ref="L17:M17"/>
    <mergeCell ref="O17:P17"/>
    <mergeCell ref="B378:P378"/>
    <mergeCell ref="I19:J29"/>
    <mergeCell ref="L19:M29"/>
    <mergeCell ref="O19:P29"/>
    <mergeCell ref="F31:G31"/>
    <mergeCell ref="I31:J31"/>
    <mergeCell ref="L31:M31"/>
    <mergeCell ref="O31:P31"/>
    <mergeCell ref="L108:M108"/>
    <mergeCell ref="O108:P108"/>
    <mergeCell ref="F132:G132"/>
    <mergeCell ref="I132:J132"/>
    <mergeCell ref="L132:M132"/>
    <mergeCell ref="O132:P132"/>
    <mergeCell ref="F157:G157"/>
    <mergeCell ref="I157:J157"/>
    <mergeCell ref="L157:M157"/>
    <mergeCell ref="O157:P157"/>
    <mergeCell ref="F184:G184"/>
    <mergeCell ref="I184:J184"/>
    <mergeCell ref="L184:M184"/>
    <mergeCell ref="O184:P184"/>
    <mergeCell ref="F215:G215"/>
    <mergeCell ref="I215:J215"/>
    <mergeCell ref="L215:M215"/>
    <mergeCell ref="O215:P215"/>
    <mergeCell ref="F244:G244"/>
    <mergeCell ref="I244:J244"/>
    <mergeCell ref="L244:M244"/>
    <mergeCell ref="O244:P244"/>
    <mergeCell ref="F273:G273"/>
    <mergeCell ref="I273:J273"/>
    <mergeCell ref="L273:M273"/>
    <mergeCell ref="O273:P273"/>
    <mergeCell ref="F297:G297"/>
    <mergeCell ref="I297:J297"/>
    <mergeCell ref="L297:M297"/>
    <mergeCell ref="O297:P297"/>
    <mergeCell ref="F363:G363"/>
    <mergeCell ref="I363:J363"/>
    <mergeCell ref="L363:M363"/>
    <mergeCell ref="O363:P363"/>
    <mergeCell ref="F319:G319"/>
    <mergeCell ref="I319:J319"/>
    <mergeCell ref="L319:M319"/>
    <mergeCell ref="O319:P319"/>
    <mergeCell ref="F342:G342"/>
    <mergeCell ref="I342:J342"/>
    <mergeCell ref="L342:M342"/>
    <mergeCell ref="O342:P34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5" fitToHeight="15" orientation="landscape" r:id="rId1"/>
  <rowBreaks count="14" manualBreakCount="14">
    <brk id="30" max="15" man="1"/>
    <brk id="56" max="15" man="1"/>
    <brk id="85" max="15" man="1"/>
    <brk id="107" max="15" man="1"/>
    <brk id="131" max="15" man="1"/>
    <brk id="156" max="15" man="1"/>
    <brk id="183" max="15" man="1"/>
    <brk id="214" max="15" man="1"/>
    <brk id="243" max="15" man="1"/>
    <brk id="272" max="15" man="1"/>
    <brk id="296" max="15" man="1"/>
    <brk id="318" max="15" man="1"/>
    <brk id="341" max="15" man="1"/>
    <brk id="362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02"/>
  <sheetViews>
    <sheetView zoomScaleNormal="100" workbookViewId="0">
      <selection activeCell="C6" sqref="C6"/>
    </sheetView>
  </sheetViews>
  <sheetFormatPr baseColWidth="10" defaultColWidth="11.42578125" defaultRowHeight="30" customHeight="1"/>
  <cols>
    <col min="1" max="1" width="5.5703125" style="57" customWidth="1"/>
    <col min="2" max="2" width="5.28515625" style="13" customWidth="1"/>
    <col min="3" max="3" width="3" style="13" customWidth="1"/>
    <col min="4" max="4" width="2.85546875" style="13" customWidth="1"/>
    <col min="5" max="5" width="3.42578125" style="13" customWidth="1"/>
    <col min="6" max="6" width="4" style="13" customWidth="1"/>
    <col min="7" max="7" width="33.7109375" style="13" customWidth="1"/>
    <col min="8" max="8" width="46.28515625" style="13" customWidth="1"/>
    <col min="9" max="9" width="1.7109375" style="13" customWidth="1"/>
    <col min="10" max="10" width="20.7109375" style="13" customWidth="1"/>
    <col min="11" max="11" width="2.140625" style="148" customWidth="1"/>
    <col min="12" max="12" width="12.42578125" style="13" customWidth="1"/>
    <col min="13" max="13" width="1.140625" style="13" customWidth="1"/>
    <col min="14" max="14" width="20.7109375" style="195" customWidth="1"/>
    <col min="15" max="15" width="2.140625" style="13" customWidth="1"/>
    <col min="16" max="16" width="11.28515625" style="13" customWidth="1"/>
    <col min="17" max="17" width="2" style="13" customWidth="1"/>
    <col min="18" max="18" width="20.7109375" style="195" customWidth="1"/>
    <col min="19" max="21" width="11.42578125" style="8"/>
    <col min="22" max="41" width="11.42578125" style="148"/>
    <col min="42" max="16384" width="11.42578125" style="13"/>
  </cols>
  <sheetData>
    <row r="1" spans="1:41" ht="15" customHeight="1">
      <c r="A1" s="22"/>
      <c r="B1" s="8"/>
      <c r="C1" s="8" t="s">
        <v>741</v>
      </c>
      <c r="D1" s="8"/>
      <c r="E1" s="8"/>
      <c r="F1" s="8"/>
      <c r="G1" s="8"/>
      <c r="H1" s="148"/>
      <c r="I1" s="148"/>
      <c r="J1" s="8"/>
      <c r="L1" s="8"/>
      <c r="M1" s="8"/>
      <c r="N1" s="71"/>
      <c r="O1" s="71"/>
      <c r="P1" s="71"/>
      <c r="Q1" s="71"/>
      <c r="R1" s="521" t="s">
        <v>707</v>
      </c>
    </row>
    <row r="2" spans="1:41" ht="15" customHeight="1">
      <c r="A2" s="9"/>
      <c r="B2" s="8"/>
      <c r="C2" s="9" t="s">
        <v>751</v>
      </c>
      <c r="D2" s="8"/>
      <c r="E2" s="8"/>
      <c r="F2" s="8"/>
      <c r="G2" s="8"/>
      <c r="H2" s="148"/>
      <c r="I2" s="148"/>
      <c r="J2" s="9"/>
      <c r="K2" s="176"/>
      <c r="L2" s="9"/>
      <c r="M2" s="9"/>
      <c r="N2" s="82"/>
      <c r="O2" s="82"/>
      <c r="P2" s="82"/>
      <c r="Q2" s="82"/>
      <c r="R2" s="522"/>
    </row>
    <row r="3" spans="1:41" ht="15" customHeight="1">
      <c r="A3" s="22"/>
      <c r="B3" s="8"/>
      <c r="C3" s="8" t="s">
        <v>753</v>
      </c>
      <c r="D3" s="8"/>
      <c r="E3" s="8"/>
      <c r="F3" s="8"/>
      <c r="G3" s="8"/>
      <c r="H3" s="148"/>
      <c r="I3" s="148"/>
      <c r="J3" s="8"/>
      <c r="L3" s="8"/>
      <c r="M3" s="8"/>
      <c r="N3" s="71"/>
      <c r="O3" s="71"/>
      <c r="P3" s="71"/>
      <c r="Q3" s="71"/>
      <c r="R3" s="19"/>
    </row>
    <row r="4" spans="1:41" ht="15" customHeight="1">
      <c r="A4" s="22"/>
      <c r="B4" s="8"/>
      <c r="C4" s="8" t="s">
        <v>2</v>
      </c>
      <c r="D4" s="8"/>
      <c r="E4" s="8"/>
      <c r="F4" s="8"/>
      <c r="G4" s="8"/>
      <c r="H4" s="148"/>
      <c r="I4" s="148"/>
      <c r="J4" s="8"/>
      <c r="L4" s="8"/>
      <c r="M4" s="8"/>
      <c r="N4" s="71"/>
      <c r="O4" s="71"/>
      <c r="P4" s="71"/>
      <c r="Q4" s="71"/>
      <c r="R4" s="238" t="str">
        <f>'Données de base VD1'!R4</f>
        <v>Edition 1er juin 2020</v>
      </c>
    </row>
    <row r="5" spans="1:41" ht="15" customHeight="1">
      <c r="A5" s="22"/>
      <c r="B5" s="8"/>
      <c r="C5" s="455" t="s">
        <v>752</v>
      </c>
      <c r="D5" s="8"/>
      <c r="E5" s="8"/>
      <c r="F5" s="8"/>
      <c r="G5" s="8"/>
      <c r="H5" s="148"/>
      <c r="I5" s="148"/>
      <c r="J5" s="8"/>
      <c r="L5" s="8"/>
      <c r="M5" s="8"/>
      <c r="N5" s="71"/>
      <c r="O5" s="71"/>
      <c r="P5" s="71"/>
      <c r="Q5" s="71"/>
      <c r="R5" s="71"/>
    </row>
    <row r="6" spans="1:41" ht="24.75" customHeight="1">
      <c r="A6" s="22"/>
      <c r="B6" s="8"/>
      <c r="C6" s="8"/>
      <c r="D6" s="8"/>
      <c r="E6" s="8"/>
      <c r="F6" s="8"/>
      <c r="G6" s="8"/>
      <c r="H6" s="8"/>
      <c r="I6" s="8"/>
      <c r="J6" s="8"/>
      <c r="L6" s="8"/>
      <c r="M6" s="8"/>
      <c r="N6" s="71"/>
      <c r="O6" s="8"/>
      <c r="P6" s="8"/>
      <c r="Q6" s="8"/>
      <c r="R6" s="71"/>
    </row>
    <row r="7" spans="1:41" s="14" customFormat="1" ht="30" customHeight="1">
      <c r="A7" s="58">
        <v>1</v>
      </c>
      <c r="B7" s="232" t="s">
        <v>660</v>
      </c>
      <c r="C7" s="232"/>
      <c r="D7" s="232"/>
      <c r="E7" s="232"/>
      <c r="F7" s="232"/>
      <c r="G7" s="232"/>
      <c r="H7" s="244"/>
      <c r="I7" s="244"/>
      <c r="J7" s="245"/>
      <c r="K7" s="245"/>
      <c r="L7" s="245"/>
      <c r="M7" s="245"/>
      <c r="N7" s="245"/>
      <c r="O7" s="245"/>
      <c r="P7" s="245"/>
      <c r="Q7" s="245"/>
      <c r="R7" s="245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</row>
    <row r="8" spans="1:41" ht="15" customHeight="1">
      <c r="A8" s="12"/>
      <c r="B8" s="223"/>
      <c r="C8" s="223"/>
      <c r="D8" s="223"/>
      <c r="E8" s="223"/>
      <c r="F8" s="223"/>
      <c r="G8" s="223"/>
      <c r="H8" s="223"/>
      <c r="I8" s="223"/>
      <c r="J8" s="223"/>
      <c r="K8" s="225"/>
      <c r="L8" s="223"/>
      <c r="M8" s="223"/>
      <c r="N8" s="226"/>
      <c r="O8" s="223"/>
      <c r="P8" s="223"/>
      <c r="Q8" s="223"/>
      <c r="R8" s="226"/>
    </row>
    <row r="9" spans="1:41" ht="15" customHeight="1">
      <c r="A9" s="12"/>
      <c r="B9" s="9" t="s">
        <v>690</v>
      </c>
      <c r="C9" s="8"/>
      <c r="D9" s="8"/>
      <c r="E9" s="8"/>
      <c r="F9" s="8"/>
      <c r="G9" s="8"/>
      <c r="H9" s="8"/>
      <c r="I9" s="8"/>
      <c r="J9" s="55"/>
      <c r="K9" s="191"/>
      <c r="L9" s="8"/>
      <c r="M9" s="8"/>
      <c r="N9" s="71"/>
      <c r="O9" s="8"/>
      <c r="P9" s="8"/>
      <c r="Q9" s="8"/>
      <c r="R9" s="71"/>
    </row>
    <row r="10" spans="1:41" ht="19.5" customHeight="1">
      <c r="A10" s="12"/>
      <c r="B10" s="9"/>
      <c r="C10" s="8"/>
      <c r="D10" s="8"/>
      <c r="E10" s="8"/>
      <c r="F10" s="8"/>
      <c r="G10" s="8"/>
      <c r="H10" s="8"/>
      <c r="I10" s="8"/>
      <c r="J10" s="238" t="s">
        <v>57</v>
      </c>
      <c r="K10" s="191"/>
      <c r="L10" s="8"/>
      <c r="M10" s="8"/>
      <c r="N10" s="71"/>
      <c r="O10" s="8"/>
      <c r="P10" s="8"/>
      <c r="Q10" s="8"/>
      <c r="R10" s="71"/>
    </row>
    <row r="11" spans="1:41" ht="24.95" customHeight="1">
      <c r="A11" s="12"/>
      <c r="B11" s="114" t="str">
        <f>'Coûts VD3'!B365</f>
        <v>CFC 0</v>
      </c>
      <c r="C11" s="114"/>
      <c r="D11" s="114" t="str">
        <f>'Coûts VD3'!D365</f>
        <v>Terrain</v>
      </c>
      <c r="E11" s="114"/>
      <c r="F11" s="114"/>
      <c r="G11" s="114"/>
      <c r="H11" s="237" t="s">
        <v>652</v>
      </c>
      <c r="I11" s="8"/>
      <c r="J11" s="437">
        <v>0</v>
      </c>
      <c r="K11" s="191"/>
      <c r="L11" s="8"/>
      <c r="M11" s="8"/>
      <c r="N11" s="71"/>
      <c r="O11" s="8"/>
      <c r="P11" s="8"/>
      <c r="Q11" s="8"/>
      <c r="R11" s="71"/>
    </row>
    <row r="12" spans="1:41" ht="24.95" customHeight="1">
      <c r="A12" s="12"/>
      <c r="B12" s="35" t="str">
        <f>'Coûts VD3'!B366</f>
        <v>CFC 1</v>
      </c>
      <c r="C12" s="35"/>
      <c r="D12" s="35" t="str">
        <f>'Coûts VD3'!D366</f>
        <v>Travaux préparatoire</v>
      </c>
      <c r="E12" s="35"/>
      <c r="F12" s="35"/>
      <c r="G12" s="35"/>
      <c r="H12" s="35"/>
      <c r="I12" s="8"/>
      <c r="J12" s="437">
        <v>0</v>
      </c>
      <c r="K12" s="191"/>
      <c r="L12" s="8"/>
      <c r="M12" s="8"/>
      <c r="N12" s="71"/>
      <c r="O12" s="8"/>
      <c r="P12" s="8"/>
      <c r="Q12" s="8"/>
      <c r="R12" s="71"/>
    </row>
    <row r="13" spans="1:41" ht="24.95" customHeight="1">
      <c r="A13" s="12"/>
      <c r="B13" s="35" t="str">
        <f>'Coûts VD3'!B367</f>
        <v>CFC 2</v>
      </c>
      <c r="C13" s="35"/>
      <c r="D13" s="35" t="str">
        <f>'Coûts VD3'!D367</f>
        <v>Bâtiment</v>
      </c>
      <c r="E13" s="35"/>
      <c r="F13" s="35"/>
      <c r="G13" s="35"/>
      <c r="H13" s="35"/>
      <c r="I13" s="8"/>
      <c r="J13" s="437">
        <v>0</v>
      </c>
      <c r="K13" s="191"/>
      <c r="L13" s="8"/>
      <c r="M13" s="8"/>
      <c r="N13" s="71"/>
      <c r="O13" s="8"/>
      <c r="P13" s="8"/>
      <c r="Q13" s="8"/>
      <c r="R13" s="71"/>
    </row>
    <row r="14" spans="1:41" ht="24.95" customHeight="1">
      <c r="A14" s="12"/>
      <c r="B14" s="35" t="str">
        <f>'Coûts VD3'!B368</f>
        <v>CFC 3</v>
      </c>
      <c r="C14" s="35"/>
      <c r="D14" s="35" t="str">
        <f>'Coûts VD3'!D368</f>
        <v>Equipement d'exploitation</v>
      </c>
      <c r="E14" s="35"/>
      <c r="F14" s="35"/>
      <c r="G14" s="35"/>
      <c r="H14" s="35"/>
      <c r="I14" s="8"/>
      <c r="J14" s="437">
        <v>0</v>
      </c>
      <c r="K14" s="191"/>
      <c r="L14" s="8"/>
      <c r="M14" s="8"/>
      <c r="N14" s="71"/>
      <c r="O14" s="8"/>
      <c r="P14" s="8"/>
      <c r="Q14" s="8"/>
      <c r="R14" s="71"/>
    </row>
    <row r="15" spans="1:41" ht="24.95" customHeight="1">
      <c r="A15" s="12"/>
      <c r="B15" s="35" t="str">
        <f>'Coûts VD3'!B369</f>
        <v>CFC 4</v>
      </c>
      <c r="C15" s="35"/>
      <c r="D15" s="35" t="str">
        <f>'Coûts VD3'!D369</f>
        <v>Aménagements ext.</v>
      </c>
      <c r="E15" s="35"/>
      <c r="F15" s="35"/>
      <c r="G15" s="35"/>
      <c r="H15" s="35"/>
      <c r="I15" s="8"/>
      <c r="J15" s="437">
        <v>0</v>
      </c>
      <c r="K15" s="191"/>
      <c r="L15" s="8"/>
      <c r="M15" s="8"/>
      <c r="N15" s="71"/>
      <c r="O15" s="8"/>
      <c r="P15" s="8"/>
      <c r="Q15" s="8"/>
      <c r="R15" s="71"/>
    </row>
    <row r="16" spans="1:41" ht="24.95" customHeight="1">
      <c r="A16" s="12"/>
      <c r="B16" s="35" t="str">
        <f>'Coûts VD3'!B370</f>
        <v>CFC 5</v>
      </c>
      <c r="C16" s="35"/>
      <c r="D16" s="35" t="str">
        <f>'Coûts VD3'!D370</f>
        <v>Frais secondaires</v>
      </c>
      <c r="E16" s="35"/>
      <c r="F16" s="35"/>
      <c r="G16" s="35"/>
      <c r="H16" s="35"/>
      <c r="I16" s="8"/>
      <c r="J16" s="437">
        <v>0</v>
      </c>
      <c r="K16" s="191"/>
      <c r="L16" s="8"/>
      <c r="M16" s="8"/>
      <c r="N16" s="71"/>
      <c r="O16" s="8"/>
      <c r="P16" s="8"/>
      <c r="Q16" s="8"/>
      <c r="R16" s="71"/>
    </row>
    <row r="17" spans="1:19" ht="24.95" customHeight="1">
      <c r="A17" s="12"/>
      <c r="B17" s="35" t="str">
        <f>'Coûts VD3'!B371</f>
        <v>CFC 6</v>
      </c>
      <c r="C17" s="35"/>
      <c r="D17" s="35" t="str">
        <f>'Coûts VD3'!D371</f>
        <v>Réserve</v>
      </c>
      <c r="E17" s="35"/>
      <c r="F17" s="35"/>
      <c r="G17" s="35"/>
      <c r="H17" s="35"/>
      <c r="I17" s="8"/>
      <c r="J17" s="437">
        <v>0</v>
      </c>
      <c r="K17" s="191"/>
      <c r="L17" s="8"/>
      <c r="M17" s="8"/>
      <c r="N17" s="71"/>
      <c r="O17" s="8"/>
      <c r="P17" s="8"/>
      <c r="Q17" s="8"/>
      <c r="R17" s="71"/>
    </row>
    <row r="18" spans="1:19" ht="24.95" customHeight="1">
      <c r="A18" s="12"/>
      <c r="B18" s="35" t="str">
        <f>'Coûts VD3'!B372</f>
        <v>CFC 7</v>
      </c>
      <c r="C18" s="35"/>
      <c r="D18" s="35" t="str">
        <f>'Coûts VD3'!D372</f>
        <v>Réserve</v>
      </c>
      <c r="E18" s="35"/>
      <c r="F18" s="35"/>
      <c r="G18" s="35"/>
      <c r="H18" s="35"/>
      <c r="I18" s="8"/>
      <c r="J18" s="437">
        <v>0</v>
      </c>
      <c r="K18" s="191"/>
      <c r="L18" s="8"/>
      <c r="M18" s="8"/>
      <c r="N18" s="71"/>
      <c r="O18" s="8"/>
      <c r="P18" s="8"/>
      <c r="Q18" s="8"/>
      <c r="R18" s="71"/>
    </row>
    <row r="19" spans="1:19" ht="24.95" customHeight="1">
      <c r="A19" s="12"/>
      <c r="B19" s="35" t="str">
        <f>'Coûts VD3'!B373</f>
        <v>CFC 8</v>
      </c>
      <c r="C19" s="35"/>
      <c r="D19" s="35" t="str">
        <f>'Coûts VD3'!D373</f>
        <v>Réserve</v>
      </c>
      <c r="E19" s="35"/>
      <c r="F19" s="35"/>
      <c r="G19" s="35"/>
      <c r="H19" s="35"/>
      <c r="I19" s="8"/>
      <c r="J19" s="437">
        <v>0</v>
      </c>
      <c r="K19" s="191"/>
      <c r="L19" s="8"/>
      <c r="M19" s="8"/>
      <c r="N19" s="71"/>
      <c r="O19" s="8"/>
      <c r="P19" s="8"/>
      <c r="Q19" s="8"/>
      <c r="R19" s="71"/>
    </row>
    <row r="20" spans="1:19" ht="24.95" customHeight="1">
      <c r="A20" s="22"/>
      <c r="B20" s="8" t="str">
        <f>'Coûts VD3'!B374</f>
        <v>CFC 9</v>
      </c>
      <c r="C20" s="8"/>
      <c r="D20" s="8" t="str">
        <f>'Coûts VD3'!D374</f>
        <v>Ameublement</v>
      </c>
      <c r="E20" s="8"/>
      <c r="F20" s="8"/>
      <c r="G20" s="8"/>
      <c r="H20" s="8"/>
      <c r="I20" s="8"/>
      <c r="J20" s="438">
        <v>0</v>
      </c>
      <c r="K20" s="191"/>
      <c r="L20" s="8"/>
      <c r="M20" s="8"/>
      <c r="N20" s="71"/>
      <c r="O20" s="8"/>
      <c r="P20" s="8"/>
      <c r="Q20" s="8"/>
      <c r="R20" s="71"/>
    </row>
    <row r="21" spans="1:19" ht="24.95" customHeight="1">
      <c r="A21" s="22"/>
      <c r="B21" s="172" t="str">
        <f>'Coûts VD3'!B375</f>
        <v>Total</v>
      </c>
      <c r="C21" s="38"/>
      <c r="D21" s="38"/>
      <c r="E21" s="38"/>
      <c r="F21" s="38"/>
      <c r="G21" s="38"/>
      <c r="H21" s="38"/>
      <c r="I21" s="8"/>
      <c r="J21" s="173">
        <f>SUM(J11:J20)</f>
        <v>0</v>
      </c>
      <c r="K21" s="191"/>
      <c r="L21" s="8"/>
      <c r="M21" s="8"/>
      <c r="N21" s="71"/>
      <c r="O21" s="8"/>
      <c r="P21" s="8"/>
      <c r="Q21" s="8"/>
      <c r="R21" s="71"/>
    </row>
    <row r="22" spans="1:19" ht="20.100000000000001" customHeight="1">
      <c r="A22" s="22"/>
      <c r="B22" s="9"/>
      <c r="C22" s="8"/>
      <c r="D22" s="8"/>
      <c r="E22" s="8"/>
      <c r="F22" s="8"/>
      <c r="G22" s="8"/>
      <c r="H22" s="8"/>
      <c r="I22" s="8"/>
      <c r="J22" s="55"/>
      <c r="K22" s="176"/>
      <c r="L22" s="9"/>
      <c r="M22" s="9"/>
      <c r="N22" s="71"/>
      <c r="O22" s="9"/>
      <c r="P22" s="9"/>
      <c r="Q22" s="9"/>
      <c r="R22" s="196"/>
    </row>
    <row r="23" spans="1:19" ht="27" customHeight="1">
      <c r="A23" s="22"/>
      <c r="B23" s="222" t="s">
        <v>659</v>
      </c>
      <c r="C23" s="223"/>
      <c r="D23" s="223"/>
      <c r="E23" s="223"/>
      <c r="F23" s="223"/>
      <c r="G23" s="223"/>
      <c r="H23" s="223"/>
      <c r="I23" s="223"/>
      <c r="J23" s="239"/>
      <c r="K23" s="224"/>
      <c r="L23" s="224"/>
      <c r="M23" s="224"/>
      <c r="N23" s="224"/>
      <c r="O23" s="224"/>
      <c r="P23" s="224"/>
      <c r="Q23" s="224"/>
      <c r="R23" s="224"/>
    </row>
    <row r="24" spans="1:19" ht="14.25" customHeight="1">
      <c r="A24" s="22"/>
      <c r="B24" s="9"/>
      <c r="C24" s="8"/>
      <c r="D24" s="8"/>
      <c r="E24" s="8"/>
      <c r="F24" s="8"/>
      <c r="G24" s="8"/>
      <c r="H24" s="8"/>
      <c r="I24" s="8"/>
      <c r="J24" s="238" t="s">
        <v>57</v>
      </c>
      <c r="K24" s="176"/>
      <c r="L24" s="176"/>
      <c r="M24" s="176"/>
      <c r="N24" s="176"/>
      <c r="O24" s="176"/>
      <c r="P24" s="176"/>
      <c r="Q24" s="176"/>
      <c r="R24" s="176"/>
    </row>
    <row r="25" spans="1:19" ht="25.5" customHeight="1">
      <c r="A25" s="22"/>
      <c r="B25" s="11">
        <v>1</v>
      </c>
      <c r="C25" s="34" t="s">
        <v>653</v>
      </c>
      <c r="D25" s="114"/>
      <c r="E25" s="114"/>
      <c r="F25" s="114"/>
      <c r="G25" s="114"/>
      <c r="H25" s="114"/>
      <c r="I25" s="8"/>
      <c r="J25" s="439">
        <v>0</v>
      </c>
      <c r="K25" s="176"/>
      <c r="L25" s="176"/>
      <c r="M25" s="176"/>
      <c r="N25" s="176"/>
      <c r="O25" s="176"/>
      <c r="P25" s="176"/>
      <c r="Q25" s="176"/>
      <c r="R25" s="176"/>
    </row>
    <row r="26" spans="1:19" ht="27" customHeight="1">
      <c r="A26" s="22"/>
      <c r="B26" s="11">
        <v>2</v>
      </c>
      <c r="C26" s="44" t="s">
        <v>654</v>
      </c>
      <c r="D26" s="35"/>
      <c r="E26" s="35"/>
      <c r="F26" s="35"/>
      <c r="G26" s="35"/>
      <c r="H26" s="35"/>
      <c r="I26" s="8"/>
      <c r="J26" s="439">
        <v>0</v>
      </c>
      <c r="K26" s="176"/>
      <c r="L26" s="176"/>
      <c r="M26" s="176"/>
      <c r="N26" s="176"/>
      <c r="O26" s="176"/>
      <c r="P26" s="176"/>
      <c r="Q26" s="176"/>
      <c r="R26" s="176"/>
    </row>
    <row r="27" spans="1:19" ht="27" customHeight="1">
      <c r="A27" s="22"/>
      <c r="B27" s="11">
        <v>3</v>
      </c>
      <c r="C27" s="44" t="s">
        <v>655</v>
      </c>
      <c r="D27" s="35"/>
      <c r="E27" s="35"/>
      <c r="F27" s="35"/>
      <c r="G27" s="35"/>
      <c r="H27" s="35"/>
      <c r="I27" s="8"/>
      <c r="J27" s="439">
        <v>0</v>
      </c>
      <c r="K27" s="176"/>
      <c r="L27" s="176"/>
      <c r="M27" s="176"/>
      <c r="N27" s="176"/>
      <c r="O27" s="176"/>
      <c r="P27" s="176"/>
      <c r="Q27" s="176"/>
      <c r="R27" s="176"/>
    </row>
    <row r="28" spans="1:19" ht="27" customHeight="1">
      <c r="A28" s="22"/>
      <c r="B28" s="11">
        <v>4</v>
      </c>
      <c r="C28" s="44" t="s">
        <v>656</v>
      </c>
      <c r="D28" s="35"/>
      <c r="E28" s="35"/>
      <c r="F28" s="35"/>
      <c r="G28" s="35"/>
      <c r="H28" s="35"/>
      <c r="I28" s="8"/>
      <c r="J28" s="439">
        <v>0</v>
      </c>
      <c r="K28" s="176"/>
      <c r="L28" s="176"/>
      <c r="M28" s="176"/>
      <c r="N28" s="176"/>
      <c r="O28" s="176"/>
      <c r="P28" s="176"/>
      <c r="Q28" s="176"/>
      <c r="R28" s="176"/>
    </row>
    <row r="29" spans="1:19" ht="27" customHeight="1">
      <c r="A29" s="22"/>
      <c r="B29" s="8"/>
      <c r="C29" s="11"/>
      <c r="D29" s="8"/>
      <c r="E29" s="8"/>
      <c r="F29" s="8"/>
      <c r="G29" s="8"/>
      <c r="H29" s="8"/>
      <c r="I29" s="8"/>
      <c r="J29" s="55"/>
      <c r="K29" s="176"/>
      <c r="L29" s="176"/>
      <c r="M29" s="176"/>
      <c r="N29" s="176"/>
      <c r="O29" s="176"/>
      <c r="P29" s="176"/>
      <c r="Q29" s="176"/>
      <c r="R29" s="176"/>
      <c r="S29" s="55"/>
    </row>
    <row r="30" spans="1:19" ht="27" customHeight="1">
      <c r="A30" s="22"/>
      <c r="B30" s="60" t="s">
        <v>714</v>
      </c>
      <c r="C30" s="14"/>
      <c r="D30" s="14"/>
      <c r="E30" s="14"/>
      <c r="F30" s="14"/>
      <c r="G30" s="14"/>
      <c r="H30" s="14"/>
      <c r="I30" s="8"/>
      <c r="J30" s="55"/>
      <c r="K30" s="176"/>
      <c r="L30" s="176"/>
      <c r="M30" s="176"/>
      <c r="N30" s="176"/>
      <c r="O30" s="176"/>
      <c r="P30" s="176"/>
      <c r="Q30" s="176"/>
      <c r="R30" s="176"/>
      <c r="S30" s="55"/>
    </row>
    <row r="31" spans="1:19" s="123" customFormat="1" ht="27" customHeight="1">
      <c r="A31" s="122"/>
      <c r="B31" s="240">
        <v>1</v>
      </c>
      <c r="C31" s="274" t="s">
        <v>713</v>
      </c>
      <c r="D31" s="275"/>
      <c r="E31" s="275"/>
      <c r="F31" s="275"/>
      <c r="G31" s="275"/>
      <c r="H31" s="275"/>
      <c r="I31" s="275"/>
      <c r="J31" s="275"/>
      <c r="K31" s="275"/>
      <c r="L31" s="275"/>
      <c r="M31" s="176"/>
      <c r="N31" s="440">
        <v>0</v>
      </c>
      <c r="O31" s="241"/>
      <c r="P31" s="148" t="s">
        <v>715</v>
      </c>
      <c r="Q31" s="241"/>
      <c r="R31" s="241"/>
    </row>
    <row r="32" spans="1:19" s="123" customFormat="1" ht="11.25" customHeight="1">
      <c r="A32" s="122"/>
      <c r="B32" s="240"/>
      <c r="C32" s="274"/>
      <c r="D32" s="275"/>
      <c r="E32" s="275"/>
      <c r="F32" s="275"/>
      <c r="G32" s="275"/>
      <c r="H32" s="275"/>
      <c r="J32" s="275"/>
      <c r="M32" s="176"/>
      <c r="O32" s="241"/>
      <c r="P32" s="148"/>
      <c r="Q32" s="241"/>
      <c r="R32" s="241"/>
    </row>
    <row r="33" spans="1:19" s="123" customFormat="1" ht="27" customHeight="1">
      <c r="A33" s="122"/>
      <c r="B33" s="240">
        <v>2</v>
      </c>
      <c r="C33" s="274" t="s">
        <v>717</v>
      </c>
      <c r="D33" s="275"/>
      <c r="E33" s="275"/>
      <c r="F33" s="275"/>
      <c r="G33" s="275"/>
      <c r="H33" s="275"/>
      <c r="I33" s="8"/>
      <c r="J33" s="440">
        <v>0</v>
      </c>
      <c r="M33" s="176"/>
      <c r="N33" s="273" t="e">
        <f>J33/N31</f>
        <v>#DIV/0!</v>
      </c>
      <c r="O33" s="241"/>
      <c r="P33" s="148" t="s">
        <v>716</v>
      </c>
      <c r="Q33" s="241"/>
      <c r="R33" s="241"/>
      <c r="S33" s="242"/>
    </row>
    <row r="34" spans="1:19" s="123" customFormat="1" ht="27" customHeight="1">
      <c r="A34" s="122"/>
      <c r="B34" s="240">
        <v>3</v>
      </c>
      <c r="C34" s="274" t="s">
        <v>718</v>
      </c>
      <c r="D34" s="275"/>
      <c r="E34" s="275"/>
      <c r="F34" s="275"/>
      <c r="G34" s="275"/>
      <c r="H34" s="275"/>
      <c r="I34" s="8"/>
      <c r="J34" s="440">
        <v>0</v>
      </c>
      <c r="K34" s="241"/>
      <c r="R34" s="241"/>
      <c r="S34" s="242"/>
    </row>
    <row r="35" spans="1:19" s="148" customFormat="1" ht="27" customHeight="1">
      <c r="A35" s="174"/>
      <c r="B35" s="192"/>
      <c r="C35" s="192"/>
      <c r="D35" s="129"/>
      <c r="E35" s="129"/>
      <c r="F35" s="129"/>
      <c r="G35" s="129"/>
      <c r="H35" s="129"/>
      <c r="I35" s="129"/>
      <c r="J35" s="221"/>
      <c r="K35" s="200"/>
      <c r="L35" s="200"/>
      <c r="M35" s="200"/>
      <c r="N35" s="200"/>
      <c r="O35" s="200"/>
      <c r="P35" s="200"/>
      <c r="Q35" s="200"/>
      <c r="R35" s="200"/>
      <c r="S35" s="177"/>
    </row>
    <row r="36" spans="1:19" s="148" customFormat="1" ht="18.75" customHeight="1">
      <c r="A36" s="174"/>
      <c r="B36" s="180"/>
      <c r="C36" s="180"/>
      <c r="J36" s="176"/>
      <c r="K36" s="176"/>
      <c r="L36" s="176"/>
      <c r="M36" s="176"/>
      <c r="N36" s="176"/>
      <c r="O36" s="176"/>
      <c r="P36" s="176"/>
      <c r="Q36" s="176"/>
      <c r="R36" s="176"/>
      <c r="S36" s="177"/>
    </row>
    <row r="37" spans="1:19" s="148" customFormat="1" ht="27" customHeight="1">
      <c r="A37" s="174"/>
      <c r="B37" s="180"/>
      <c r="C37" s="180"/>
      <c r="J37" s="176"/>
      <c r="K37" s="176"/>
      <c r="L37" s="199" t="s">
        <v>670</v>
      </c>
      <c r="M37" s="200"/>
      <c r="N37" s="201"/>
      <c r="O37" s="200"/>
      <c r="P37" s="200"/>
      <c r="Q37" s="200"/>
      <c r="R37" s="202"/>
      <c r="S37" s="177"/>
    </row>
    <row r="38" spans="1:19" s="148" customFormat="1" ht="38.25" customHeight="1">
      <c r="A38" s="174"/>
      <c r="B38" s="203" t="s">
        <v>735</v>
      </c>
      <c r="C38" s="204"/>
      <c r="D38" s="205"/>
      <c r="E38" s="205"/>
      <c r="F38" s="205"/>
      <c r="G38" s="205"/>
      <c r="H38" s="205"/>
      <c r="J38" s="203" t="s">
        <v>666</v>
      </c>
      <c r="K38" s="176"/>
      <c r="L38" s="261" t="s">
        <v>664</v>
      </c>
      <c r="M38" s="183"/>
      <c r="N38" s="262"/>
      <c r="O38" s="183"/>
      <c r="P38" s="263" t="s">
        <v>667</v>
      </c>
      <c r="Q38" s="224"/>
      <c r="R38" s="264"/>
    </row>
    <row r="39" spans="1:19" s="148" customFormat="1" ht="27" customHeight="1">
      <c r="A39" s="174"/>
      <c r="B39" s="175">
        <v>1</v>
      </c>
      <c r="C39" s="175" t="s">
        <v>657</v>
      </c>
      <c r="D39" s="184"/>
      <c r="E39" s="184"/>
      <c r="F39" s="175"/>
      <c r="G39" s="175"/>
      <c r="H39" s="189"/>
      <c r="J39" s="439">
        <v>0</v>
      </c>
      <c r="K39" s="178"/>
      <c r="L39" s="442">
        <v>0</v>
      </c>
      <c r="M39" s="183"/>
      <c r="N39" s="439">
        <f>J39*L39</f>
        <v>0</v>
      </c>
      <c r="O39" s="183"/>
      <c r="P39" s="452"/>
      <c r="Q39" s="449"/>
      <c r="R39" s="453"/>
    </row>
    <row r="40" spans="1:19" ht="27" customHeight="1">
      <c r="A40" s="22"/>
      <c r="B40" s="44">
        <v>2</v>
      </c>
      <c r="C40" s="44" t="s">
        <v>737</v>
      </c>
      <c r="D40" s="188"/>
      <c r="E40" s="188"/>
      <c r="F40" s="185"/>
      <c r="G40" s="185"/>
      <c r="H40" s="111"/>
      <c r="I40" s="148"/>
      <c r="J40" s="439">
        <v>0</v>
      </c>
      <c r="K40" s="178"/>
      <c r="L40" s="442">
        <v>0</v>
      </c>
      <c r="M40" s="183"/>
      <c r="N40" s="439">
        <f t="shared" ref="N40:N52" si="0">J40*L40</f>
        <v>0</v>
      </c>
      <c r="O40" s="183"/>
      <c r="P40" s="442">
        <v>0</v>
      </c>
      <c r="Q40" s="176"/>
      <c r="R40" s="439">
        <f t="shared" ref="R40:R52" si="1">J40*P40</f>
        <v>0</v>
      </c>
    </row>
    <row r="41" spans="1:19" ht="27" customHeight="1">
      <c r="A41" s="22"/>
      <c r="B41" s="185">
        <v>3</v>
      </c>
      <c r="C41" s="44" t="s">
        <v>738</v>
      </c>
      <c r="D41" s="185"/>
      <c r="E41" s="185"/>
      <c r="F41" s="185"/>
      <c r="G41" s="185"/>
      <c r="H41" s="111"/>
      <c r="I41" s="148"/>
      <c r="J41" s="439">
        <v>0</v>
      </c>
      <c r="K41" s="178"/>
      <c r="L41" s="442">
        <v>0</v>
      </c>
      <c r="M41" s="183"/>
      <c r="N41" s="439">
        <f t="shared" si="0"/>
        <v>0</v>
      </c>
      <c r="O41" s="183"/>
      <c r="P41" s="442">
        <v>0</v>
      </c>
      <c r="Q41" s="176"/>
      <c r="R41" s="439">
        <f t="shared" si="1"/>
        <v>0</v>
      </c>
    </row>
    <row r="42" spans="1:19" ht="27" customHeight="1">
      <c r="A42" s="22"/>
      <c r="B42" s="44">
        <v>4</v>
      </c>
      <c r="C42" s="44" t="s">
        <v>739</v>
      </c>
      <c r="D42" s="185"/>
      <c r="E42" s="185"/>
      <c r="F42" s="185"/>
      <c r="G42" s="185"/>
      <c r="H42" s="111"/>
      <c r="I42" s="148"/>
      <c r="J42" s="439">
        <v>0</v>
      </c>
      <c r="K42" s="178"/>
      <c r="L42" s="442">
        <v>0</v>
      </c>
      <c r="M42" s="183"/>
      <c r="N42" s="439">
        <f t="shared" si="0"/>
        <v>0</v>
      </c>
      <c r="O42" s="183"/>
      <c r="P42" s="442">
        <v>0</v>
      </c>
      <c r="Q42" s="176"/>
      <c r="R42" s="439">
        <f t="shared" si="1"/>
        <v>0</v>
      </c>
    </row>
    <row r="43" spans="1:19" ht="27" customHeight="1">
      <c r="A43" s="22"/>
      <c r="B43" s="185">
        <v>5</v>
      </c>
      <c r="C43" s="44" t="s">
        <v>658</v>
      </c>
      <c r="D43" s="185"/>
      <c r="E43" s="185"/>
      <c r="F43" s="185"/>
      <c r="G43" s="185"/>
      <c r="H43" s="111"/>
      <c r="I43" s="148"/>
      <c r="J43" s="441">
        <v>0</v>
      </c>
      <c r="K43" s="179"/>
      <c r="L43" s="206"/>
      <c r="M43" s="183"/>
      <c r="N43" s="439">
        <f t="shared" si="0"/>
        <v>0</v>
      </c>
      <c r="O43" s="183"/>
      <c r="P43" s="206"/>
      <c r="Q43" s="176"/>
      <c r="R43" s="439">
        <f t="shared" si="1"/>
        <v>0</v>
      </c>
    </row>
    <row r="44" spans="1:19" ht="27" customHeight="1">
      <c r="A44" s="22"/>
      <c r="B44" s="44">
        <v>6</v>
      </c>
      <c r="C44" s="44" t="s">
        <v>709</v>
      </c>
      <c r="D44" s="185"/>
      <c r="E44" s="185"/>
      <c r="F44" s="185"/>
      <c r="G44" s="185"/>
      <c r="H44" s="111"/>
      <c r="I44" s="148"/>
      <c r="J44" s="441">
        <v>0</v>
      </c>
      <c r="K44" s="179"/>
      <c r="L44" s="206"/>
      <c r="M44" s="183"/>
      <c r="N44" s="439">
        <f t="shared" si="0"/>
        <v>0</v>
      </c>
      <c r="O44" s="183"/>
      <c r="P44" s="206"/>
      <c r="Q44" s="176"/>
      <c r="R44" s="439">
        <f t="shared" si="1"/>
        <v>0</v>
      </c>
    </row>
    <row r="45" spans="1:19" ht="27" customHeight="1">
      <c r="A45" s="22"/>
      <c r="B45" s="185">
        <v>7</v>
      </c>
      <c r="C45" s="44" t="s">
        <v>81</v>
      </c>
      <c r="D45" s="185"/>
      <c r="E45" s="185"/>
      <c r="F45" s="185"/>
      <c r="G45" s="185"/>
      <c r="H45" s="111"/>
      <c r="I45" s="148"/>
      <c r="J45" s="441">
        <v>0</v>
      </c>
      <c r="K45" s="178"/>
      <c r="L45" s="442">
        <v>0</v>
      </c>
      <c r="M45" s="183"/>
      <c r="N45" s="439">
        <f t="shared" si="0"/>
        <v>0</v>
      </c>
      <c r="O45" s="183"/>
      <c r="P45" s="442">
        <v>0</v>
      </c>
      <c r="Q45" s="176"/>
      <c r="R45" s="439">
        <f t="shared" si="1"/>
        <v>0</v>
      </c>
    </row>
    <row r="46" spans="1:19" ht="27" customHeight="1">
      <c r="A46" s="22"/>
      <c r="B46" s="44">
        <v>8</v>
      </c>
      <c r="C46" s="44" t="s">
        <v>661</v>
      </c>
      <c r="D46" s="185"/>
      <c r="E46" s="185"/>
      <c r="F46" s="185"/>
      <c r="G46" s="185"/>
      <c r="H46" s="111"/>
      <c r="I46" s="148"/>
      <c r="J46" s="441">
        <v>0</v>
      </c>
      <c r="K46" s="178"/>
      <c r="L46" s="442">
        <v>0</v>
      </c>
      <c r="M46" s="183"/>
      <c r="N46" s="439">
        <f t="shared" si="0"/>
        <v>0</v>
      </c>
      <c r="O46" s="183"/>
      <c r="P46" s="442">
        <v>0</v>
      </c>
      <c r="Q46" s="176"/>
      <c r="R46" s="439">
        <f t="shared" si="1"/>
        <v>0</v>
      </c>
    </row>
    <row r="47" spans="1:19" ht="27" customHeight="1">
      <c r="A47" s="22"/>
      <c r="B47" s="185">
        <v>9</v>
      </c>
      <c r="C47" s="44" t="s">
        <v>662</v>
      </c>
      <c r="D47" s="185"/>
      <c r="E47" s="185"/>
      <c r="F47" s="185"/>
      <c r="G47" s="185"/>
      <c r="H47" s="111"/>
      <c r="I47" s="148"/>
      <c r="J47" s="441">
        <v>0</v>
      </c>
      <c r="K47" s="178"/>
      <c r="L47" s="442">
        <v>0</v>
      </c>
      <c r="M47" s="183"/>
      <c r="N47" s="439">
        <f t="shared" si="0"/>
        <v>0</v>
      </c>
      <c r="O47" s="183"/>
      <c r="P47" s="442">
        <v>0</v>
      </c>
      <c r="Q47" s="176"/>
      <c r="R47" s="439">
        <f t="shared" si="1"/>
        <v>0</v>
      </c>
    </row>
    <row r="48" spans="1:19" ht="27" customHeight="1">
      <c r="A48" s="22"/>
      <c r="B48" s="44">
        <v>10</v>
      </c>
      <c r="C48" s="44" t="s">
        <v>663</v>
      </c>
      <c r="D48" s="185"/>
      <c r="E48" s="185"/>
      <c r="F48" s="185"/>
      <c r="G48" s="185"/>
      <c r="H48" s="111"/>
      <c r="I48" s="148"/>
      <c r="J48" s="441">
        <v>0</v>
      </c>
      <c r="K48" s="178"/>
      <c r="L48" s="442">
        <v>0</v>
      </c>
      <c r="M48" s="183"/>
      <c r="N48" s="439">
        <f t="shared" si="0"/>
        <v>0</v>
      </c>
      <c r="O48" s="183"/>
      <c r="P48" s="442">
        <v>0</v>
      </c>
      <c r="Q48" s="176"/>
      <c r="R48" s="439">
        <f t="shared" si="1"/>
        <v>0</v>
      </c>
    </row>
    <row r="49" spans="1:18" ht="27" customHeight="1">
      <c r="A49" s="22"/>
      <c r="B49" s="185">
        <v>11</v>
      </c>
      <c r="C49" s="229" t="s">
        <v>726</v>
      </c>
      <c r="D49" s="230"/>
      <c r="E49" s="230"/>
      <c r="F49" s="230"/>
      <c r="G49" s="230"/>
      <c r="H49" s="231"/>
      <c r="I49" s="148"/>
      <c r="J49" s="441">
        <v>0</v>
      </c>
      <c r="K49" s="178"/>
      <c r="L49" s="442">
        <v>0</v>
      </c>
      <c r="M49" s="183"/>
      <c r="N49" s="439">
        <f t="shared" si="0"/>
        <v>0</v>
      </c>
      <c r="O49" s="183"/>
      <c r="P49" s="448">
        <v>0</v>
      </c>
      <c r="Q49" s="449"/>
      <c r="R49" s="450">
        <f t="shared" si="1"/>
        <v>0</v>
      </c>
    </row>
    <row r="50" spans="1:18" ht="27" customHeight="1">
      <c r="A50" s="22"/>
      <c r="B50" s="44">
        <v>12</v>
      </c>
      <c r="C50" s="229" t="s">
        <v>727</v>
      </c>
      <c r="D50" s="230"/>
      <c r="E50" s="230"/>
      <c r="F50" s="230"/>
      <c r="G50" s="230"/>
      <c r="H50" s="231"/>
      <c r="J50" s="441">
        <v>0</v>
      </c>
      <c r="K50" s="178"/>
      <c r="L50" s="442">
        <v>0</v>
      </c>
      <c r="M50" s="183"/>
      <c r="N50" s="439">
        <f t="shared" si="0"/>
        <v>0</v>
      </c>
      <c r="O50" s="183"/>
      <c r="P50" s="448">
        <v>0</v>
      </c>
      <c r="Q50" s="449"/>
      <c r="R50" s="450">
        <f t="shared" si="1"/>
        <v>0</v>
      </c>
    </row>
    <row r="51" spans="1:18" ht="27" customHeight="1">
      <c r="A51" s="22"/>
      <c r="B51" s="44">
        <v>13</v>
      </c>
      <c r="C51" s="44" t="s">
        <v>665</v>
      </c>
      <c r="D51" s="185"/>
      <c r="E51" s="185"/>
      <c r="F51" s="185"/>
      <c r="G51" s="185"/>
      <c r="H51" s="111"/>
      <c r="I51" s="148"/>
      <c r="J51" s="441">
        <v>0</v>
      </c>
      <c r="K51" s="179"/>
      <c r="L51" s="206"/>
      <c r="M51" s="183"/>
      <c r="N51" s="451">
        <f t="shared" si="0"/>
        <v>0</v>
      </c>
      <c r="O51" s="183"/>
      <c r="P51" s="206"/>
      <c r="Q51" s="176"/>
      <c r="R51" s="439">
        <f t="shared" si="1"/>
        <v>0</v>
      </c>
    </row>
    <row r="52" spans="1:18" ht="27" customHeight="1">
      <c r="A52" s="22"/>
      <c r="B52" s="185">
        <v>13</v>
      </c>
      <c r="C52" s="59" t="s">
        <v>573</v>
      </c>
      <c r="D52" s="185"/>
      <c r="E52" s="185"/>
      <c r="F52" s="185"/>
      <c r="G52" s="185"/>
      <c r="H52" s="111"/>
      <c r="I52" s="148"/>
      <c r="J52" s="441">
        <v>0</v>
      </c>
      <c r="K52" s="178"/>
      <c r="L52" s="442">
        <v>0</v>
      </c>
      <c r="M52" s="183"/>
      <c r="N52" s="439">
        <f t="shared" si="0"/>
        <v>0</v>
      </c>
      <c r="O52" s="183"/>
      <c r="P52" s="442">
        <v>0</v>
      </c>
      <c r="Q52" s="176"/>
      <c r="R52" s="439">
        <f t="shared" si="1"/>
        <v>0</v>
      </c>
    </row>
    <row r="53" spans="1:18" ht="27" customHeight="1">
      <c r="A53" s="22"/>
      <c r="B53" s="56" t="s">
        <v>13</v>
      </c>
      <c r="C53" s="56"/>
      <c r="D53" s="186"/>
      <c r="E53" s="186"/>
      <c r="F53" s="186"/>
      <c r="G53" s="186"/>
      <c r="H53" s="187"/>
      <c r="I53" s="148"/>
      <c r="J53" s="181">
        <f>SUM(J39:J52)</f>
        <v>0</v>
      </c>
      <c r="K53" s="182"/>
      <c r="L53" s="208" t="s">
        <v>668</v>
      </c>
      <c r="M53" s="198"/>
      <c r="N53" s="140">
        <f>SUM(N39:N52)</f>
        <v>0</v>
      </c>
      <c r="O53" s="183"/>
      <c r="P53" s="209" t="s">
        <v>669</v>
      </c>
      <c r="Q53" s="197"/>
      <c r="R53" s="140">
        <f>SUM(R39:R52)</f>
        <v>0</v>
      </c>
    </row>
    <row r="54" spans="1:18" ht="27" customHeight="1">
      <c r="A54" s="22"/>
      <c r="B54" s="8"/>
      <c r="C54" s="8"/>
      <c r="D54" s="8"/>
      <c r="E54" s="8"/>
      <c r="F54" s="8"/>
      <c r="G54" s="8"/>
      <c r="H54" s="8"/>
      <c r="I54" s="148"/>
      <c r="J54" s="11"/>
      <c r="K54" s="180"/>
      <c r="L54" s="124"/>
      <c r="M54" s="11"/>
      <c r="N54" s="193"/>
      <c r="O54" s="11"/>
      <c r="P54" s="124"/>
      <c r="Q54" s="176"/>
      <c r="R54" s="71"/>
    </row>
    <row r="55" spans="1:18" ht="27" customHeight="1">
      <c r="A55" s="22"/>
      <c r="B55" s="149" t="s">
        <v>671</v>
      </c>
      <c r="C55" s="8"/>
      <c r="D55" s="8"/>
      <c r="E55" s="8"/>
      <c r="F55" s="8"/>
      <c r="G55" s="8"/>
      <c r="H55" s="8"/>
      <c r="I55" s="148"/>
      <c r="J55" s="11"/>
      <c r="K55" s="180"/>
      <c r="L55" s="124"/>
      <c r="M55" s="11"/>
      <c r="N55" s="193"/>
      <c r="O55" s="11"/>
      <c r="P55" s="124"/>
      <c r="Q55" s="176"/>
      <c r="R55" s="71"/>
    </row>
    <row r="56" spans="1:18" ht="27" customHeight="1">
      <c r="A56" s="22"/>
      <c r="B56" s="8" t="s">
        <v>672</v>
      </c>
      <c r="C56" s="8"/>
      <c r="D56" s="8"/>
      <c r="E56" s="8"/>
      <c r="F56" s="8"/>
      <c r="G56" s="8"/>
      <c r="H56" s="8"/>
      <c r="I56" s="148"/>
      <c r="J56" s="11"/>
      <c r="K56" s="180"/>
      <c r="L56" s="124"/>
      <c r="M56" s="11"/>
      <c r="N56" s="193" t="s">
        <v>676</v>
      </c>
      <c r="O56" s="11"/>
      <c r="P56" s="124"/>
      <c r="Q56" s="176"/>
      <c r="R56" s="439">
        <f t="shared" ref="R56" si="2">J56*P56</f>
        <v>0</v>
      </c>
    </row>
    <row r="57" spans="1:18" ht="27" customHeight="1">
      <c r="A57" s="22"/>
      <c r="B57" s="149" t="s">
        <v>673</v>
      </c>
      <c r="C57" s="8"/>
      <c r="D57" s="8"/>
      <c r="E57" s="8"/>
      <c r="F57" s="8"/>
      <c r="G57" s="8"/>
      <c r="H57" s="8"/>
      <c r="I57" s="148"/>
      <c r="J57" s="238" t="s">
        <v>692</v>
      </c>
      <c r="K57" s="257"/>
      <c r="L57" s="258" t="s">
        <v>693</v>
      </c>
      <c r="M57" s="238"/>
      <c r="N57" s="259"/>
      <c r="O57" s="238"/>
      <c r="P57" s="258"/>
      <c r="Q57" s="260"/>
      <c r="R57" s="259" t="s">
        <v>625</v>
      </c>
    </row>
    <row r="58" spans="1:18" ht="27" customHeight="1">
      <c r="A58" s="22"/>
      <c r="B58" s="8" t="s">
        <v>675</v>
      </c>
      <c r="C58" s="8"/>
      <c r="D58" s="8"/>
      <c r="E58" s="8"/>
      <c r="F58" s="8"/>
      <c r="G58" s="8"/>
      <c r="H58" s="8"/>
      <c r="I58" s="148"/>
      <c r="J58" s="439">
        <v>0</v>
      </c>
      <c r="K58" s="180"/>
      <c r="L58" s="442">
        <v>0</v>
      </c>
      <c r="M58" s="183"/>
      <c r="N58" s="193"/>
      <c r="O58" s="11"/>
      <c r="P58" s="124"/>
      <c r="Q58" s="176"/>
      <c r="R58" s="439">
        <f>J58*L58</f>
        <v>0</v>
      </c>
    </row>
    <row r="59" spans="1:18" ht="27" customHeight="1">
      <c r="A59" s="22"/>
      <c r="B59" s="8"/>
      <c r="C59" s="8"/>
      <c r="D59" s="8"/>
      <c r="E59" s="8"/>
      <c r="F59" s="8"/>
      <c r="G59" s="8"/>
      <c r="H59" s="8"/>
      <c r="I59" s="148"/>
      <c r="J59" s="11"/>
      <c r="K59" s="180"/>
      <c r="L59" s="124"/>
      <c r="M59" s="11"/>
      <c r="N59" s="193"/>
      <c r="O59" s="11"/>
      <c r="P59" s="124"/>
      <c r="Q59" s="176"/>
      <c r="R59" s="71"/>
    </row>
    <row r="60" spans="1:18" ht="27" customHeight="1">
      <c r="A60" s="58"/>
      <c r="B60" s="210" t="s">
        <v>674</v>
      </c>
      <c r="C60" s="210"/>
      <c r="D60" s="210"/>
      <c r="E60" s="210"/>
      <c r="F60" s="210"/>
      <c r="G60" s="210"/>
      <c r="H60" s="211"/>
      <c r="I60" s="211"/>
      <c r="J60" s="211"/>
      <c r="K60" s="211"/>
      <c r="L60" s="211"/>
      <c r="M60" s="211"/>
      <c r="N60" s="211"/>
      <c r="O60" s="211"/>
      <c r="P60" s="211"/>
      <c r="Q60" s="176"/>
      <c r="R60" s="212">
        <f>N53+R53+R56+R58</f>
        <v>0</v>
      </c>
    </row>
    <row r="61" spans="1:18" ht="27" customHeight="1">
      <c r="A61" s="22"/>
      <c r="B61" s="9"/>
      <c r="C61" s="9"/>
      <c r="D61" s="9"/>
      <c r="E61" s="9"/>
      <c r="F61" s="9"/>
      <c r="G61" s="9"/>
      <c r="H61" s="9"/>
      <c r="I61" s="148"/>
      <c r="J61" s="9"/>
      <c r="K61" s="176"/>
      <c r="L61" s="207"/>
      <c r="M61" s="9"/>
      <c r="N61" s="82"/>
      <c r="O61" s="9"/>
      <c r="P61" s="9"/>
      <c r="Q61" s="9"/>
      <c r="R61" s="196"/>
    </row>
    <row r="62" spans="1:18" ht="27" customHeight="1">
      <c r="A62" s="58">
        <v>2</v>
      </c>
      <c r="B62" s="243" t="s">
        <v>699</v>
      </c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</row>
    <row r="63" spans="1:18" s="148" customFormat="1" ht="9.75" customHeight="1">
      <c r="A63" s="233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</row>
    <row r="64" spans="1:18" s="148" customFormat="1" ht="16.5" customHeight="1">
      <c r="A64" s="233"/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5" t="s">
        <v>719</v>
      </c>
      <c r="O64" s="235"/>
      <c r="P64" s="235"/>
      <c r="Q64" s="235"/>
      <c r="R64" s="235" t="s">
        <v>720</v>
      </c>
    </row>
    <row r="65" spans="1:41" ht="27" customHeight="1">
      <c r="A65" s="22"/>
      <c r="B65" s="64" t="s">
        <v>24</v>
      </c>
      <c r="C65" s="64"/>
      <c r="D65" s="64"/>
      <c r="E65" s="64"/>
      <c r="F65" s="14" t="s">
        <v>599</v>
      </c>
      <c r="G65" s="14"/>
      <c r="H65" s="151" t="str">
        <f>'Données de base VD1'!I17</f>
        <v>Aide à la pierre à fonds perdus, paritaire "canton-commune" (art. 28 LL)</v>
      </c>
      <c r="I65" s="234"/>
      <c r="J65" s="234"/>
      <c r="K65" s="64"/>
      <c r="L65" s="64"/>
      <c r="M65" s="64"/>
      <c r="N65" s="439">
        <v>0</v>
      </c>
      <c r="O65" s="64"/>
      <c r="P65" s="235"/>
      <c r="Q65" s="64"/>
      <c r="R65" s="439">
        <f>J65*L65</f>
        <v>0</v>
      </c>
      <c r="S65" s="64"/>
      <c r="T65" s="64"/>
      <c r="U65" s="14"/>
    </row>
    <row r="66" spans="1:41" ht="27" customHeight="1">
      <c r="A66" s="22"/>
      <c r="B66" s="64" t="s">
        <v>24</v>
      </c>
      <c r="C66" s="64"/>
      <c r="D66" s="64"/>
      <c r="E66" s="64"/>
      <c r="F66" s="14" t="s">
        <v>599</v>
      </c>
      <c r="G66" s="14"/>
      <c r="H66" s="151" t="s">
        <v>604</v>
      </c>
      <c r="I66" s="234"/>
      <c r="J66" s="234"/>
      <c r="K66" s="64"/>
      <c r="L66" s="64"/>
      <c r="M66" s="64"/>
      <c r="N66" s="439">
        <v>0</v>
      </c>
      <c r="O66" s="64"/>
      <c r="P66" s="235"/>
      <c r="Q66" s="64"/>
      <c r="R66" s="439">
        <f t="shared" ref="R66:R69" si="3">J66*L66</f>
        <v>0</v>
      </c>
      <c r="S66" s="64"/>
      <c r="T66" s="64"/>
      <c r="U66" s="14"/>
    </row>
    <row r="67" spans="1:41" ht="27" customHeight="1">
      <c r="A67" s="22"/>
      <c r="B67" s="64" t="s">
        <v>66</v>
      </c>
      <c r="C67" s="64"/>
      <c r="D67" s="64"/>
      <c r="E67" s="64"/>
      <c r="F67" s="14" t="s">
        <v>600</v>
      </c>
      <c r="G67" s="14"/>
      <c r="H67" s="151" t="s">
        <v>646</v>
      </c>
      <c r="I67" s="234"/>
      <c r="J67" s="234"/>
      <c r="K67" s="64"/>
      <c r="L67" s="64"/>
      <c r="M67" s="64"/>
      <c r="N67" s="64"/>
      <c r="O67" s="64"/>
      <c r="P67" s="235"/>
      <c r="Q67" s="64"/>
      <c r="R67" s="439">
        <f t="shared" si="3"/>
        <v>0</v>
      </c>
      <c r="S67" s="64"/>
      <c r="T67" s="64"/>
      <c r="U67" s="14"/>
    </row>
    <row r="68" spans="1:41" ht="27" customHeight="1">
      <c r="A68" s="22"/>
      <c r="B68" s="64" t="s">
        <v>67</v>
      </c>
      <c r="C68" s="64"/>
      <c r="D68" s="64"/>
      <c r="E68" s="64"/>
      <c r="F68" s="14" t="s">
        <v>601</v>
      </c>
      <c r="G68" s="14"/>
      <c r="H68" s="151" t="s">
        <v>646</v>
      </c>
      <c r="I68" s="234"/>
      <c r="J68" s="234"/>
      <c r="K68" s="64"/>
      <c r="L68" s="64"/>
      <c r="M68" s="64"/>
      <c r="N68" s="64"/>
      <c r="O68" s="64"/>
      <c r="P68" s="235"/>
      <c r="Q68" s="64"/>
      <c r="R68" s="439">
        <f t="shared" si="3"/>
        <v>0</v>
      </c>
      <c r="S68" s="64"/>
      <c r="T68" s="64"/>
      <c r="U68" s="14"/>
    </row>
    <row r="69" spans="1:41" ht="27" customHeight="1">
      <c r="A69" s="22"/>
      <c r="B69" s="64" t="s">
        <v>602</v>
      </c>
      <c r="C69" s="64"/>
      <c r="D69" s="64"/>
      <c r="E69" s="64"/>
      <c r="F69" s="14" t="s">
        <v>748</v>
      </c>
      <c r="G69" s="14"/>
      <c r="H69" s="151" t="s">
        <v>607</v>
      </c>
      <c r="I69" s="234"/>
      <c r="J69" s="234"/>
      <c r="K69" s="64"/>
      <c r="L69" s="64"/>
      <c r="M69" s="64"/>
      <c r="N69" s="64"/>
      <c r="O69" s="64"/>
      <c r="P69" s="235"/>
      <c r="Q69" s="64"/>
      <c r="R69" s="439">
        <f t="shared" si="3"/>
        <v>0</v>
      </c>
      <c r="S69" s="64"/>
      <c r="T69" s="64"/>
      <c r="U69" s="14"/>
    </row>
    <row r="70" spans="1:41" ht="27" customHeight="1">
      <c r="A70" s="22"/>
      <c r="B70" s="64"/>
      <c r="C70" s="64"/>
      <c r="D70" s="64"/>
      <c r="E70" s="64"/>
      <c r="F70" s="64"/>
      <c r="G70" s="64"/>
      <c r="H70" s="64"/>
      <c r="I70" s="23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14"/>
    </row>
    <row r="71" spans="1:41" ht="27" customHeight="1">
      <c r="A71" s="58">
        <v>3</v>
      </c>
      <c r="B71" s="243" t="s">
        <v>691</v>
      </c>
      <c r="C71" s="232"/>
      <c r="D71" s="232"/>
      <c r="E71" s="232"/>
      <c r="F71" s="232"/>
      <c r="G71" s="232"/>
      <c r="H71" s="246"/>
      <c r="I71" s="246"/>
      <c r="J71" s="247"/>
      <c r="K71" s="247"/>
      <c r="L71" s="247"/>
      <c r="M71" s="247"/>
      <c r="N71" s="248"/>
      <c r="O71" s="247"/>
      <c r="P71" s="247"/>
      <c r="Q71" s="247"/>
      <c r="R71" s="249"/>
    </row>
    <row r="72" spans="1:41" s="14" customFormat="1" ht="27" customHeight="1">
      <c r="A72" s="54"/>
      <c r="B72" s="424" t="s">
        <v>734</v>
      </c>
      <c r="J72" s="11"/>
      <c r="K72" s="180"/>
      <c r="L72" s="121"/>
      <c r="M72" s="121"/>
      <c r="N72" s="141"/>
      <c r="O72" s="121"/>
      <c r="P72" s="121"/>
      <c r="Q72" s="121"/>
      <c r="R72" s="141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</row>
    <row r="73" spans="1:41" s="14" customFormat="1" ht="27" customHeight="1">
      <c r="A73" s="54"/>
      <c r="B73" s="213" t="s">
        <v>677</v>
      </c>
      <c r="J73" s="11"/>
      <c r="K73" s="180"/>
      <c r="L73" s="121"/>
      <c r="M73" s="121"/>
      <c r="N73" s="141"/>
      <c r="O73" s="121"/>
      <c r="P73" s="121"/>
      <c r="Q73" s="121"/>
      <c r="R73" s="141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</row>
    <row r="74" spans="1:41" s="14" customFormat="1" ht="27" customHeight="1">
      <c r="A74" s="54"/>
      <c r="B74" s="127" t="s">
        <v>59</v>
      </c>
      <c r="J74" s="11"/>
      <c r="K74" s="180"/>
      <c r="L74" s="121"/>
      <c r="M74" s="121"/>
      <c r="N74" s="141"/>
      <c r="O74" s="121"/>
      <c r="P74" s="121"/>
      <c r="Q74" s="121"/>
      <c r="R74" s="141" t="s">
        <v>708</v>
      </c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</row>
    <row r="75" spans="1:41" s="14" customFormat="1" ht="27" customHeight="1">
      <c r="A75" s="54"/>
      <c r="B75" s="60"/>
      <c r="C75" s="52" t="s">
        <v>712</v>
      </c>
      <c r="D75" s="52"/>
      <c r="E75" s="52"/>
      <c r="F75" s="52"/>
      <c r="G75" s="52"/>
      <c r="H75" s="52" t="s">
        <v>578</v>
      </c>
      <c r="I75" s="64"/>
      <c r="J75" s="11"/>
      <c r="K75" s="180"/>
      <c r="L75" s="121"/>
      <c r="M75" s="121"/>
      <c r="N75" s="141"/>
      <c r="O75" s="121"/>
      <c r="P75" s="11"/>
      <c r="Q75" s="11"/>
      <c r="R75" s="443">
        <v>0</v>
      </c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</row>
    <row r="76" spans="1:41" s="14" customFormat="1" ht="27" customHeight="1">
      <c r="A76" s="54"/>
      <c r="B76" s="60"/>
      <c r="C76" s="53" t="s">
        <v>710</v>
      </c>
      <c r="D76" s="53"/>
      <c r="E76" s="53"/>
      <c r="F76" s="53"/>
      <c r="G76" s="53"/>
      <c r="H76" s="53" t="s">
        <v>15</v>
      </c>
      <c r="I76" s="53"/>
      <c r="J76" s="53"/>
      <c r="K76" s="53"/>
      <c r="L76" s="53"/>
      <c r="M76" s="53"/>
      <c r="N76" s="53"/>
      <c r="O76" s="53"/>
      <c r="P76" s="53"/>
      <c r="Q76" s="11"/>
      <c r="R76" s="443">
        <v>0</v>
      </c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</row>
    <row r="77" spans="1:41" s="14" customFormat="1" ht="27" customHeight="1">
      <c r="A77" s="54"/>
      <c r="B77" s="60"/>
      <c r="C77" s="53" t="s">
        <v>711</v>
      </c>
      <c r="D77" s="53"/>
      <c r="E77" s="53"/>
      <c r="F77" s="53"/>
      <c r="G77" s="53"/>
      <c r="H77" s="53" t="s">
        <v>14</v>
      </c>
      <c r="I77" s="53"/>
      <c r="J77" s="53"/>
      <c r="K77" s="53"/>
      <c r="L77" s="53"/>
      <c r="M77" s="53"/>
      <c r="N77" s="53"/>
      <c r="O77" s="53"/>
      <c r="P77" s="53"/>
      <c r="Q77" s="11"/>
      <c r="R77" s="443">
        <v>0</v>
      </c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</row>
    <row r="78" spans="1:41" s="14" customFormat="1" ht="27" customHeight="1">
      <c r="A78" s="54"/>
      <c r="B78" s="60"/>
      <c r="C78" s="53" t="s">
        <v>565</v>
      </c>
      <c r="D78" s="53"/>
      <c r="E78" s="53"/>
      <c r="F78" s="53"/>
      <c r="G78" s="53"/>
      <c r="H78" s="53" t="s">
        <v>579</v>
      </c>
      <c r="I78" s="53"/>
      <c r="J78" s="53"/>
      <c r="K78" s="53"/>
      <c r="L78" s="53"/>
      <c r="M78" s="53"/>
      <c r="N78" s="53"/>
      <c r="O78" s="53"/>
      <c r="P78" s="53"/>
      <c r="Q78" s="11"/>
      <c r="R78" s="443">
        <v>0</v>
      </c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</row>
    <row r="79" spans="1:41" s="14" customFormat="1" ht="27" customHeight="1">
      <c r="A79" s="54"/>
      <c r="B79" s="60"/>
      <c r="C79" s="53" t="s">
        <v>602</v>
      </c>
      <c r="D79" s="53"/>
      <c r="E79" s="53"/>
      <c r="F79" s="53"/>
      <c r="G79" s="53"/>
      <c r="H79" s="53" t="s">
        <v>749</v>
      </c>
      <c r="I79" s="53"/>
      <c r="J79" s="53"/>
      <c r="K79" s="53"/>
      <c r="L79" s="53"/>
      <c r="M79" s="53"/>
      <c r="N79" s="53"/>
      <c r="O79" s="53"/>
      <c r="P79" s="53"/>
      <c r="Q79" s="11"/>
      <c r="R79" s="443">
        <v>0</v>
      </c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</row>
    <row r="80" spans="1:41" s="14" customFormat="1" ht="27" customHeight="1">
      <c r="A80" s="54"/>
      <c r="C80" s="53" t="s">
        <v>566</v>
      </c>
      <c r="D80" s="53"/>
      <c r="E80" s="53"/>
      <c r="F80" s="53"/>
      <c r="G80" s="53"/>
      <c r="H80" s="53" t="s">
        <v>554</v>
      </c>
      <c r="I80" s="53"/>
      <c r="J80" s="53"/>
      <c r="K80" s="53"/>
      <c r="L80" s="53"/>
      <c r="M80" s="53"/>
      <c r="N80" s="53"/>
      <c r="O80" s="53"/>
      <c r="P80" s="53"/>
      <c r="Q80" s="11"/>
      <c r="R80" s="443">
        <v>0</v>
      </c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</row>
    <row r="81" spans="1:41" s="14" customFormat="1" ht="27" customHeight="1">
      <c r="A81" s="54"/>
      <c r="B81" s="127" t="s">
        <v>80</v>
      </c>
      <c r="C81" s="194"/>
      <c r="D81" s="194"/>
      <c r="E81" s="194"/>
      <c r="F81" s="194"/>
      <c r="G81" s="64"/>
      <c r="J81" s="194"/>
      <c r="K81" s="194"/>
      <c r="L81" s="194"/>
      <c r="M81" s="194"/>
      <c r="N81" s="194"/>
      <c r="O81" s="194"/>
      <c r="P81" s="194"/>
      <c r="Q81" s="11"/>
      <c r="R81" s="250"/>
      <c r="S81" s="11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</row>
    <row r="82" spans="1:41" s="123" customFormat="1" ht="27" customHeight="1">
      <c r="A82" s="122"/>
      <c r="C82" s="523" t="s">
        <v>572</v>
      </c>
      <c r="D82" s="524"/>
      <c r="E82" s="524"/>
      <c r="F82" s="524"/>
      <c r="G82" s="524"/>
      <c r="H82" s="524"/>
      <c r="I82" s="236"/>
      <c r="J82" s="52"/>
      <c r="K82" s="52"/>
      <c r="L82" s="52"/>
      <c r="M82" s="52"/>
      <c r="N82" s="52"/>
      <c r="O82" s="52"/>
      <c r="P82" s="52"/>
      <c r="Q82" s="124"/>
      <c r="R82" s="443">
        <v>0</v>
      </c>
    </row>
    <row r="83" spans="1:41" s="123" customFormat="1" ht="27" customHeight="1">
      <c r="A83" s="122"/>
      <c r="C83" s="525" t="s">
        <v>16</v>
      </c>
      <c r="D83" s="526"/>
      <c r="E83" s="526"/>
      <c r="F83" s="526"/>
      <c r="G83" s="526"/>
      <c r="H83" s="526"/>
      <c r="I83" s="236"/>
      <c r="J83" s="53"/>
      <c r="K83" s="53"/>
      <c r="L83" s="53"/>
      <c r="M83" s="53"/>
      <c r="N83" s="53"/>
      <c r="O83" s="53"/>
      <c r="P83" s="53"/>
      <c r="Q83" s="124"/>
      <c r="R83" s="443">
        <v>0</v>
      </c>
    </row>
    <row r="84" spans="1:41" s="123" customFormat="1" ht="27" customHeight="1">
      <c r="A84" s="122"/>
      <c r="C84" s="525" t="s">
        <v>569</v>
      </c>
      <c r="D84" s="526"/>
      <c r="E84" s="526"/>
      <c r="F84" s="526"/>
      <c r="G84" s="526"/>
      <c r="H84" s="526"/>
      <c r="I84" s="236"/>
      <c r="J84" s="53"/>
      <c r="K84" s="53"/>
      <c r="L84" s="53"/>
      <c r="M84" s="53"/>
      <c r="N84" s="53"/>
      <c r="O84" s="53"/>
      <c r="P84" s="53"/>
      <c r="Q84" s="124"/>
      <c r="R84" s="443">
        <v>0</v>
      </c>
    </row>
    <row r="85" spans="1:41" s="123" customFormat="1" ht="27" customHeight="1">
      <c r="A85" s="122"/>
      <c r="C85" s="525" t="s">
        <v>570</v>
      </c>
      <c r="D85" s="526"/>
      <c r="E85" s="526"/>
      <c r="F85" s="526"/>
      <c r="G85" s="526"/>
      <c r="H85" s="526"/>
      <c r="I85" s="236"/>
      <c r="J85" s="53"/>
      <c r="K85" s="53"/>
      <c r="L85" s="53"/>
      <c r="M85" s="53"/>
      <c r="N85" s="53"/>
      <c r="O85" s="53"/>
      <c r="P85" s="53"/>
      <c r="Q85" s="124"/>
      <c r="R85" s="443">
        <v>0</v>
      </c>
    </row>
    <row r="86" spans="1:41" s="123" customFormat="1" ht="27" customHeight="1">
      <c r="A86" s="122"/>
      <c r="C86" s="525" t="s">
        <v>571</v>
      </c>
      <c r="D86" s="526"/>
      <c r="E86" s="526"/>
      <c r="F86" s="526"/>
      <c r="G86" s="526"/>
      <c r="H86" s="526"/>
      <c r="I86" s="236"/>
      <c r="J86" s="53"/>
      <c r="K86" s="53"/>
      <c r="L86" s="53"/>
      <c r="M86" s="53"/>
      <c r="N86" s="53"/>
      <c r="O86" s="53"/>
      <c r="P86" s="53"/>
      <c r="Q86" s="124"/>
      <c r="R86" s="443">
        <v>0</v>
      </c>
    </row>
    <row r="87" spans="1:41" s="123" customFormat="1" ht="27" customHeight="1">
      <c r="A87" s="122"/>
      <c r="C87" s="469" t="s">
        <v>573</v>
      </c>
      <c r="D87" s="470"/>
      <c r="E87" s="470"/>
      <c r="F87" s="470"/>
      <c r="G87" s="470"/>
      <c r="H87" s="470"/>
      <c r="I87" s="190"/>
      <c r="J87" s="53"/>
      <c r="K87" s="53"/>
      <c r="L87" s="53"/>
      <c r="M87" s="53"/>
      <c r="N87" s="53"/>
      <c r="O87" s="53"/>
      <c r="P87" s="53"/>
      <c r="Q87" s="124"/>
      <c r="R87" s="443">
        <v>0</v>
      </c>
    </row>
    <row r="88" spans="1:41" s="123" customFormat="1" ht="27" customHeight="1">
      <c r="A88" s="122"/>
      <c r="C88" s="469" t="s">
        <v>573</v>
      </c>
      <c r="D88" s="470"/>
      <c r="E88" s="470"/>
      <c r="F88" s="470"/>
      <c r="G88" s="470"/>
      <c r="H88" s="470"/>
      <c r="I88" s="190"/>
      <c r="J88" s="53"/>
      <c r="K88" s="53"/>
      <c r="L88" s="53"/>
      <c r="M88" s="53"/>
      <c r="N88" s="53"/>
      <c r="O88" s="53"/>
      <c r="P88" s="53"/>
      <c r="Q88" s="124"/>
      <c r="R88" s="443">
        <v>0</v>
      </c>
    </row>
    <row r="89" spans="1:41" s="123" customFormat="1" ht="27" customHeight="1">
      <c r="A89" s="122"/>
      <c r="C89" s="469" t="s">
        <v>573</v>
      </c>
      <c r="D89" s="470"/>
      <c r="E89" s="470"/>
      <c r="F89" s="470"/>
      <c r="G89" s="470"/>
      <c r="H89" s="470"/>
      <c r="I89" s="190"/>
      <c r="J89" s="53"/>
      <c r="K89" s="53"/>
      <c r="L89" s="53"/>
      <c r="M89" s="53"/>
      <c r="N89" s="53"/>
      <c r="O89" s="53"/>
      <c r="P89" s="53"/>
      <c r="Q89" s="124"/>
      <c r="R89" s="443">
        <v>0</v>
      </c>
    </row>
    <row r="90" spans="1:41" s="123" customFormat="1" ht="27" customHeight="1">
      <c r="A90" s="122"/>
      <c r="C90" s="469" t="s">
        <v>573</v>
      </c>
      <c r="D90" s="470"/>
      <c r="E90" s="470"/>
      <c r="F90" s="470"/>
      <c r="G90" s="470"/>
      <c r="H90" s="470"/>
      <c r="I90" s="190"/>
      <c r="J90" s="53"/>
      <c r="K90" s="53"/>
      <c r="L90" s="53"/>
      <c r="M90" s="53"/>
      <c r="N90" s="53"/>
      <c r="O90" s="53"/>
      <c r="P90" s="53"/>
      <c r="Q90" s="124"/>
      <c r="R90" s="443">
        <v>0</v>
      </c>
    </row>
    <row r="91" spans="1:41" s="123" customFormat="1" ht="27" customHeight="1">
      <c r="A91" s="122"/>
      <c r="C91" s="469" t="s">
        <v>573</v>
      </c>
      <c r="D91" s="470"/>
      <c r="E91" s="470"/>
      <c r="F91" s="470"/>
      <c r="G91" s="470"/>
      <c r="H91" s="470"/>
      <c r="I91" s="190"/>
      <c r="J91" s="53"/>
      <c r="K91" s="53"/>
      <c r="L91" s="53"/>
      <c r="M91" s="53"/>
      <c r="N91" s="53"/>
      <c r="O91" s="53"/>
      <c r="P91" s="53"/>
      <c r="Q91" s="124"/>
      <c r="R91" s="443">
        <v>0</v>
      </c>
    </row>
    <row r="92" spans="1:41" s="123" customFormat="1" ht="27" customHeight="1">
      <c r="A92" s="122"/>
      <c r="B92" s="128" t="s">
        <v>17</v>
      </c>
      <c r="H92" s="125"/>
      <c r="I92" s="125"/>
      <c r="J92" s="14"/>
      <c r="L92" s="121"/>
      <c r="M92" s="121"/>
      <c r="N92" s="141"/>
      <c r="O92" s="121"/>
      <c r="P92" s="11"/>
      <c r="Q92" s="11"/>
      <c r="R92" s="218"/>
    </row>
    <row r="93" spans="1:41" s="14" customFormat="1" ht="27" customHeight="1">
      <c r="A93" s="54"/>
      <c r="C93" s="126" t="str">
        <f>' Affectations VD2'!B100</f>
        <v>Auto Hand</v>
      </c>
      <c r="D93" s="126"/>
      <c r="E93" s="126"/>
      <c r="F93" s="126"/>
      <c r="G93" s="52" t="s">
        <v>580</v>
      </c>
      <c r="K93" s="123"/>
      <c r="L93" s="121"/>
      <c r="M93" s="121"/>
      <c r="N93" s="141"/>
      <c r="O93" s="121"/>
      <c r="P93" s="141"/>
      <c r="Q93" s="141"/>
      <c r="R93" s="443">
        <v>0</v>
      </c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</row>
    <row r="94" spans="1:41" s="14" customFormat="1" ht="30" customHeight="1">
      <c r="A94" s="54"/>
      <c r="C94" s="64"/>
      <c r="F94" s="64"/>
      <c r="G94" s="53" t="s">
        <v>72</v>
      </c>
      <c r="H94" s="53"/>
      <c r="I94" s="53"/>
      <c r="J94" s="53"/>
      <c r="K94" s="53"/>
      <c r="L94" s="53"/>
      <c r="M94" s="53"/>
      <c r="N94" s="53"/>
      <c r="O94" s="53"/>
      <c r="P94" s="53"/>
      <c r="Q94" s="141"/>
      <c r="R94" s="443">
        <v>0</v>
      </c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</row>
    <row r="95" spans="1:41" s="14" customFormat="1" ht="30" customHeight="1">
      <c r="A95" s="54"/>
      <c r="C95" s="64"/>
      <c r="F95" s="64"/>
      <c r="G95" s="53" t="s">
        <v>73</v>
      </c>
      <c r="H95" s="53"/>
      <c r="I95" s="53"/>
      <c r="J95" s="53"/>
      <c r="K95" s="53"/>
      <c r="L95" s="53"/>
      <c r="M95" s="53"/>
      <c r="N95" s="53"/>
      <c r="O95" s="53"/>
      <c r="P95" s="53"/>
      <c r="Q95" s="141"/>
      <c r="R95" s="443">
        <v>0</v>
      </c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</row>
    <row r="96" spans="1:41" s="14" customFormat="1" ht="30" customHeight="1">
      <c r="A96" s="54"/>
      <c r="C96" s="64"/>
      <c r="D96" s="126"/>
      <c r="E96" s="126"/>
      <c r="F96" s="64"/>
      <c r="G96" s="53" t="s">
        <v>580</v>
      </c>
      <c r="H96" s="53"/>
      <c r="I96" s="53"/>
      <c r="J96" s="53"/>
      <c r="K96" s="53"/>
      <c r="L96" s="53"/>
      <c r="M96" s="53"/>
      <c r="N96" s="53"/>
      <c r="O96" s="53"/>
      <c r="P96" s="53"/>
      <c r="Q96" s="141"/>
      <c r="R96" s="443">
        <v>0</v>
      </c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</row>
    <row r="97" spans="1:41" s="14" customFormat="1" ht="30" customHeight="1">
      <c r="A97" s="54"/>
      <c r="C97" s="126" t="str">
        <f>' Affectations VD2'!B103</f>
        <v xml:space="preserve">Auto </v>
      </c>
      <c r="F97" s="64"/>
      <c r="G97" s="53" t="s">
        <v>72</v>
      </c>
      <c r="H97" s="53"/>
      <c r="I97" s="53"/>
      <c r="J97" s="53"/>
      <c r="K97" s="53"/>
      <c r="L97" s="53"/>
      <c r="M97" s="53"/>
      <c r="N97" s="53"/>
      <c r="O97" s="53"/>
      <c r="P97" s="53"/>
      <c r="Q97" s="141"/>
      <c r="R97" s="443">
        <v>0</v>
      </c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</row>
    <row r="98" spans="1:41" s="14" customFormat="1" ht="30" customHeight="1">
      <c r="A98" s="54"/>
      <c r="C98" s="64"/>
      <c r="F98" s="64"/>
      <c r="G98" s="53" t="s">
        <v>73</v>
      </c>
      <c r="H98" s="53"/>
      <c r="I98" s="53"/>
      <c r="J98" s="53"/>
      <c r="K98" s="53"/>
      <c r="L98" s="53"/>
      <c r="M98" s="53"/>
      <c r="N98" s="53"/>
      <c r="O98" s="53"/>
      <c r="P98" s="53"/>
      <c r="Q98" s="141"/>
      <c r="R98" s="443">
        <v>0</v>
      </c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</row>
    <row r="99" spans="1:41" s="14" customFormat="1" ht="30" customHeight="1">
      <c r="A99" s="54"/>
      <c r="C99" s="126" t="str">
        <f>' Affectations VD2'!B106</f>
        <v>Moto</v>
      </c>
      <c r="D99" s="126"/>
      <c r="E99" s="126"/>
      <c r="F99" s="64"/>
      <c r="G99" s="53" t="s">
        <v>580</v>
      </c>
      <c r="H99" s="53"/>
      <c r="I99" s="53"/>
      <c r="J99" s="53"/>
      <c r="K99" s="53"/>
      <c r="L99" s="53"/>
      <c r="M99" s="53"/>
      <c r="N99" s="53"/>
      <c r="O99" s="53"/>
      <c r="P99" s="53"/>
      <c r="Q99" s="141"/>
      <c r="R99" s="443">
        <v>0</v>
      </c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</row>
    <row r="100" spans="1:41" s="14" customFormat="1" ht="30" customHeight="1">
      <c r="A100" s="54"/>
      <c r="C100" s="64"/>
      <c r="F100" s="64"/>
      <c r="G100" s="53" t="s">
        <v>72</v>
      </c>
      <c r="H100" s="53"/>
      <c r="I100" s="53"/>
      <c r="J100" s="53"/>
      <c r="K100" s="53"/>
      <c r="L100" s="53"/>
      <c r="M100" s="53"/>
      <c r="N100" s="53"/>
      <c r="O100" s="53"/>
      <c r="P100" s="53"/>
      <c r="Q100" s="141"/>
      <c r="R100" s="443">
        <v>0</v>
      </c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</row>
    <row r="101" spans="1:41" s="14" customFormat="1" ht="30" customHeight="1">
      <c r="A101" s="54"/>
      <c r="C101" s="64"/>
      <c r="F101" s="64"/>
      <c r="G101" s="53" t="s">
        <v>73</v>
      </c>
      <c r="H101" s="53"/>
      <c r="I101" s="53"/>
      <c r="J101" s="53"/>
      <c r="K101" s="53"/>
      <c r="L101" s="53"/>
      <c r="M101" s="53"/>
      <c r="N101" s="53"/>
      <c r="O101" s="53"/>
      <c r="P101" s="53"/>
      <c r="Q101" s="141"/>
      <c r="R101" s="443">
        <v>0</v>
      </c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</row>
    <row r="102" spans="1:41" s="14" customFormat="1" ht="15" customHeight="1">
      <c r="A102" s="54"/>
      <c r="C102" s="62"/>
      <c r="D102" s="62"/>
      <c r="E102" s="62"/>
      <c r="F102" s="62"/>
      <c r="G102" s="62"/>
      <c r="H102" s="62"/>
      <c r="I102" s="62"/>
      <c r="K102" s="123"/>
      <c r="L102" s="121"/>
      <c r="M102" s="121"/>
      <c r="N102" s="141"/>
      <c r="O102" s="121"/>
      <c r="P102" s="121"/>
      <c r="Q102" s="121"/>
      <c r="R102" s="219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</row>
    <row r="103" spans="1:41" s="14" customFormat="1" ht="30" customHeight="1">
      <c r="A103" s="54"/>
      <c r="B103" s="214" t="s">
        <v>581</v>
      </c>
      <c r="C103" s="215"/>
      <c r="D103" s="6"/>
      <c r="E103" s="6"/>
      <c r="F103" s="6"/>
      <c r="G103" s="6"/>
      <c r="H103" s="6"/>
      <c r="I103" s="6"/>
      <c r="J103" s="6"/>
      <c r="K103" s="216"/>
      <c r="L103" s="6"/>
      <c r="M103" s="6"/>
      <c r="N103" s="217"/>
      <c r="O103" s="6"/>
      <c r="P103" s="6"/>
      <c r="Q103" s="6"/>
      <c r="R103" s="220">
        <f>SUM(R75:R102)</f>
        <v>0</v>
      </c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</row>
    <row r="104" spans="1:41" s="14" customFormat="1" ht="30" customHeight="1">
      <c r="A104" s="54"/>
      <c r="B104" s="251" t="s">
        <v>678</v>
      </c>
      <c r="C104" s="252"/>
      <c r="D104" s="251"/>
      <c r="E104" s="251"/>
      <c r="F104" s="251"/>
      <c r="G104" s="251"/>
      <c r="H104" s="253"/>
      <c r="I104" s="253"/>
      <c r="J104" s="253"/>
      <c r="K104" s="253"/>
      <c r="L104" s="253"/>
      <c r="M104" s="253"/>
      <c r="N104" s="254"/>
      <c r="O104" s="253"/>
      <c r="P104" s="253"/>
      <c r="Q104" s="253"/>
      <c r="R104" s="255" t="e">
        <f>R103/J21</f>
        <v>#DIV/0!</v>
      </c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</row>
    <row r="105" spans="1:41" s="14" customFormat="1" ht="30" customHeight="1">
      <c r="A105" s="54"/>
      <c r="B105" s="60" t="s">
        <v>79</v>
      </c>
      <c r="C105" s="60"/>
      <c r="D105" s="60"/>
      <c r="E105" s="60"/>
      <c r="F105" s="60"/>
      <c r="G105" s="60"/>
      <c r="J105" s="11"/>
      <c r="K105" s="180"/>
      <c r="L105" s="11"/>
      <c r="M105" s="11"/>
      <c r="N105" s="193"/>
      <c r="O105" s="11"/>
      <c r="P105" s="11"/>
      <c r="Q105" s="11"/>
      <c r="R105" s="64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</row>
    <row r="106" spans="1:41" s="14" customFormat="1" ht="30" customHeight="1">
      <c r="A106" s="54"/>
      <c r="B106" s="520"/>
      <c r="C106" s="494"/>
      <c r="D106" s="494"/>
      <c r="E106" s="494"/>
      <c r="F106" s="494"/>
      <c r="G106" s="494"/>
      <c r="H106" s="494"/>
      <c r="I106" s="494"/>
      <c r="J106" s="494"/>
      <c r="K106" s="494"/>
      <c r="L106" s="494"/>
      <c r="M106" s="494"/>
      <c r="N106" s="494"/>
      <c r="O106" s="494"/>
      <c r="P106" s="494"/>
      <c r="Q106" s="494"/>
      <c r="R106" s="494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</row>
    <row r="107" spans="1:41" s="14" customFormat="1" ht="30" customHeight="1">
      <c r="A107" s="54"/>
      <c r="B107" s="520"/>
      <c r="C107" s="494"/>
      <c r="D107" s="494"/>
      <c r="E107" s="494"/>
      <c r="F107" s="494"/>
      <c r="G107" s="494"/>
      <c r="H107" s="494"/>
      <c r="I107" s="494"/>
      <c r="J107" s="494"/>
      <c r="K107" s="494"/>
      <c r="L107" s="494"/>
      <c r="M107" s="494"/>
      <c r="N107" s="494"/>
      <c r="O107" s="494"/>
      <c r="P107" s="494"/>
      <c r="Q107" s="494"/>
      <c r="R107" s="494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</row>
    <row r="108" spans="1:41" s="14" customFormat="1" ht="30" customHeight="1">
      <c r="A108" s="54"/>
      <c r="B108" s="520"/>
      <c r="C108" s="494"/>
      <c r="D108" s="494"/>
      <c r="E108" s="494"/>
      <c r="F108" s="494"/>
      <c r="G108" s="494"/>
      <c r="H108" s="494"/>
      <c r="I108" s="494"/>
      <c r="J108" s="494"/>
      <c r="K108" s="494"/>
      <c r="L108" s="494"/>
      <c r="M108" s="494"/>
      <c r="N108" s="494"/>
      <c r="O108" s="494"/>
      <c r="P108" s="494"/>
      <c r="Q108" s="494"/>
      <c r="R108" s="494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</row>
    <row r="109" spans="1:41" s="14" customFormat="1" ht="30" customHeight="1">
      <c r="A109" s="54"/>
      <c r="C109" s="60"/>
      <c r="D109" s="60"/>
      <c r="E109" s="60"/>
      <c r="F109" s="60"/>
      <c r="G109" s="60"/>
      <c r="J109" s="11"/>
      <c r="K109" s="180"/>
      <c r="L109" s="11"/>
      <c r="M109" s="11"/>
      <c r="N109" s="193"/>
      <c r="O109" s="11"/>
      <c r="P109" s="11"/>
      <c r="Q109" s="11"/>
      <c r="R109" s="64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</row>
    <row r="110" spans="1:41" s="14" customFormat="1" ht="30" customHeight="1">
      <c r="A110" s="54"/>
      <c r="D110" s="61"/>
      <c r="E110" s="61"/>
      <c r="F110" s="61"/>
      <c r="G110" s="61"/>
      <c r="H110" s="63" t="s">
        <v>82</v>
      </c>
      <c r="I110" s="527"/>
      <c r="J110" s="528"/>
      <c r="K110" s="528"/>
      <c r="L110" s="528"/>
      <c r="M110" s="528"/>
      <c r="N110" s="528"/>
      <c r="O110" s="528"/>
      <c r="P110" s="528"/>
      <c r="Q110" s="528"/>
      <c r="R110" s="64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</row>
    <row r="111" spans="1:41" s="14" customFormat="1" ht="30" customHeight="1">
      <c r="A111" s="54"/>
      <c r="C111" s="61"/>
      <c r="D111" s="61"/>
      <c r="E111" s="61"/>
      <c r="F111" s="61"/>
      <c r="G111" s="61"/>
      <c r="H111" s="256"/>
      <c r="R111" s="64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</row>
    <row r="112" spans="1:41" s="14" customFormat="1" ht="30" customHeight="1">
      <c r="A112" s="54"/>
      <c r="D112" s="61"/>
      <c r="E112" s="61"/>
      <c r="F112" s="61"/>
      <c r="G112" s="61"/>
      <c r="H112" s="63" t="s">
        <v>83</v>
      </c>
      <c r="I112" s="527"/>
      <c r="J112" s="528"/>
      <c r="K112" s="528"/>
      <c r="L112" s="528"/>
      <c r="M112" s="528"/>
      <c r="N112" s="528"/>
      <c r="O112" s="528"/>
      <c r="P112" s="528"/>
      <c r="Q112" s="528"/>
      <c r="R112" s="64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</row>
    <row r="113" spans="1:41" s="14" customFormat="1" ht="30" customHeight="1">
      <c r="A113" s="54"/>
      <c r="C113" s="61"/>
      <c r="D113" s="61"/>
      <c r="E113" s="61"/>
      <c r="F113" s="61"/>
      <c r="G113" s="61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64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</row>
    <row r="114" spans="1:41" s="14" customFormat="1" ht="30" customHeight="1">
      <c r="A114" s="54"/>
      <c r="D114" s="61"/>
      <c r="E114" s="61"/>
      <c r="F114" s="61"/>
      <c r="G114" s="61"/>
      <c r="H114" s="63" t="s">
        <v>84</v>
      </c>
      <c r="I114" s="527"/>
      <c r="J114" s="528"/>
      <c r="K114" s="528"/>
      <c r="L114" s="528"/>
      <c r="M114" s="256"/>
      <c r="N114" s="527"/>
      <c r="O114" s="528"/>
      <c r="P114" s="528"/>
      <c r="Q114" s="528"/>
      <c r="R114" s="64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</row>
    <row r="115" spans="1:41" s="14" customFormat="1" ht="30" customHeight="1">
      <c r="A115" s="54"/>
      <c r="C115" s="60"/>
      <c r="D115" s="60"/>
      <c r="E115" s="60"/>
      <c r="F115" s="60"/>
      <c r="G115" s="60"/>
      <c r="K115" s="123"/>
      <c r="M115" s="62"/>
      <c r="N115" s="64"/>
      <c r="R115" s="64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</row>
    <row r="116" spans="1:41" s="14" customFormat="1" ht="30" customHeight="1">
      <c r="A116" s="54"/>
      <c r="C116" s="60"/>
      <c r="D116" s="60"/>
      <c r="E116" s="60"/>
      <c r="F116" s="60"/>
      <c r="G116" s="60"/>
      <c r="K116" s="123"/>
      <c r="N116" s="64"/>
      <c r="R116" s="64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</row>
    <row r="117" spans="1:41" s="14" customFormat="1" ht="30" customHeight="1">
      <c r="A117" s="54"/>
      <c r="C117" s="60"/>
      <c r="D117" s="60"/>
      <c r="E117" s="60"/>
      <c r="F117" s="60"/>
      <c r="G117" s="60"/>
      <c r="K117" s="123"/>
      <c r="N117" s="64"/>
      <c r="R117" s="64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</row>
    <row r="118" spans="1:41" s="14" customFormat="1" ht="30" customHeight="1">
      <c r="A118" s="54"/>
      <c r="C118" s="60"/>
      <c r="D118" s="60"/>
      <c r="E118" s="60"/>
      <c r="F118" s="60"/>
      <c r="G118" s="60"/>
      <c r="K118" s="123"/>
      <c r="N118" s="64"/>
      <c r="R118" s="64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</row>
    <row r="119" spans="1:41" s="14" customFormat="1" ht="30" customHeight="1">
      <c r="A119" s="54"/>
      <c r="C119" s="60"/>
      <c r="D119" s="60"/>
      <c r="E119" s="60"/>
      <c r="F119" s="60"/>
      <c r="G119" s="60"/>
      <c r="K119" s="123"/>
      <c r="N119" s="64"/>
      <c r="R119" s="64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</row>
    <row r="120" spans="1:41" s="14" customFormat="1" ht="30" customHeight="1">
      <c r="A120" s="54"/>
      <c r="C120" s="60"/>
      <c r="D120" s="60"/>
      <c r="E120" s="60"/>
      <c r="F120" s="60"/>
      <c r="G120" s="60"/>
      <c r="K120" s="123"/>
      <c r="N120" s="64"/>
      <c r="R120" s="64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</row>
    <row r="121" spans="1:41" s="14" customFormat="1" ht="30" customHeight="1">
      <c r="A121" s="54"/>
      <c r="K121" s="123"/>
      <c r="N121" s="64"/>
      <c r="R121" s="64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</row>
    <row r="122" spans="1:41" s="14" customFormat="1" ht="30" customHeight="1">
      <c r="A122" s="54"/>
      <c r="K122" s="123"/>
      <c r="N122" s="64"/>
      <c r="R122" s="64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</row>
    <row r="123" spans="1:41" ht="30" customHeight="1">
      <c r="A123" s="22"/>
      <c r="B123" s="8"/>
      <c r="C123" s="8"/>
      <c r="D123" s="8"/>
      <c r="E123" s="8"/>
      <c r="F123" s="8"/>
      <c r="G123" s="8"/>
      <c r="H123" s="8"/>
      <c r="I123" s="8"/>
      <c r="J123" s="8"/>
      <c r="L123" s="8"/>
      <c r="M123" s="8"/>
      <c r="N123" s="71"/>
      <c r="O123" s="8"/>
      <c r="P123" s="8"/>
      <c r="Q123" s="8"/>
      <c r="R123" s="71"/>
    </row>
    <row r="124" spans="1:41" ht="30" customHeight="1">
      <c r="A124" s="22"/>
      <c r="B124" s="8"/>
      <c r="C124" s="8"/>
      <c r="D124" s="8"/>
      <c r="E124" s="8"/>
      <c r="F124" s="8"/>
      <c r="G124" s="8"/>
      <c r="H124" s="8"/>
      <c r="I124" s="8"/>
      <c r="J124" s="8"/>
      <c r="L124" s="8"/>
      <c r="M124" s="8"/>
      <c r="N124" s="71"/>
      <c r="O124" s="8"/>
      <c r="P124" s="8"/>
      <c r="Q124" s="8"/>
      <c r="R124" s="71"/>
    </row>
    <row r="125" spans="1:41" ht="30" customHeight="1">
      <c r="A125" s="22"/>
      <c r="B125" s="8"/>
      <c r="C125" s="8"/>
      <c r="D125" s="8"/>
      <c r="E125" s="8"/>
      <c r="F125" s="8"/>
      <c r="G125" s="8"/>
      <c r="H125" s="8"/>
      <c r="I125" s="8"/>
      <c r="J125" s="8"/>
      <c r="L125" s="8"/>
      <c r="M125" s="8"/>
      <c r="N125" s="71"/>
      <c r="O125" s="8"/>
      <c r="P125" s="8"/>
      <c r="Q125" s="8"/>
      <c r="R125" s="71"/>
    </row>
    <row r="126" spans="1:41" ht="30" customHeight="1">
      <c r="A126" s="22"/>
      <c r="B126" s="8"/>
      <c r="C126" s="8"/>
      <c r="D126" s="8"/>
      <c r="E126" s="8"/>
      <c r="F126" s="8"/>
      <c r="G126" s="8"/>
      <c r="H126" s="8"/>
      <c r="I126" s="8"/>
      <c r="J126" s="8"/>
      <c r="L126" s="8"/>
      <c r="M126" s="8"/>
      <c r="N126" s="71"/>
      <c r="O126" s="8"/>
      <c r="P126" s="8"/>
      <c r="Q126" s="8"/>
      <c r="R126" s="71"/>
    </row>
    <row r="127" spans="1:41" ht="30" customHeight="1">
      <c r="A127" s="22"/>
      <c r="B127" s="8"/>
      <c r="C127" s="8"/>
      <c r="D127" s="8"/>
      <c r="E127" s="8"/>
      <c r="F127" s="8"/>
      <c r="G127" s="8"/>
      <c r="H127" s="8"/>
      <c r="I127" s="8"/>
      <c r="J127" s="8"/>
      <c r="L127" s="8"/>
      <c r="M127" s="8"/>
      <c r="N127" s="71"/>
      <c r="O127" s="8"/>
      <c r="P127" s="8"/>
      <c r="Q127" s="8"/>
      <c r="R127" s="71"/>
    </row>
    <row r="128" spans="1:41" ht="30" customHeight="1">
      <c r="A128" s="22"/>
      <c r="B128" s="8"/>
      <c r="C128" s="8"/>
      <c r="D128" s="8"/>
      <c r="E128" s="8"/>
      <c r="F128" s="8"/>
      <c r="G128" s="8"/>
      <c r="H128" s="8"/>
      <c r="I128" s="8"/>
      <c r="J128" s="8"/>
      <c r="L128" s="8"/>
      <c r="M128" s="8"/>
      <c r="N128" s="71"/>
      <c r="O128" s="8"/>
      <c r="P128" s="8"/>
      <c r="Q128" s="8"/>
      <c r="R128" s="71"/>
    </row>
    <row r="129" spans="1:41" s="8" customFormat="1" ht="30" customHeight="1">
      <c r="A129" s="22"/>
      <c r="K129" s="148"/>
      <c r="N129" s="71"/>
      <c r="R129" s="71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  <c r="AO129" s="148"/>
    </row>
    <row r="130" spans="1:41" s="8" customFormat="1" ht="30" customHeight="1">
      <c r="A130" s="22"/>
      <c r="K130" s="148"/>
      <c r="N130" s="71"/>
      <c r="R130" s="71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</row>
    <row r="131" spans="1:41" s="8" customFormat="1" ht="30" customHeight="1">
      <c r="A131" s="22"/>
      <c r="K131" s="148"/>
      <c r="N131" s="71"/>
      <c r="R131" s="71"/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8"/>
      <c r="AK131" s="148"/>
      <c r="AL131" s="148"/>
      <c r="AM131" s="148"/>
      <c r="AN131" s="148"/>
      <c r="AO131" s="148"/>
    </row>
    <row r="132" spans="1:41" s="8" customFormat="1" ht="30" customHeight="1">
      <c r="A132" s="22"/>
      <c r="K132" s="148"/>
      <c r="N132" s="71"/>
      <c r="R132" s="71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</row>
    <row r="133" spans="1:41" s="8" customFormat="1" ht="30" customHeight="1">
      <c r="A133" s="22"/>
      <c r="K133" s="148"/>
      <c r="N133" s="71"/>
      <c r="R133" s="71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8"/>
      <c r="AM133" s="148"/>
      <c r="AN133" s="148"/>
      <c r="AO133" s="148"/>
    </row>
    <row r="134" spans="1:41" s="8" customFormat="1" ht="30" customHeight="1">
      <c r="A134" s="22"/>
      <c r="K134" s="148"/>
      <c r="N134" s="71"/>
      <c r="R134" s="71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</row>
    <row r="135" spans="1:41" s="8" customFormat="1" ht="30" customHeight="1">
      <c r="A135" s="22"/>
      <c r="K135" s="148"/>
      <c r="N135" s="71"/>
      <c r="R135" s="71"/>
      <c r="V135" s="148"/>
      <c r="W135" s="148"/>
      <c r="X135" s="14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</row>
    <row r="136" spans="1:41" s="8" customFormat="1" ht="30" customHeight="1">
      <c r="A136" s="22"/>
      <c r="K136" s="148"/>
      <c r="N136" s="71"/>
      <c r="R136" s="71"/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8"/>
      <c r="AK136" s="148"/>
      <c r="AL136" s="148"/>
      <c r="AM136" s="148"/>
      <c r="AN136" s="148"/>
      <c r="AO136" s="148"/>
    </row>
    <row r="137" spans="1:41" s="8" customFormat="1" ht="30" customHeight="1">
      <c r="A137" s="22"/>
      <c r="K137" s="148"/>
      <c r="N137" s="71"/>
      <c r="R137" s="71"/>
      <c r="V137" s="148"/>
      <c r="W137" s="148"/>
      <c r="X137" s="148"/>
      <c r="Y137" s="148"/>
      <c r="Z137" s="148"/>
      <c r="AA137" s="148"/>
      <c r="AB137" s="148"/>
      <c r="AC137" s="148"/>
      <c r="AD137" s="148"/>
      <c r="AE137" s="148"/>
      <c r="AF137" s="148"/>
      <c r="AG137" s="148"/>
      <c r="AH137" s="148"/>
      <c r="AI137" s="148"/>
      <c r="AJ137" s="148"/>
      <c r="AK137" s="148"/>
      <c r="AL137" s="148"/>
      <c r="AM137" s="148"/>
      <c r="AN137" s="148"/>
      <c r="AO137" s="148"/>
    </row>
    <row r="138" spans="1:41" s="8" customFormat="1" ht="30" customHeight="1">
      <c r="A138" s="22"/>
      <c r="K138" s="148"/>
      <c r="N138" s="71"/>
      <c r="R138" s="71"/>
      <c r="V138" s="148"/>
      <c r="W138" s="148"/>
      <c r="X138" s="148"/>
      <c r="Y138" s="148"/>
      <c r="Z138" s="148"/>
      <c r="AA138" s="148"/>
      <c r="AB138" s="148"/>
      <c r="AC138" s="148"/>
      <c r="AD138" s="148"/>
      <c r="AE138" s="148"/>
      <c r="AF138" s="148"/>
      <c r="AG138" s="148"/>
      <c r="AH138" s="148"/>
      <c r="AI138" s="148"/>
      <c r="AJ138" s="148"/>
      <c r="AK138" s="148"/>
      <c r="AL138" s="148"/>
      <c r="AM138" s="148"/>
      <c r="AN138" s="148"/>
      <c r="AO138" s="148"/>
    </row>
    <row r="139" spans="1:41" s="8" customFormat="1" ht="30" customHeight="1">
      <c r="A139" s="22"/>
      <c r="K139" s="148"/>
      <c r="N139" s="71"/>
      <c r="R139" s="71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148"/>
      <c r="AK139" s="148"/>
      <c r="AL139" s="148"/>
      <c r="AM139" s="148"/>
      <c r="AN139" s="148"/>
      <c r="AO139" s="148"/>
    </row>
    <row r="140" spans="1:41" s="8" customFormat="1" ht="30" customHeight="1">
      <c r="A140" s="22"/>
      <c r="K140" s="148"/>
      <c r="N140" s="71"/>
      <c r="R140" s="71"/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  <c r="AJ140" s="148"/>
      <c r="AK140" s="148"/>
      <c r="AL140" s="148"/>
      <c r="AM140" s="148"/>
      <c r="AN140" s="148"/>
      <c r="AO140" s="148"/>
    </row>
    <row r="141" spans="1:41" s="8" customFormat="1" ht="30" customHeight="1">
      <c r="A141" s="22"/>
      <c r="K141" s="148"/>
      <c r="N141" s="71"/>
      <c r="R141" s="71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8"/>
      <c r="AK141" s="148"/>
      <c r="AL141" s="148"/>
      <c r="AM141" s="148"/>
      <c r="AN141" s="148"/>
      <c r="AO141" s="148"/>
    </row>
    <row r="142" spans="1:41" s="8" customFormat="1" ht="30" customHeight="1">
      <c r="A142" s="22"/>
      <c r="K142" s="148"/>
      <c r="N142" s="71"/>
      <c r="R142" s="71"/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  <c r="AH142" s="148"/>
      <c r="AI142" s="148"/>
      <c r="AJ142" s="148"/>
      <c r="AK142" s="148"/>
      <c r="AL142" s="148"/>
      <c r="AM142" s="148"/>
      <c r="AN142" s="148"/>
      <c r="AO142" s="148"/>
    </row>
    <row r="143" spans="1:41" s="8" customFormat="1" ht="30" customHeight="1">
      <c r="A143" s="22"/>
      <c r="K143" s="148"/>
      <c r="N143" s="71"/>
      <c r="R143" s="71"/>
      <c r="V143" s="148"/>
      <c r="W143" s="148"/>
      <c r="X143" s="148"/>
      <c r="Y143" s="148"/>
      <c r="Z143" s="148"/>
      <c r="AA143" s="148"/>
      <c r="AB143" s="148"/>
      <c r="AC143" s="148"/>
      <c r="AD143" s="148"/>
      <c r="AE143" s="148"/>
      <c r="AF143" s="148"/>
      <c r="AG143" s="148"/>
      <c r="AH143" s="148"/>
      <c r="AI143" s="148"/>
      <c r="AJ143" s="148"/>
      <c r="AK143" s="148"/>
      <c r="AL143" s="148"/>
      <c r="AM143" s="148"/>
      <c r="AN143" s="148"/>
      <c r="AO143" s="148"/>
    </row>
    <row r="144" spans="1:41" s="8" customFormat="1" ht="30" customHeight="1">
      <c r="A144" s="22"/>
      <c r="K144" s="148"/>
      <c r="N144" s="71"/>
      <c r="R144" s="71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48"/>
      <c r="AN144" s="148"/>
      <c r="AO144" s="148"/>
    </row>
    <row r="145" spans="1:41" s="8" customFormat="1" ht="30" customHeight="1">
      <c r="A145" s="22"/>
      <c r="K145" s="148"/>
      <c r="N145" s="71"/>
      <c r="R145" s="71"/>
      <c r="V145" s="148"/>
      <c r="W145" s="148"/>
      <c r="X145" s="148"/>
      <c r="Y145" s="148"/>
      <c r="Z145" s="148"/>
      <c r="AA145" s="148"/>
      <c r="AB145" s="148"/>
      <c r="AC145" s="148"/>
      <c r="AD145" s="148"/>
      <c r="AE145" s="148"/>
      <c r="AF145" s="148"/>
      <c r="AG145" s="148"/>
      <c r="AH145" s="148"/>
      <c r="AI145" s="148"/>
      <c r="AJ145" s="148"/>
      <c r="AK145" s="148"/>
      <c r="AL145" s="148"/>
      <c r="AM145" s="148"/>
      <c r="AN145" s="148"/>
      <c r="AO145" s="148"/>
    </row>
    <row r="146" spans="1:41" s="8" customFormat="1" ht="30" customHeight="1">
      <c r="A146" s="22"/>
      <c r="K146" s="148"/>
      <c r="N146" s="71"/>
      <c r="R146" s="71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148"/>
      <c r="AK146" s="148"/>
      <c r="AL146" s="148"/>
      <c r="AM146" s="148"/>
      <c r="AN146" s="148"/>
      <c r="AO146" s="148"/>
    </row>
    <row r="147" spans="1:41" s="8" customFormat="1" ht="30" customHeight="1">
      <c r="A147" s="22"/>
      <c r="K147" s="148"/>
      <c r="N147" s="71"/>
      <c r="R147" s="71"/>
      <c r="V147" s="148"/>
      <c r="W147" s="148"/>
      <c r="X147" s="148"/>
      <c r="Y147" s="148"/>
      <c r="Z147" s="148"/>
      <c r="AA147" s="148"/>
      <c r="AB147" s="148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</row>
    <row r="148" spans="1:41" s="8" customFormat="1" ht="30" customHeight="1">
      <c r="A148" s="22"/>
      <c r="K148" s="148"/>
      <c r="N148" s="71"/>
      <c r="R148" s="71"/>
      <c r="V148" s="148"/>
      <c r="W148" s="148"/>
      <c r="X148" s="148"/>
      <c r="Y148" s="148"/>
      <c r="Z148" s="148"/>
      <c r="AA148" s="148"/>
      <c r="AB148" s="148"/>
      <c r="AC148" s="148"/>
      <c r="AD148" s="148"/>
      <c r="AE148" s="148"/>
      <c r="AF148" s="148"/>
      <c r="AG148" s="148"/>
      <c r="AH148" s="148"/>
      <c r="AI148" s="148"/>
      <c r="AJ148" s="148"/>
      <c r="AK148" s="148"/>
      <c r="AL148" s="148"/>
      <c r="AM148" s="148"/>
      <c r="AN148" s="148"/>
      <c r="AO148" s="148"/>
    </row>
    <row r="149" spans="1:41" s="8" customFormat="1" ht="30" customHeight="1">
      <c r="A149" s="22"/>
      <c r="K149" s="148"/>
      <c r="N149" s="71"/>
      <c r="R149" s="71"/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148"/>
      <c r="AK149" s="148"/>
      <c r="AL149" s="148"/>
      <c r="AM149" s="148"/>
      <c r="AN149" s="148"/>
      <c r="AO149" s="148"/>
    </row>
    <row r="150" spans="1:41" s="8" customFormat="1" ht="30" customHeight="1">
      <c r="A150" s="22"/>
      <c r="K150" s="148"/>
      <c r="N150" s="71"/>
      <c r="R150" s="71"/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  <c r="AM150" s="148"/>
      <c r="AN150" s="148"/>
      <c r="AO150" s="148"/>
    </row>
    <row r="151" spans="1:41" s="8" customFormat="1" ht="30" customHeight="1">
      <c r="A151" s="22"/>
      <c r="K151" s="148"/>
      <c r="N151" s="71"/>
      <c r="R151" s="71"/>
      <c r="V151" s="148"/>
      <c r="W151" s="148"/>
      <c r="X151" s="148"/>
      <c r="Y151" s="148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148"/>
      <c r="AK151" s="148"/>
      <c r="AL151" s="148"/>
      <c r="AM151" s="148"/>
      <c r="AN151" s="148"/>
      <c r="AO151" s="148"/>
    </row>
    <row r="152" spans="1:41" s="8" customFormat="1" ht="30" customHeight="1">
      <c r="A152" s="22"/>
      <c r="K152" s="148"/>
      <c r="N152" s="71"/>
      <c r="R152" s="71"/>
      <c r="V152" s="148"/>
      <c r="W152" s="148"/>
      <c r="X152" s="14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8"/>
      <c r="AK152" s="148"/>
      <c r="AL152" s="148"/>
      <c r="AM152" s="148"/>
      <c r="AN152" s="148"/>
      <c r="AO152" s="148"/>
    </row>
    <row r="153" spans="1:41" s="8" customFormat="1" ht="30" customHeight="1">
      <c r="A153" s="22"/>
      <c r="K153" s="148"/>
      <c r="N153" s="71"/>
      <c r="R153" s="71"/>
      <c r="V153" s="148"/>
      <c r="W153" s="148"/>
      <c r="X153" s="148"/>
      <c r="Y153" s="148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148"/>
      <c r="AK153" s="148"/>
      <c r="AL153" s="148"/>
      <c r="AM153" s="148"/>
      <c r="AN153" s="148"/>
      <c r="AO153" s="148"/>
    </row>
    <row r="154" spans="1:41" s="8" customFormat="1" ht="30" customHeight="1">
      <c r="A154" s="22"/>
      <c r="K154" s="148"/>
      <c r="N154" s="71"/>
      <c r="R154" s="71"/>
      <c r="V154" s="148"/>
      <c r="W154" s="148"/>
      <c r="X154" s="14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48"/>
      <c r="AI154" s="148"/>
      <c r="AJ154" s="148"/>
      <c r="AK154" s="148"/>
      <c r="AL154" s="148"/>
      <c r="AM154" s="148"/>
      <c r="AN154" s="148"/>
      <c r="AO154" s="148"/>
    </row>
    <row r="155" spans="1:41" s="8" customFormat="1" ht="30" customHeight="1">
      <c r="A155" s="22"/>
      <c r="K155" s="148"/>
      <c r="N155" s="71"/>
      <c r="R155" s="71"/>
      <c r="V155" s="148"/>
      <c r="W155" s="148"/>
      <c r="X155" s="148"/>
      <c r="Y155" s="148"/>
      <c r="Z155" s="148"/>
      <c r="AA155" s="148"/>
      <c r="AB155" s="148"/>
      <c r="AC155" s="148"/>
      <c r="AD155" s="148"/>
      <c r="AE155" s="148"/>
      <c r="AF155" s="148"/>
      <c r="AG155" s="148"/>
      <c r="AH155" s="148"/>
      <c r="AI155" s="148"/>
      <c r="AJ155" s="148"/>
      <c r="AK155" s="148"/>
      <c r="AL155" s="148"/>
      <c r="AM155" s="148"/>
      <c r="AN155" s="148"/>
      <c r="AO155" s="148"/>
    </row>
    <row r="156" spans="1:41" s="8" customFormat="1" ht="30" customHeight="1">
      <c r="A156" s="22"/>
      <c r="K156" s="148"/>
      <c r="N156" s="71"/>
      <c r="R156" s="71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</row>
    <row r="157" spans="1:41" s="8" customFormat="1" ht="30" customHeight="1">
      <c r="A157" s="22"/>
      <c r="K157" s="148"/>
      <c r="N157" s="71"/>
      <c r="R157" s="71"/>
      <c r="V157" s="148"/>
      <c r="W157" s="148"/>
      <c r="X157" s="148"/>
      <c r="Y157" s="148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  <c r="AJ157" s="148"/>
      <c r="AK157" s="148"/>
      <c r="AL157" s="148"/>
      <c r="AM157" s="148"/>
      <c r="AN157" s="148"/>
      <c r="AO157" s="148"/>
    </row>
    <row r="158" spans="1:41" s="8" customFormat="1" ht="30" customHeight="1">
      <c r="A158" s="22"/>
      <c r="K158" s="148"/>
      <c r="N158" s="71"/>
      <c r="R158" s="71"/>
      <c r="V158" s="148"/>
      <c r="W158" s="148"/>
      <c r="X158" s="148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</row>
    <row r="159" spans="1:41" s="8" customFormat="1" ht="30" customHeight="1">
      <c r="A159" s="22"/>
      <c r="K159" s="148"/>
      <c r="N159" s="71"/>
      <c r="R159" s="71"/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</row>
    <row r="160" spans="1:41" s="8" customFormat="1" ht="30" customHeight="1">
      <c r="A160" s="22"/>
      <c r="K160" s="148"/>
      <c r="N160" s="71"/>
      <c r="R160" s="71"/>
      <c r="V160" s="148"/>
      <c r="W160" s="148"/>
      <c r="X160" s="148"/>
      <c r="Y160" s="148"/>
      <c r="Z160" s="148"/>
      <c r="AA160" s="148"/>
      <c r="AB160" s="148"/>
      <c r="AC160" s="148"/>
      <c r="AD160" s="148"/>
      <c r="AE160" s="148"/>
      <c r="AF160" s="148"/>
      <c r="AG160" s="148"/>
      <c r="AH160" s="148"/>
      <c r="AI160" s="148"/>
      <c r="AJ160" s="148"/>
      <c r="AK160" s="148"/>
      <c r="AL160" s="148"/>
      <c r="AM160" s="148"/>
      <c r="AN160" s="148"/>
      <c r="AO160" s="148"/>
    </row>
    <row r="161" spans="1:41" s="8" customFormat="1" ht="30" customHeight="1">
      <c r="A161" s="22"/>
      <c r="K161" s="148"/>
      <c r="N161" s="71"/>
      <c r="R161" s="71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</row>
    <row r="162" spans="1:41" s="8" customFormat="1" ht="30" customHeight="1">
      <c r="A162" s="22"/>
      <c r="K162" s="148"/>
      <c r="N162" s="71"/>
      <c r="R162" s="71"/>
      <c r="V162" s="148"/>
      <c r="W162" s="148"/>
      <c r="X162" s="148"/>
      <c r="Y162" s="148"/>
      <c r="Z162" s="148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</row>
    <row r="163" spans="1:41" s="8" customFormat="1" ht="30" customHeight="1">
      <c r="A163" s="22"/>
      <c r="K163" s="148"/>
      <c r="N163" s="71"/>
      <c r="R163" s="71"/>
      <c r="V163" s="148"/>
      <c r="W163" s="148"/>
      <c r="X163" s="148"/>
      <c r="Y163" s="148"/>
      <c r="Z163" s="148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  <c r="AM163" s="148"/>
      <c r="AN163" s="148"/>
      <c r="AO163" s="148"/>
    </row>
    <row r="164" spans="1:41" s="8" customFormat="1" ht="30" customHeight="1">
      <c r="A164" s="22"/>
      <c r="K164" s="148"/>
      <c r="N164" s="71"/>
      <c r="R164" s="71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</row>
    <row r="165" spans="1:41" s="8" customFormat="1" ht="30" customHeight="1">
      <c r="A165" s="22"/>
      <c r="K165" s="148"/>
      <c r="N165" s="71"/>
      <c r="R165" s="71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48"/>
    </row>
    <row r="166" spans="1:41" s="8" customFormat="1" ht="30" customHeight="1">
      <c r="A166" s="22"/>
      <c r="K166" s="148"/>
      <c r="N166" s="71"/>
      <c r="R166" s="71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8"/>
      <c r="AK166" s="148"/>
      <c r="AL166" s="148"/>
      <c r="AM166" s="148"/>
      <c r="AN166" s="148"/>
      <c r="AO166" s="148"/>
    </row>
    <row r="167" spans="1:41" s="8" customFormat="1" ht="30" customHeight="1">
      <c r="A167" s="22"/>
      <c r="K167" s="148"/>
      <c r="N167" s="71"/>
      <c r="R167" s="71"/>
      <c r="V167" s="148"/>
      <c r="W167" s="148"/>
      <c r="X167" s="148"/>
      <c r="Y167" s="148"/>
      <c r="Z167" s="148"/>
      <c r="AA167" s="148"/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</row>
    <row r="168" spans="1:41" s="8" customFormat="1" ht="30" customHeight="1">
      <c r="A168" s="22"/>
      <c r="K168" s="148"/>
      <c r="N168" s="71"/>
      <c r="R168" s="71"/>
      <c r="V168" s="14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</row>
    <row r="169" spans="1:41" s="8" customFormat="1" ht="30" customHeight="1">
      <c r="A169" s="22"/>
      <c r="K169" s="148"/>
      <c r="N169" s="71"/>
      <c r="R169" s="71"/>
      <c r="V169" s="148"/>
      <c r="W169" s="148"/>
      <c r="X169" s="148"/>
      <c r="Y169" s="148"/>
      <c r="Z169" s="148"/>
      <c r="AA169" s="148"/>
      <c r="AB169" s="148"/>
      <c r="AC169" s="148"/>
      <c r="AD169" s="148"/>
      <c r="AE169" s="148"/>
      <c r="AF169" s="148"/>
      <c r="AG169" s="148"/>
      <c r="AH169" s="148"/>
      <c r="AI169" s="148"/>
      <c r="AJ169" s="148"/>
      <c r="AK169" s="148"/>
      <c r="AL169" s="148"/>
      <c r="AM169" s="148"/>
      <c r="AN169" s="148"/>
      <c r="AO169" s="148"/>
    </row>
    <row r="170" spans="1:41" s="8" customFormat="1" ht="30" customHeight="1">
      <c r="A170" s="22"/>
      <c r="K170" s="148"/>
      <c r="N170" s="71"/>
      <c r="R170" s="71"/>
      <c r="V170" s="148"/>
      <c r="W170" s="148"/>
      <c r="X170" s="148"/>
      <c r="Y170" s="148"/>
      <c r="Z170" s="148"/>
      <c r="AA170" s="148"/>
      <c r="AB170" s="148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</row>
    <row r="171" spans="1:41" s="8" customFormat="1" ht="30" customHeight="1">
      <c r="A171" s="22"/>
      <c r="K171" s="148"/>
      <c r="N171" s="71"/>
      <c r="R171" s="71"/>
      <c r="V171" s="148"/>
      <c r="W171" s="148"/>
      <c r="X171" s="148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148"/>
      <c r="AK171" s="148"/>
      <c r="AL171" s="148"/>
      <c r="AM171" s="148"/>
      <c r="AN171" s="148"/>
      <c r="AO171" s="148"/>
    </row>
    <row r="172" spans="1:41" s="8" customFormat="1" ht="30" customHeight="1">
      <c r="A172" s="22"/>
      <c r="K172" s="148"/>
      <c r="N172" s="71"/>
      <c r="R172" s="71"/>
      <c r="V172" s="148"/>
      <c r="W172" s="148"/>
      <c r="X172" s="148"/>
      <c r="Y172" s="148"/>
      <c r="Z172" s="148"/>
      <c r="AA172" s="148"/>
      <c r="AB172" s="148"/>
      <c r="AC172" s="148"/>
      <c r="AD172" s="148"/>
      <c r="AE172" s="148"/>
      <c r="AF172" s="148"/>
      <c r="AG172" s="148"/>
      <c r="AH172" s="148"/>
      <c r="AI172" s="148"/>
      <c r="AJ172" s="148"/>
      <c r="AK172" s="148"/>
      <c r="AL172" s="148"/>
      <c r="AM172" s="148"/>
      <c r="AN172" s="148"/>
      <c r="AO172" s="148"/>
    </row>
    <row r="173" spans="1:41" s="8" customFormat="1" ht="30" customHeight="1">
      <c r="A173" s="22"/>
      <c r="K173" s="148"/>
      <c r="N173" s="71"/>
      <c r="R173" s="71"/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8"/>
      <c r="AK173" s="148"/>
      <c r="AL173" s="148"/>
      <c r="AM173" s="148"/>
      <c r="AN173" s="148"/>
      <c r="AO173" s="148"/>
    </row>
    <row r="174" spans="1:41" s="8" customFormat="1" ht="30" customHeight="1">
      <c r="A174" s="22"/>
      <c r="K174" s="148"/>
      <c r="N174" s="71"/>
      <c r="R174" s="71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</row>
    <row r="175" spans="1:41" s="8" customFormat="1" ht="30" customHeight="1">
      <c r="A175" s="22"/>
      <c r="K175" s="148"/>
      <c r="N175" s="71"/>
      <c r="R175" s="71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  <c r="AM175" s="148"/>
      <c r="AN175" s="148"/>
      <c r="AO175" s="148"/>
    </row>
    <row r="176" spans="1:41" s="8" customFormat="1" ht="30" customHeight="1">
      <c r="A176" s="22"/>
      <c r="K176" s="148"/>
      <c r="N176" s="71"/>
      <c r="R176" s="71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</row>
    <row r="177" spans="1:41" s="8" customFormat="1" ht="30" customHeight="1">
      <c r="A177" s="22"/>
      <c r="K177" s="148"/>
      <c r="N177" s="71"/>
      <c r="R177" s="71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</row>
    <row r="178" spans="1:41" s="8" customFormat="1" ht="30" customHeight="1">
      <c r="A178" s="22"/>
      <c r="K178" s="148"/>
      <c r="N178" s="71"/>
      <c r="R178" s="71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</row>
    <row r="179" spans="1:41" s="8" customFormat="1" ht="30" customHeight="1">
      <c r="A179" s="22"/>
      <c r="K179" s="148"/>
      <c r="N179" s="71"/>
      <c r="R179" s="71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8"/>
      <c r="AK179" s="148"/>
      <c r="AL179" s="148"/>
      <c r="AM179" s="148"/>
      <c r="AN179" s="148"/>
      <c r="AO179" s="148"/>
    </row>
    <row r="180" spans="1:41" s="8" customFormat="1" ht="30" customHeight="1">
      <c r="A180" s="22"/>
      <c r="K180" s="148"/>
      <c r="N180" s="71"/>
      <c r="R180" s="71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  <c r="AM180" s="148"/>
      <c r="AN180" s="148"/>
      <c r="AO180" s="148"/>
    </row>
    <row r="181" spans="1:41" s="8" customFormat="1" ht="30" customHeight="1">
      <c r="A181" s="22"/>
      <c r="K181" s="148"/>
      <c r="N181" s="71"/>
      <c r="R181" s="71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148"/>
      <c r="AK181" s="148"/>
      <c r="AL181" s="148"/>
      <c r="AM181" s="148"/>
      <c r="AN181" s="148"/>
      <c r="AO181" s="148"/>
    </row>
    <row r="182" spans="1:41" s="8" customFormat="1" ht="30" customHeight="1">
      <c r="A182" s="22"/>
      <c r="K182" s="148"/>
      <c r="N182" s="71"/>
      <c r="R182" s="71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148"/>
      <c r="AK182" s="148"/>
      <c r="AL182" s="148"/>
      <c r="AM182" s="148"/>
      <c r="AN182" s="148"/>
      <c r="AO182" s="148"/>
    </row>
    <row r="183" spans="1:41" s="8" customFormat="1" ht="30" customHeight="1">
      <c r="A183" s="22"/>
      <c r="K183" s="148"/>
      <c r="N183" s="71"/>
      <c r="R183" s="71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148"/>
      <c r="AK183" s="148"/>
      <c r="AL183" s="148"/>
      <c r="AM183" s="148"/>
      <c r="AN183" s="148"/>
      <c r="AO183" s="148"/>
    </row>
    <row r="184" spans="1:41" s="8" customFormat="1" ht="30" customHeight="1">
      <c r="A184" s="22"/>
      <c r="K184" s="148"/>
      <c r="N184" s="71"/>
      <c r="R184" s="71"/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148"/>
      <c r="AK184" s="148"/>
      <c r="AL184" s="148"/>
      <c r="AM184" s="148"/>
      <c r="AN184" s="148"/>
      <c r="AO184" s="148"/>
    </row>
    <row r="185" spans="1:41" s="8" customFormat="1" ht="30" customHeight="1">
      <c r="A185" s="22"/>
      <c r="K185" s="148"/>
      <c r="N185" s="71"/>
      <c r="R185" s="71"/>
      <c r="V185" s="148"/>
      <c r="W185" s="148"/>
      <c r="X185" s="148"/>
      <c r="Y185" s="148"/>
      <c r="Z185" s="148"/>
      <c r="AA185" s="148"/>
      <c r="AB185" s="148"/>
      <c r="AC185" s="148"/>
      <c r="AD185" s="148"/>
      <c r="AE185" s="148"/>
      <c r="AF185" s="148"/>
      <c r="AG185" s="148"/>
      <c r="AH185" s="148"/>
      <c r="AI185" s="148"/>
      <c r="AJ185" s="148"/>
      <c r="AK185" s="148"/>
      <c r="AL185" s="148"/>
      <c r="AM185" s="148"/>
      <c r="AN185" s="148"/>
      <c r="AO185" s="148"/>
    </row>
    <row r="186" spans="1:41" s="8" customFormat="1" ht="30" customHeight="1">
      <c r="A186" s="22"/>
      <c r="K186" s="148"/>
      <c r="N186" s="71"/>
      <c r="R186" s="71"/>
      <c r="V186" s="148"/>
      <c r="W186" s="148"/>
      <c r="X186" s="148"/>
      <c r="Y186" s="148"/>
      <c r="Z186" s="148"/>
      <c r="AA186" s="148"/>
      <c r="AB186" s="148"/>
      <c r="AC186" s="148"/>
      <c r="AD186" s="148"/>
      <c r="AE186" s="148"/>
      <c r="AF186" s="148"/>
      <c r="AG186" s="148"/>
      <c r="AH186" s="148"/>
      <c r="AI186" s="148"/>
      <c r="AJ186" s="148"/>
      <c r="AK186" s="148"/>
      <c r="AL186" s="148"/>
      <c r="AM186" s="148"/>
      <c r="AN186" s="148"/>
      <c r="AO186" s="148"/>
    </row>
    <row r="187" spans="1:41" s="8" customFormat="1" ht="30" customHeight="1">
      <c r="A187" s="22"/>
      <c r="K187" s="148"/>
      <c r="N187" s="71"/>
      <c r="R187" s="71"/>
      <c r="V187" s="148"/>
      <c r="W187" s="148"/>
      <c r="X187" s="148"/>
      <c r="Y187" s="148"/>
      <c r="Z187" s="148"/>
      <c r="AA187" s="148"/>
      <c r="AB187" s="148"/>
      <c r="AC187" s="148"/>
      <c r="AD187" s="148"/>
      <c r="AE187" s="148"/>
      <c r="AF187" s="148"/>
      <c r="AG187" s="148"/>
      <c r="AH187" s="148"/>
      <c r="AI187" s="148"/>
      <c r="AJ187" s="148"/>
      <c r="AK187" s="148"/>
      <c r="AL187" s="148"/>
      <c r="AM187" s="148"/>
      <c r="AN187" s="148"/>
      <c r="AO187" s="148"/>
    </row>
    <row r="188" spans="1:41" s="8" customFormat="1" ht="30" customHeight="1">
      <c r="A188" s="22"/>
      <c r="K188" s="148"/>
      <c r="N188" s="71"/>
      <c r="R188" s="71"/>
      <c r="V188" s="148"/>
      <c r="W188" s="148"/>
      <c r="X188" s="148"/>
      <c r="Y188" s="148"/>
      <c r="Z188" s="148"/>
      <c r="AA188" s="148"/>
      <c r="AB188" s="148"/>
      <c r="AC188" s="148"/>
      <c r="AD188" s="148"/>
      <c r="AE188" s="148"/>
      <c r="AF188" s="148"/>
      <c r="AG188" s="148"/>
      <c r="AH188" s="148"/>
      <c r="AI188" s="148"/>
      <c r="AJ188" s="148"/>
      <c r="AK188" s="148"/>
      <c r="AL188" s="148"/>
      <c r="AM188" s="148"/>
      <c r="AN188" s="148"/>
      <c r="AO188" s="148"/>
    </row>
    <row r="189" spans="1:41" s="8" customFormat="1" ht="30" customHeight="1">
      <c r="A189" s="22"/>
      <c r="K189" s="148"/>
      <c r="N189" s="71"/>
      <c r="R189" s="71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8"/>
      <c r="AK189" s="148"/>
      <c r="AL189" s="148"/>
      <c r="AM189" s="148"/>
      <c r="AN189" s="148"/>
      <c r="AO189" s="148"/>
    </row>
    <row r="190" spans="1:41" s="8" customFormat="1" ht="30" customHeight="1">
      <c r="A190" s="22"/>
      <c r="K190" s="148"/>
      <c r="N190" s="71"/>
      <c r="R190" s="71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8"/>
      <c r="AK190" s="148"/>
      <c r="AL190" s="148"/>
      <c r="AM190" s="148"/>
      <c r="AN190" s="148"/>
      <c r="AO190" s="148"/>
    </row>
    <row r="191" spans="1:41" s="8" customFormat="1" ht="30" customHeight="1">
      <c r="A191" s="22"/>
      <c r="K191" s="148"/>
      <c r="N191" s="71"/>
      <c r="R191" s="71"/>
      <c r="V191" s="148"/>
      <c r="W191" s="148"/>
      <c r="X191" s="148"/>
      <c r="Y191" s="148"/>
      <c r="Z191" s="148"/>
      <c r="AA191" s="148"/>
      <c r="AB191" s="148"/>
      <c r="AC191" s="148"/>
      <c r="AD191" s="148"/>
      <c r="AE191" s="148"/>
      <c r="AF191" s="148"/>
      <c r="AG191" s="148"/>
      <c r="AH191" s="148"/>
      <c r="AI191" s="148"/>
      <c r="AJ191" s="148"/>
      <c r="AK191" s="148"/>
      <c r="AL191" s="148"/>
      <c r="AM191" s="148"/>
      <c r="AN191" s="148"/>
      <c r="AO191" s="148"/>
    </row>
    <row r="192" spans="1:41" s="8" customFormat="1" ht="30" customHeight="1">
      <c r="A192" s="22"/>
      <c r="K192" s="148"/>
      <c r="N192" s="71"/>
      <c r="R192" s="71"/>
      <c r="V192" s="148"/>
      <c r="W192" s="148"/>
      <c r="X192" s="148"/>
      <c r="Y192" s="148"/>
      <c r="Z192" s="148"/>
      <c r="AA192" s="148"/>
      <c r="AB192" s="148"/>
      <c r="AC192" s="148"/>
      <c r="AD192" s="148"/>
      <c r="AE192" s="148"/>
      <c r="AF192" s="148"/>
      <c r="AG192" s="148"/>
      <c r="AH192" s="148"/>
      <c r="AI192" s="148"/>
      <c r="AJ192" s="148"/>
      <c r="AK192" s="148"/>
      <c r="AL192" s="148"/>
      <c r="AM192" s="148"/>
      <c r="AN192" s="148"/>
      <c r="AO192" s="148"/>
    </row>
    <row r="193" spans="1:41" s="8" customFormat="1" ht="30" customHeight="1">
      <c r="A193" s="22"/>
      <c r="K193" s="148"/>
      <c r="N193" s="71"/>
      <c r="R193" s="71"/>
      <c r="V193" s="148"/>
      <c r="W193" s="148"/>
      <c r="X193" s="148"/>
      <c r="Y193" s="148"/>
      <c r="Z193" s="148"/>
      <c r="AA193" s="148"/>
      <c r="AB193" s="148"/>
      <c r="AC193" s="148"/>
      <c r="AD193" s="148"/>
      <c r="AE193" s="148"/>
      <c r="AF193" s="148"/>
      <c r="AG193" s="148"/>
      <c r="AH193" s="148"/>
      <c r="AI193" s="148"/>
      <c r="AJ193" s="148"/>
      <c r="AK193" s="148"/>
      <c r="AL193" s="148"/>
      <c r="AM193" s="148"/>
      <c r="AN193" s="148"/>
      <c r="AO193" s="148"/>
    </row>
    <row r="194" spans="1:41" s="8" customFormat="1" ht="30" customHeight="1">
      <c r="A194" s="22"/>
      <c r="K194" s="148"/>
      <c r="N194" s="71"/>
      <c r="R194" s="71"/>
      <c r="V194" s="148"/>
      <c r="W194" s="148"/>
      <c r="X194" s="148"/>
      <c r="Y194" s="148"/>
      <c r="Z194" s="148"/>
      <c r="AA194" s="148"/>
      <c r="AB194" s="148"/>
      <c r="AC194" s="148"/>
      <c r="AD194" s="148"/>
      <c r="AE194" s="148"/>
      <c r="AF194" s="148"/>
      <c r="AG194" s="148"/>
      <c r="AH194" s="148"/>
      <c r="AI194" s="148"/>
      <c r="AJ194" s="148"/>
      <c r="AK194" s="148"/>
      <c r="AL194" s="148"/>
      <c r="AM194" s="148"/>
      <c r="AN194" s="148"/>
      <c r="AO194" s="148"/>
    </row>
    <row r="195" spans="1:41" s="8" customFormat="1" ht="30" customHeight="1">
      <c r="A195" s="22"/>
      <c r="K195" s="148"/>
      <c r="N195" s="71"/>
      <c r="R195" s="71"/>
      <c r="V195" s="148"/>
      <c r="W195" s="148"/>
      <c r="X195" s="148"/>
      <c r="Y195" s="148"/>
      <c r="Z195" s="148"/>
      <c r="AA195" s="148"/>
      <c r="AB195" s="148"/>
      <c r="AC195" s="148"/>
      <c r="AD195" s="148"/>
      <c r="AE195" s="148"/>
      <c r="AF195" s="148"/>
      <c r="AG195" s="148"/>
      <c r="AH195" s="148"/>
      <c r="AI195" s="148"/>
      <c r="AJ195" s="148"/>
      <c r="AK195" s="148"/>
      <c r="AL195" s="148"/>
      <c r="AM195" s="148"/>
      <c r="AN195" s="148"/>
      <c r="AO195" s="148"/>
    </row>
    <row r="196" spans="1:41" s="8" customFormat="1" ht="30" customHeight="1">
      <c r="A196" s="22"/>
      <c r="K196" s="148"/>
      <c r="N196" s="71"/>
      <c r="R196" s="71"/>
      <c r="V196" s="148"/>
      <c r="W196" s="148"/>
      <c r="X196" s="148"/>
      <c r="Y196" s="148"/>
      <c r="Z196" s="148"/>
      <c r="AA196" s="148"/>
      <c r="AB196" s="148"/>
      <c r="AC196" s="148"/>
      <c r="AD196" s="148"/>
      <c r="AE196" s="148"/>
      <c r="AF196" s="148"/>
      <c r="AG196" s="148"/>
      <c r="AH196" s="148"/>
      <c r="AI196" s="148"/>
      <c r="AJ196" s="148"/>
      <c r="AK196" s="148"/>
      <c r="AL196" s="148"/>
      <c r="AM196" s="148"/>
      <c r="AN196" s="148"/>
      <c r="AO196" s="148"/>
    </row>
    <row r="197" spans="1:41" s="8" customFormat="1" ht="30" customHeight="1">
      <c r="A197" s="22"/>
      <c r="K197" s="148"/>
      <c r="N197" s="71"/>
      <c r="R197" s="71"/>
      <c r="V197" s="148"/>
      <c r="W197" s="148"/>
      <c r="X197" s="148"/>
      <c r="Y197" s="148"/>
      <c r="Z197" s="148"/>
      <c r="AA197" s="148"/>
      <c r="AB197" s="148"/>
      <c r="AC197" s="148"/>
      <c r="AD197" s="148"/>
      <c r="AE197" s="148"/>
      <c r="AF197" s="148"/>
      <c r="AG197" s="148"/>
      <c r="AH197" s="148"/>
      <c r="AI197" s="148"/>
      <c r="AJ197" s="148"/>
      <c r="AK197" s="148"/>
      <c r="AL197" s="148"/>
      <c r="AM197" s="148"/>
      <c r="AN197" s="148"/>
      <c r="AO197" s="148"/>
    </row>
    <row r="198" spans="1:41" s="8" customFormat="1" ht="30" customHeight="1">
      <c r="A198" s="22"/>
      <c r="K198" s="148"/>
      <c r="N198" s="71"/>
      <c r="R198" s="71"/>
      <c r="V198" s="148"/>
      <c r="W198" s="148"/>
      <c r="X198" s="148"/>
      <c r="Y198" s="148"/>
      <c r="Z198" s="148"/>
      <c r="AA198" s="148"/>
      <c r="AB198" s="148"/>
      <c r="AC198" s="148"/>
      <c r="AD198" s="148"/>
      <c r="AE198" s="148"/>
      <c r="AF198" s="148"/>
      <c r="AG198" s="148"/>
      <c r="AH198" s="148"/>
      <c r="AI198" s="148"/>
      <c r="AJ198" s="148"/>
      <c r="AK198" s="148"/>
      <c r="AL198" s="148"/>
      <c r="AM198" s="148"/>
      <c r="AN198" s="148"/>
      <c r="AO198" s="148"/>
    </row>
    <row r="199" spans="1:41" s="8" customFormat="1" ht="30" customHeight="1">
      <c r="A199" s="22"/>
      <c r="K199" s="148"/>
      <c r="N199" s="71"/>
      <c r="R199" s="71"/>
      <c r="V199" s="148"/>
      <c r="W199" s="148"/>
      <c r="X199" s="148"/>
      <c r="Y199" s="148"/>
      <c r="Z199" s="148"/>
      <c r="AA199" s="148"/>
      <c r="AB199" s="148"/>
      <c r="AC199" s="148"/>
      <c r="AD199" s="148"/>
      <c r="AE199" s="148"/>
      <c r="AF199" s="148"/>
      <c r="AG199" s="148"/>
      <c r="AH199" s="148"/>
      <c r="AI199" s="148"/>
      <c r="AJ199" s="148"/>
      <c r="AK199" s="148"/>
      <c r="AL199" s="148"/>
      <c r="AM199" s="148"/>
      <c r="AN199" s="148"/>
      <c r="AO199" s="148"/>
    </row>
    <row r="200" spans="1:41" s="8" customFormat="1" ht="30" customHeight="1">
      <c r="A200" s="22"/>
      <c r="K200" s="148"/>
      <c r="N200" s="71"/>
      <c r="R200" s="71"/>
      <c r="V200" s="148"/>
      <c r="W200" s="148"/>
      <c r="X200" s="148"/>
      <c r="Y200" s="148"/>
      <c r="Z200" s="148"/>
      <c r="AA200" s="148"/>
      <c r="AB200" s="148"/>
      <c r="AC200" s="148"/>
      <c r="AD200" s="148"/>
      <c r="AE200" s="148"/>
      <c r="AF200" s="148"/>
      <c r="AG200" s="148"/>
      <c r="AH200" s="148"/>
      <c r="AI200" s="148"/>
      <c r="AJ200" s="148"/>
      <c r="AK200" s="148"/>
      <c r="AL200" s="148"/>
      <c r="AM200" s="148"/>
      <c r="AN200" s="148"/>
      <c r="AO200" s="148"/>
    </row>
    <row r="201" spans="1:41" s="8" customFormat="1" ht="30" customHeight="1">
      <c r="A201" s="22"/>
      <c r="K201" s="148"/>
      <c r="N201" s="71"/>
      <c r="R201" s="71"/>
      <c r="V201" s="148"/>
      <c r="W201" s="148"/>
      <c r="X201" s="148"/>
      <c r="Y201" s="148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  <c r="AJ201" s="148"/>
      <c r="AK201" s="148"/>
      <c r="AL201" s="148"/>
      <c r="AM201" s="148"/>
      <c r="AN201" s="148"/>
      <c r="AO201" s="148"/>
    </row>
    <row r="202" spans="1:41" s="8" customFormat="1" ht="30" customHeight="1">
      <c r="A202" s="22"/>
      <c r="K202" s="148"/>
      <c r="N202" s="71"/>
      <c r="R202" s="71"/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8"/>
      <c r="AK202" s="148"/>
      <c r="AL202" s="148"/>
      <c r="AM202" s="148"/>
      <c r="AN202" s="148"/>
      <c r="AO202" s="148"/>
    </row>
    <row r="203" spans="1:41" s="8" customFormat="1" ht="30" customHeight="1">
      <c r="A203" s="22"/>
      <c r="K203" s="148"/>
      <c r="N203" s="71"/>
      <c r="R203" s="71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8"/>
      <c r="AK203" s="148"/>
      <c r="AL203" s="148"/>
      <c r="AM203" s="148"/>
      <c r="AN203" s="148"/>
      <c r="AO203" s="148"/>
    </row>
    <row r="204" spans="1:41" s="8" customFormat="1" ht="30" customHeight="1">
      <c r="A204" s="22"/>
      <c r="K204" s="148"/>
      <c r="N204" s="71"/>
      <c r="R204" s="71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  <c r="AM204" s="148"/>
      <c r="AN204" s="148"/>
      <c r="AO204" s="148"/>
    </row>
    <row r="205" spans="1:41" s="8" customFormat="1" ht="30" customHeight="1">
      <c r="A205" s="22"/>
      <c r="K205" s="148"/>
      <c r="N205" s="71"/>
      <c r="R205" s="71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8"/>
      <c r="AK205" s="148"/>
      <c r="AL205" s="148"/>
      <c r="AM205" s="148"/>
      <c r="AN205" s="148"/>
      <c r="AO205" s="148"/>
    </row>
    <row r="206" spans="1:41" s="8" customFormat="1" ht="30" customHeight="1">
      <c r="A206" s="22"/>
      <c r="K206" s="148"/>
      <c r="N206" s="71"/>
      <c r="R206" s="71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</row>
    <row r="207" spans="1:41" s="8" customFormat="1" ht="30" customHeight="1">
      <c r="A207" s="22"/>
      <c r="K207" s="148"/>
      <c r="N207" s="71"/>
      <c r="R207" s="71"/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</row>
    <row r="208" spans="1:41" s="8" customFormat="1" ht="30" customHeight="1">
      <c r="A208" s="22"/>
      <c r="K208" s="148"/>
      <c r="N208" s="71"/>
      <c r="R208" s="71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</row>
    <row r="209" spans="1:41" s="8" customFormat="1" ht="30" customHeight="1">
      <c r="A209" s="22"/>
      <c r="K209" s="148"/>
      <c r="N209" s="71"/>
      <c r="R209" s="71"/>
      <c r="V209" s="148"/>
      <c r="W209" s="148"/>
      <c r="X209" s="148"/>
      <c r="Y209" s="148"/>
      <c r="Z209" s="148"/>
      <c r="AA209" s="148"/>
      <c r="AB209" s="148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</row>
    <row r="210" spans="1:41" s="8" customFormat="1" ht="30" customHeight="1">
      <c r="A210" s="22"/>
      <c r="K210" s="148"/>
      <c r="N210" s="71"/>
      <c r="R210" s="71"/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</row>
    <row r="211" spans="1:41" s="8" customFormat="1" ht="30" customHeight="1">
      <c r="A211" s="22"/>
      <c r="K211" s="148"/>
      <c r="N211" s="71"/>
      <c r="R211" s="71"/>
      <c r="V211" s="148"/>
      <c r="W211" s="148"/>
      <c r="X211" s="148"/>
      <c r="Y211" s="148"/>
      <c r="Z211" s="148"/>
      <c r="AA211" s="148"/>
      <c r="AB211" s="148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</row>
    <row r="212" spans="1:41" s="8" customFormat="1" ht="30" customHeight="1">
      <c r="A212" s="22"/>
      <c r="K212" s="148"/>
      <c r="N212" s="71"/>
      <c r="R212" s="71"/>
      <c r="V212" s="148"/>
      <c r="W212" s="148"/>
      <c r="X212" s="148"/>
      <c r="Y212" s="148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</row>
    <row r="213" spans="1:41" s="8" customFormat="1" ht="30" customHeight="1">
      <c r="A213" s="22"/>
      <c r="K213" s="148"/>
      <c r="N213" s="71"/>
      <c r="R213" s="71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</row>
    <row r="214" spans="1:41" s="8" customFormat="1" ht="30" customHeight="1">
      <c r="A214" s="22"/>
      <c r="K214" s="148"/>
      <c r="N214" s="71"/>
      <c r="R214" s="71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</row>
    <row r="215" spans="1:41" s="8" customFormat="1" ht="30" customHeight="1">
      <c r="A215" s="22"/>
      <c r="K215" s="148"/>
      <c r="N215" s="71"/>
      <c r="R215" s="71"/>
      <c r="V215" s="148"/>
      <c r="W215" s="148"/>
      <c r="X215" s="148"/>
      <c r="Y215" s="148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</row>
    <row r="216" spans="1:41" s="8" customFormat="1" ht="30" customHeight="1">
      <c r="A216" s="22"/>
      <c r="K216" s="148"/>
      <c r="N216" s="71"/>
      <c r="R216" s="71"/>
      <c r="V216" s="148"/>
      <c r="W216" s="148"/>
      <c r="X216" s="148"/>
      <c r="Y216" s="148"/>
      <c r="Z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</row>
    <row r="217" spans="1:41" s="8" customFormat="1" ht="30" customHeight="1">
      <c r="A217" s="22"/>
      <c r="K217" s="148"/>
      <c r="N217" s="71"/>
      <c r="R217" s="71"/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</row>
    <row r="218" spans="1:41" s="8" customFormat="1" ht="30" customHeight="1">
      <c r="A218" s="22"/>
      <c r="K218" s="148"/>
      <c r="N218" s="71"/>
      <c r="R218" s="71"/>
      <c r="V218" s="148"/>
      <c r="W218" s="148"/>
      <c r="X218" s="148"/>
      <c r="Y218" s="148"/>
      <c r="Z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</row>
    <row r="219" spans="1:41" s="8" customFormat="1" ht="30" customHeight="1">
      <c r="A219" s="22"/>
      <c r="K219" s="148"/>
      <c r="N219" s="71"/>
      <c r="R219" s="71"/>
      <c r="V219" s="148"/>
      <c r="W219" s="148"/>
      <c r="X219" s="148"/>
      <c r="Y219" s="148"/>
      <c r="Z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</row>
    <row r="220" spans="1:41" s="8" customFormat="1" ht="30" customHeight="1">
      <c r="A220" s="22"/>
      <c r="K220" s="148"/>
      <c r="N220" s="71"/>
      <c r="R220" s="71"/>
      <c r="V220" s="148"/>
      <c r="W220" s="148"/>
      <c r="X220" s="148"/>
      <c r="Y220" s="148"/>
      <c r="Z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</row>
    <row r="221" spans="1:41" s="8" customFormat="1" ht="30" customHeight="1">
      <c r="A221" s="22"/>
      <c r="K221" s="148"/>
      <c r="N221" s="71"/>
      <c r="R221" s="71"/>
      <c r="V221" s="148"/>
      <c r="W221" s="148"/>
      <c r="X221" s="148"/>
      <c r="Y221" s="148"/>
      <c r="Z221" s="148"/>
      <c r="AA221" s="148"/>
      <c r="AB221" s="148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</row>
    <row r="222" spans="1:41" s="8" customFormat="1" ht="30" customHeight="1">
      <c r="A222" s="22"/>
      <c r="K222" s="148"/>
      <c r="N222" s="71"/>
      <c r="R222" s="71"/>
      <c r="V222" s="148"/>
      <c r="W222" s="148"/>
      <c r="X222" s="148"/>
      <c r="Y222" s="148"/>
      <c r="Z222" s="148"/>
      <c r="AA222" s="148"/>
      <c r="AB222" s="148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</row>
    <row r="223" spans="1:41" s="8" customFormat="1" ht="30" customHeight="1">
      <c r="A223" s="22"/>
      <c r="K223" s="148"/>
      <c r="N223" s="71"/>
      <c r="R223" s="71"/>
      <c r="V223" s="148"/>
      <c r="W223" s="148"/>
      <c r="X223" s="148"/>
      <c r="Y223" s="148"/>
      <c r="Z223" s="148"/>
      <c r="AA223" s="148"/>
      <c r="AB223" s="148"/>
      <c r="AC223" s="148"/>
      <c r="AD223" s="148"/>
      <c r="AE223" s="148"/>
      <c r="AF223" s="148"/>
      <c r="AG223" s="148"/>
      <c r="AH223" s="148"/>
      <c r="AI223" s="148"/>
      <c r="AJ223" s="148"/>
      <c r="AK223" s="148"/>
      <c r="AL223" s="148"/>
      <c r="AM223" s="148"/>
      <c r="AN223" s="148"/>
      <c r="AO223" s="148"/>
    </row>
    <row r="224" spans="1:41" s="8" customFormat="1" ht="30" customHeight="1">
      <c r="A224" s="22"/>
      <c r="K224" s="148"/>
      <c r="N224" s="71"/>
      <c r="R224" s="71"/>
      <c r="V224" s="148"/>
      <c r="W224" s="148"/>
      <c r="X224" s="148"/>
      <c r="Y224" s="148"/>
      <c r="Z224" s="148"/>
      <c r="AA224" s="148"/>
      <c r="AB224" s="148"/>
      <c r="AC224" s="148"/>
      <c r="AD224" s="148"/>
      <c r="AE224" s="148"/>
      <c r="AF224" s="148"/>
      <c r="AG224" s="148"/>
      <c r="AH224" s="148"/>
      <c r="AI224" s="148"/>
      <c r="AJ224" s="148"/>
      <c r="AK224" s="148"/>
      <c r="AL224" s="148"/>
      <c r="AM224" s="148"/>
      <c r="AN224" s="148"/>
      <c r="AO224" s="148"/>
    </row>
    <row r="225" spans="1:41" s="8" customFormat="1" ht="30" customHeight="1">
      <c r="A225" s="22"/>
      <c r="K225" s="148"/>
      <c r="N225" s="71"/>
      <c r="R225" s="71"/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8"/>
      <c r="AK225" s="148"/>
      <c r="AL225" s="148"/>
      <c r="AM225" s="148"/>
      <c r="AN225" s="148"/>
      <c r="AO225" s="148"/>
    </row>
    <row r="226" spans="1:41" s="8" customFormat="1" ht="30" customHeight="1">
      <c r="A226" s="22"/>
      <c r="K226" s="148"/>
      <c r="N226" s="71"/>
      <c r="R226" s="71"/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8"/>
      <c r="AK226" s="148"/>
      <c r="AL226" s="148"/>
      <c r="AM226" s="148"/>
      <c r="AN226" s="148"/>
      <c r="AO226" s="148"/>
    </row>
    <row r="227" spans="1:41" s="8" customFormat="1" ht="30" customHeight="1">
      <c r="A227" s="22"/>
      <c r="K227" s="148"/>
      <c r="N227" s="71"/>
      <c r="R227" s="71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</row>
    <row r="228" spans="1:41" s="8" customFormat="1" ht="30" customHeight="1">
      <c r="A228" s="22"/>
      <c r="K228" s="148"/>
      <c r="N228" s="71"/>
      <c r="R228" s="71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8"/>
      <c r="AK228" s="148"/>
      <c r="AL228" s="148"/>
      <c r="AM228" s="148"/>
      <c r="AN228" s="148"/>
      <c r="AO228" s="148"/>
    </row>
    <row r="229" spans="1:41" s="8" customFormat="1" ht="30" customHeight="1">
      <c r="A229" s="22"/>
      <c r="K229" s="148"/>
      <c r="N229" s="71"/>
      <c r="R229" s="71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8"/>
      <c r="AK229" s="148"/>
      <c r="AL229" s="148"/>
      <c r="AM229" s="148"/>
      <c r="AN229" s="148"/>
      <c r="AO229" s="148"/>
    </row>
    <row r="230" spans="1:41" s="8" customFormat="1" ht="30" customHeight="1">
      <c r="A230" s="22"/>
      <c r="K230" s="148"/>
      <c r="N230" s="71"/>
      <c r="R230" s="71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8"/>
      <c r="AK230" s="148"/>
      <c r="AL230" s="148"/>
      <c r="AM230" s="148"/>
      <c r="AN230" s="148"/>
      <c r="AO230" s="148"/>
    </row>
    <row r="231" spans="1:41" s="8" customFormat="1" ht="30" customHeight="1">
      <c r="A231" s="22"/>
      <c r="K231" s="148"/>
      <c r="N231" s="71"/>
      <c r="R231" s="71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8"/>
      <c r="AK231" s="148"/>
      <c r="AL231" s="148"/>
      <c r="AM231" s="148"/>
      <c r="AN231" s="148"/>
      <c r="AO231" s="148"/>
    </row>
    <row r="232" spans="1:41" s="8" customFormat="1" ht="30" customHeight="1">
      <c r="A232" s="22"/>
      <c r="K232" s="148"/>
      <c r="N232" s="71"/>
      <c r="R232" s="71"/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8"/>
      <c r="AK232" s="148"/>
      <c r="AL232" s="148"/>
      <c r="AM232" s="148"/>
      <c r="AN232" s="148"/>
      <c r="AO232" s="148"/>
    </row>
    <row r="233" spans="1:41" s="8" customFormat="1" ht="30" customHeight="1">
      <c r="A233" s="22"/>
      <c r="K233" s="148"/>
      <c r="N233" s="71"/>
      <c r="R233" s="71"/>
      <c r="V233" s="148"/>
      <c r="W233" s="148"/>
      <c r="X233" s="148"/>
      <c r="Y233" s="148"/>
      <c r="Z233" s="148"/>
      <c r="AA233" s="148"/>
      <c r="AB233" s="148"/>
      <c r="AC233" s="148"/>
      <c r="AD233" s="148"/>
      <c r="AE233" s="148"/>
      <c r="AF233" s="148"/>
      <c r="AG233" s="148"/>
      <c r="AH233" s="148"/>
      <c r="AI233" s="148"/>
      <c r="AJ233" s="148"/>
      <c r="AK233" s="148"/>
      <c r="AL233" s="148"/>
      <c r="AM233" s="148"/>
      <c r="AN233" s="148"/>
      <c r="AO233" s="148"/>
    </row>
    <row r="234" spans="1:41" s="8" customFormat="1" ht="30" customHeight="1">
      <c r="A234" s="22"/>
      <c r="K234" s="148"/>
      <c r="N234" s="71"/>
      <c r="R234" s="71"/>
      <c r="V234" s="148"/>
      <c r="W234" s="148"/>
      <c r="X234" s="148"/>
      <c r="Y234" s="148"/>
      <c r="Z234" s="148"/>
      <c r="AA234" s="148"/>
      <c r="AB234" s="148"/>
      <c r="AC234" s="148"/>
      <c r="AD234" s="148"/>
      <c r="AE234" s="148"/>
      <c r="AF234" s="148"/>
      <c r="AG234" s="148"/>
      <c r="AH234" s="148"/>
      <c r="AI234" s="148"/>
      <c r="AJ234" s="148"/>
      <c r="AK234" s="148"/>
      <c r="AL234" s="148"/>
      <c r="AM234" s="148"/>
      <c r="AN234" s="148"/>
      <c r="AO234" s="148"/>
    </row>
    <row r="235" spans="1:41" s="8" customFormat="1" ht="30" customHeight="1">
      <c r="A235" s="22"/>
      <c r="K235" s="148"/>
      <c r="N235" s="71"/>
      <c r="R235" s="71"/>
      <c r="V235" s="148"/>
      <c r="W235" s="148"/>
      <c r="X235" s="148"/>
      <c r="Y235" s="148"/>
      <c r="Z235" s="148"/>
      <c r="AA235" s="148"/>
      <c r="AB235" s="148"/>
      <c r="AC235" s="148"/>
      <c r="AD235" s="148"/>
      <c r="AE235" s="148"/>
      <c r="AF235" s="148"/>
      <c r="AG235" s="148"/>
      <c r="AH235" s="148"/>
      <c r="AI235" s="148"/>
      <c r="AJ235" s="148"/>
      <c r="AK235" s="148"/>
      <c r="AL235" s="148"/>
      <c r="AM235" s="148"/>
      <c r="AN235" s="148"/>
      <c r="AO235" s="148"/>
    </row>
    <row r="236" spans="1:41" s="8" customFormat="1" ht="30" customHeight="1">
      <c r="A236" s="22"/>
      <c r="K236" s="148"/>
      <c r="N236" s="71"/>
      <c r="R236" s="71"/>
      <c r="V236" s="148"/>
      <c r="W236" s="148"/>
      <c r="X236" s="148"/>
      <c r="Y236" s="148"/>
      <c r="Z236" s="148"/>
      <c r="AA236" s="148"/>
      <c r="AB236" s="148"/>
      <c r="AC236" s="148"/>
      <c r="AD236" s="148"/>
      <c r="AE236" s="148"/>
      <c r="AF236" s="148"/>
      <c r="AG236" s="148"/>
      <c r="AH236" s="148"/>
      <c r="AI236" s="148"/>
      <c r="AJ236" s="148"/>
      <c r="AK236" s="148"/>
      <c r="AL236" s="148"/>
      <c r="AM236" s="148"/>
      <c r="AN236" s="148"/>
      <c r="AO236" s="148"/>
    </row>
    <row r="237" spans="1:41" s="8" customFormat="1" ht="30" customHeight="1">
      <c r="A237" s="22"/>
      <c r="K237" s="148"/>
      <c r="N237" s="71"/>
      <c r="R237" s="71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8"/>
      <c r="AK237" s="148"/>
      <c r="AL237" s="148"/>
      <c r="AM237" s="148"/>
      <c r="AN237" s="148"/>
      <c r="AO237" s="148"/>
    </row>
    <row r="238" spans="1:41" s="8" customFormat="1" ht="30" customHeight="1">
      <c r="A238" s="22"/>
      <c r="K238" s="148"/>
      <c r="N238" s="71"/>
      <c r="R238" s="71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8"/>
      <c r="AK238" s="148"/>
      <c r="AL238" s="148"/>
      <c r="AM238" s="148"/>
      <c r="AN238" s="148"/>
      <c r="AO238" s="148"/>
    </row>
    <row r="239" spans="1:41" s="8" customFormat="1" ht="30" customHeight="1">
      <c r="A239" s="22"/>
      <c r="K239" s="148"/>
      <c r="N239" s="71"/>
      <c r="R239" s="71"/>
      <c r="V239" s="148"/>
      <c r="W239" s="148"/>
      <c r="X239" s="148"/>
      <c r="Y239" s="148"/>
      <c r="Z239" s="148"/>
      <c r="AA239" s="148"/>
      <c r="AB239" s="148"/>
      <c r="AC239" s="148"/>
      <c r="AD239" s="148"/>
      <c r="AE239" s="148"/>
      <c r="AF239" s="148"/>
      <c r="AG239" s="148"/>
      <c r="AH239" s="148"/>
      <c r="AI239" s="148"/>
      <c r="AJ239" s="148"/>
      <c r="AK239" s="148"/>
      <c r="AL239" s="148"/>
      <c r="AM239" s="148"/>
      <c r="AN239" s="148"/>
      <c r="AO239" s="148"/>
    </row>
    <row r="240" spans="1:41" s="8" customFormat="1" ht="30" customHeight="1">
      <c r="A240" s="22"/>
      <c r="K240" s="148"/>
      <c r="N240" s="71"/>
      <c r="R240" s="71"/>
      <c r="V240" s="148"/>
      <c r="W240" s="148"/>
      <c r="X240" s="148"/>
      <c r="Y240" s="148"/>
      <c r="Z240" s="148"/>
      <c r="AA240" s="148"/>
      <c r="AB240" s="148"/>
      <c r="AC240" s="148"/>
      <c r="AD240" s="148"/>
      <c r="AE240" s="148"/>
      <c r="AF240" s="148"/>
      <c r="AG240" s="148"/>
      <c r="AH240" s="148"/>
      <c r="AI240" s="148"/>
      <c r="AJ240" s="148"/>
      <c r="AK240" s="148"/>
      <c r="AL240" s="148"/>
      <c r="AM240" s="148"/>
      <c r="AN240" s="148"/>
      <c r="AO240" s="148"/>
    </row>
    <row r="241" spans="1:41" s="8" customFormat="1" ht="30" customHeight="1">
      <c r="A241" s="22"/>
      <c r="K241" s="148"/>
      <c r="N241" s="71"/>
      <c r="R241" s="71"/>
      <c r="V241" s="148"/>
      <c r="W241" s="148"/>
      <c r="X241" s="148"/>
      <c r="Y241" s="148"/>
      <c r="Z241" s="148"/>
      <c r="AA241" s="148"/>
      <c r="AB241" s="148"/>
      <c r="AC241" s="148"/>
      <c r="AD241" s="148"/>
      <c r="AE241" s="148"/>
      <c r="AF241" s="148"/>
      <c r="AG241" s="148"/>
      <c r="AH241" s="148"/>
      <c r="AI241" s="148"/>
      <c r="AJ241" s="148"/>
      <c r="AK241" s="148"/>
      <c r="AL241" s="148"/>
      <c r="AM241" s="148"/>
      <c r="AN241" s="148"/>
      <c r="AO241" s="148"/>
    </row>
    <row r="242" spans="1:41" s="8" customFormat="1" ht="30" customHeight="1">
      <c r="A242" s="22"/>
      <c r="K242" s="148"/>
      <c r="N242" s="71"/>
      <c r="R242" s="71"/>
      <c r="V242" s="148"/>
      <c r="W242" s="148"/>
      <c r="X242" s="148"/>
      <c r="Y242" s="148"/>
      <c r="Z242" s="148"/>
      <c r="AA242" s="148"/>
      <c r="AB242" s="148"/>
      <c r="AC242" s="148"/>
      <c r="AD242" s="148"/>
      <c r="AE242" s="148"/>
      <c r="AF242" s="148"/>
      <c r="AG242" s="148"/>
      <c r="AH242" s="148"/>
      <c r="AI242" s="148"/>
      <c r="AJ242" s="148"/>
      <c r="AK242" s="148"/>
      <c r="AL242" s="148"/>
      <c r="AM242" s="148"/>
      <c r="AN242" s="148"/>
      <c r="AO242" s="148"/>
    </row>
    <row r="243" spans="1:41" s="8" customFormat="1" ht="30" customHeight="1">
      <c r="A243" s="22"/>
      <c r="K243" s="148"/>
      <c r="N243" s="71"/>
      <c r="R243" s="71"/>
      <c r="V243" s="148"/>
      <c r="W243" s="148"/>
      <c r="X243" s="148"/>
      <c r="Y243" s="148"/>
      <c r="Z243" s="148"/>
      <c r="AA243" s="148"/>
      <c r="AB243" s="148"/>
      <c r="AC243" s="148"/>
      <c r="AD243" s="148"/>
      <c r="AE243" s="148"/>
      <c r="AF243" s="148"/>
      <c r="AG243" s="148"/>
      <c r="AH243" s="148"/>
      <c r="AI243" s="148"/>
      <c r="AJ243" s="148"/>
      <c r="AK243" s="148"/>
      <c r="AL243" s="148"/>
      <c r="AM243" s="148"/>
      <c r="AN243" s="148"/>
      <c r="AO243" s="148"/>
    </row>
    <row r="244" spans="1:41" s="8" customFormat="1" ht="30" customHeight="1">
      <c r="A244" s="22"/>
      <c r="K244" s="148"/>
      <c r="N244" s="71"/>
      <c r="R244" s="71"/>
      <c r="V244" s="148"/>
      <c r="W244" s="148"/>
      <c r="X244" s="148"/>
      <c r="Y244" s="148"/>
      <c r="Z244" s="148"/>
      <c r="AA244" s="148"/>
      <c r="AB244" s="148"/>
      <c r="AC244" s="148"/>
      <c r="AD244" s="148"/>
      <c r="AE244" s="148"/>
      <c r="AF244" s="148"/>
      <c r="AG244" s="148"/>
      <c r="AH244" s="148"/>
      <c r="AI244" s="148"/>
      <c r="AJ244" s="148"/>
      <c r="AK244" s="148"/>
      <c r="AL244" s="148"/>
      <c r="AM244" s="148"/>
      <c r="AN244" s="148"/>
      <c r="AO244" s="148"/>
    </row>
    <row r="245" spans="1:41" s="8" customFormat="1" ht="30" customHeight="1">
      <c r="A245" s="22"/>
      <c r="K245" s="148"/>
      <c r="N245" s="71"/>
      <c r="R245" s="71"/>
      <c r="V245" s="148"/>
      <c r="W245" s="148"/>
      <c r="X245" s="148"/>
      <c r="Y245" s="148"/>
      <c r="Z245" s="148"/>
      <c r="AA245" s="148"/>
      <c r="AB245" s="148"/>
      <c r="AC245" s="148"/>
      <c r="AD245" s="148"/>
      <c r="AE245" s="148"/>
      <c r="AF245" s="148"/>
      <c r="AG245" s="148"/>
      <c r="AH245" s="148"/>
      <c r="AI245" s="148"/>
      <c r="AJ245" s="148"/>
      <c r="AK245" s="148"/>
      <c r="AL245" s="148"/>
      <c r="AM245" s="148"/>
      <c r="AN245" s="148"/>
      <c r="AO245" s="148"/>
    </row>
    <row r="246" spans="1:41" s="8" customFormat="1" ht="30" customHeight="1">
      <c r="A246" s="22"/>
      <c r="K246" s="148"/>
      <c r="N246" s="71"/>
      <c r="R246" s="71"/>
      <c r="V246" s="148"/>
      <c r="W246" s="148"/>
      <c r="X246" s="148"/>
      <c r="Y246" s="148"/>
      <c r="Z246" s="148"/>
      <c r="AA246" s="148"/>
      <c r="AB246" s="148"/>
      <c r="AC246" s="148"/>
      <c r="AD246" s="148"/>
      <c r="AE246" s="148"/>
      <c r="AF246" s="148"/>
      <c r="AG246" s="148"/>
      <c r="AH246" s="148"/>
      <c r="AI246" s="148"/>
      <c r="AJ246" s="148"/>
      <c r="AK246" s="148"/>
      <c r="AL246" s="148"/>
      <c r="AM246" s="148"/>
      <c r="AN246" s="148"/>
      <c r="AO246" s="148"/>
    </row>
    <row r="247" spans="1:41" s="8" customFormat="1" ht="30" customHeight="1">
      <c r="A247" s="22"/>
      <c r="K247" s="148"/>
      <c r="N247" s="71"/>
      <c r="R247" s="71"/>
      <c r="V247" s="148"/>
      <c r="W247" s="148"/>
      <c r="X247" s="148"/>
      <c r="Y247" s="148"/>
      <c r="Z247" s="148"/>
      <c r="AA247" s="148"/>
      <c r="AB247" s="148"/>
      <c r="AC247" s="148"/>
      <c r="AD247" s="148"/>
      <c r="AE247" s="148"/>
      <c r="AF247" s="148"/>
      <c r="AG247" s="148"/>
      <c r="AH247" s="148"/>
      <c r="AI247" s="148"/>
      <c r="AJ247" s="148"/>
      <c r="AK247" s="148"/>
      <c r="AL247" s="148"/>
      <c r="AM247" s="148"/>
      <c r="AN247" s="148"/>
      <c r="AO247" s="148"/>
    </row>
    <row r="248" spans="1:41" s="8" customFormat="1" ht="30" customHeight="1">
      <c r="A248" s="22"/>
      <c r="K248" s="148"/>
      <c r="N248" s="71"/>
      <c r="R248" s="71"/>
      <c r="V248" s="148"/>
      <c r="W248" s="148"/>
      <c r="X248" s="148"/>
      <c r="Y248" s="148"/>
      <c r="Z248" s="148"/>
      <c r="AA248" s="148"/>
      <c r="AB248" s="148"/>
      <c r="AC248" s="148"/>
      <c r="AD248" s="148"/>
      <c r="AE248" s="148"/>
      <c r="AF248" s="148"/>
      <c r="AG248" s="148"/>
      <c r="AH248" s="148"/>
      <c r="AI248" s="148"/>
      <c r="AJ248" s="148"/>
      <c r="AK248" s="148"/>
      <c r="AL248" s="148"/>
      <c r="AM248" s="148"/>
      <c r="AN248" s="148"/>
      <c r="AO248" s="148"/>
    </row>
    <row r="249" spans="1:41" s="8" customFormat="1" ht="30" customHeight="1">
      <c r="A249" s="22"/>
      <c r="K249" s="148"/>
      <c r="N249" s="71"/>
      <c r="R249" s="71"/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8"/>
      <c r="AK249" s="148"/>
      <c r="AL249" s="148"/>
      <c r="AM249" s="148"/>
      <c r="AN249" s="148"/>
      <c r="AO249" s="148"/>
    </row>
    <row r="250" spans="1:41" s="8" customFormat="1" ht="30" customHeight="1">
      <c r="A250" s="22"/>
      <c r="K250" s="148"/>
      <c r="N250" s="71"/>
      <c r="R250" s="71"/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8"/>
      <c r="AK250" s="148"/>
      <c r="AL250" s="148"/>
      <c r="AM250" s="148"/>
      <c r="AN250" s="148"/>
      <c r="AO250" s="148"/>
    </row>
    <row r="251" spans="1:41" s="8" customFormat="1" ht="30" customHeight="1">
      <c r="A251" s="22"/>
      <c r="K251" s="148"/>
      <c r="N251" s="71"/>
      <c r="R251" s="71"/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8"/>
      <c r="AK251" s="148"/>
      <c r="AL251" s="148"/>
      <c r="AM251" s="148"/>
      <c r="AN251" s="148"/>
      <c r="AO251" s="148"/>
    </row>
    <row r="252" spans="1:41" s="8" customFormat="1" ht="30" customHeight="1">
      <c r="A252" s="22"/>
      <c r="K252" s="148"/>
      <c r="N252" s="71"/>
      <c r="R252" s="71"/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8"/>
      <c r="AK252" s="148"/>
      <c r="AL252" s="148"/>
      <c r="AM252" s="148"/>
      <c r="AN252" s="148"/>
      <c r="AO252" s="148"/>
    </row>
    <row r="253" spans="1:41" s="8" customFormat="1" ht="30" customHeight="1">
      <c r="A253" s="22"/>
      <c r="K253" s="148"/>
      <c r="N253" s="71"/>
      <c r="R253" s="71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</row>
    <row r="254" spans="1:41" s="8" customFormat="1" ht="30" customHeight="1">
      <c r="A254" s="22"/>
      <c r="K254" s="148"/>
      <c r="N254" s="71"/>
      <c r="R254" s="71"/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8"/>
      <c r="AK254" s="148"/>
      <c r="AL254" s="148"/>
      <c r="AM254" s="148"/>
      <c r="AN254" s="148"/>
      <c r="AO254" s="148"/>
    </row>
    <row r="255" spans="1:41" s="8" customFormat="1" ht="30" customHeight="1">
      <c r="A255" s="22"/>
      <c r="K255" s="148"/>
      <c r="N255" s="71"/>
      <c r="R255" s="71"/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8"/>
      <c r="AK255" s="148"/>
      <c r="AL255" s="148"/>
      <c r="AM255" s="148"/>
      <c r="AN255" s="148"/>
      <c r="AO255" s="148"/>
    </row>
    <row r="256" spans="1:41" s="8" customFormat="1" ht="30" customHeight="1">
      <c r="A256" s="22"/>
      <c r="K256" s="148"/>
      <c r="N256" s="71"/>
      <c r="R256" s="71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</row>
    <row r="257" spans="1:41" s="8" customFormat="1" ht="30" customHeight="1">
      <c r="A257" s="22"/>
      <c r="K257" s="148"/>
      <c r="N257" s="71"/>
      <c r="R257" s="71"/>
      <c r="V257" s="148"/>
      <c r="W257" s="148"/>
      <c r="X257" s="148"/>
      <c r="Y257" s="148"/>
      <c r="Z257" s="148"/>
      <c r="AA257" s="148"/>
      <c r="AB257" s="148"/>
      <c r="AC257" s="148"/>
      <c r="AD257" s="148"/>
      <c r="AE257" s="148"/>
      <c r="AF257" s="148"/>
      <c r="AG257" s="148"/>
      <c r="AH257" s="148"/>
      <c r="AI257" s="148"/>
      <c r="AJ257" s="148"/>
      <c r="AK257" s="148"/>
      <c r="AL257" s="148"/>
      <c r="AM257" s="148"/>
      <c r="AN257" s="148"/>
      <c r="AO257" s="148"/>
    </row>
    <row r="258" spans="1:41" s="8" customFormat="1" ht="30" customHeight="1">
      <c r="A258" s="22"/>
      <c r="K258" s="148"/>
      <c r="N258" s="71"/>
      <c r="R258" s="71"/>
      <c r="V258" s="148"/>
      <c r="W258" s="148"/>
      <c r="X258" s="148"/>
      <c r="Y258" s="148"/>
      <c r="Z258" s="148"/>
      <c r="AA258" s="148"/>
      <c r="AB258" s="148"/>
      <c r="AC258" s="148"/>
      <c r="AD258" s="148"/>
      <c r="AE258" s="148"/>
      <c r="AF258" s="148"/>
      <c r="AG258" s="148"/>
      <c r="AH258" s="148"/>
      <c r="AI258" s="148"/>
      <c r="AJ258" s="148"/>
      <c r="AK258" s="148"/>
      <c r="AL258" s="148"/>
      <c r="AM258" s="148"/>
      <c r="AN258" s="148"/>
      <c r="AO258" s="148"/>
    </row>
    <row r="259" spans="1:41" s="8" customFormat="1" ht="30" customHeight="1">
      <c r="A259" s="22"/>
      <c r="K259" s="148"/>
      <c r="N259" s="71"/>
      <c r="R259" s="71"/>
      <c r="V259" s="148"/>
      <c r="W259" s="148"/>
      <c r="X259" s="148"/>
      <c r="Y259" s="148"/>
      <c r="Z259" s="148"/>
      <c r="AA259" s="148"/>
      <c r="AB259" s="148"/>
      <c r="AC259" s="148"/>
      <c r="AD259" s="148"/>
      <c r="AE259" s="148"/>
      <c r="AF259" s="148"/>
      <c r="AG259" s="148"/>
      <c r="AH259" s="148"/>
      <c r="AI259" s="148"/>
      <c r="AJ259" s="148"/>
      <c r="AK259" s="148"/>
      <c r="AL259" s="148"/>
      <c r="AM259" s="148"/>
      <c r="AN259" s="148"/>
      <c r="AO259" s="148"/>
    </row>
    <row r="260" spans="1:41" s="8" customFormat="1" ht="30" customHeight="1">
      <c r="A260" s="22"/>
      <c r="K260" s="148"/>
      <c r="N260" s="71"/>
      <c r="R260" s="71"/>
      <c r="V260" s="148"/>
      <c r="W260" s="148"/>
      <c r="X260" s="148"/>
      <c r="Y260" s="148"/>
      <c r="Z260" s="148"/>
      <c r="AA260" s="148"/>
      <c r="AB260" s="148"/>
      <c r="AC260" s="148"/>
      <c r="AD260" s="148"/>
      <c r="AE260" s="148"/>
      <c r="AF260" s="148"/>
      <c r="AG260" s="148"/>
      <c r="AH260" s="148"/>
      <c r="AI260" s="148"/>
      <c r="AJ260" s="148"/>
      <c r="AK260" s="148"/>
      <c r="AL260" s="148"/>
      <c r="AM260" s="148"/>
      <c r="AN260" s="148"/>
      <c r="AO260" s="148"/>
    </row>
    <row r="261" spans="1:41" s="8" customFormat="1" ht="30" customHeight="1">
      <c r="A261" s="22"/>
      <c r="K261" s="148"/>
      <c r="N261" s="71"/>
      <c r="R261" s="71"/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8"/>
      <c r="AK261" s="148"/>
      <c r="AL261" s="148"/>
      <c r="AM261" s="148"/>
      <c r="AN261" s="148"/>
      <c r="AO261" s="148"/>
    </row>
    <row r="262" spans="1:41" s="8" customFormat="1" ht="30" customHeight="1">
      <c r="A262" s="22"/>
      <c r="K262" s="148"/>
      <c r="N262" s="71"/>
      <c r="R262" s="71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8"/>
      <c r="AK262" s="148"/>
      <c r="AL262" s="148"/>
      <c r="AM262" s="148"/>
      <c r="AN262" s="148"/>
      <c r="AO262" s="148"/>
    </row>
    <row r="263" spans="1:41" s="8" customFormat="1" ht="30" customHeight="1">
      <c r="A263" s="22"/>
      <c r="K263" s="148"/>
      <c r="N263" s="71"/>
      <c r="R263" s="71"/>
      <c r="V263" s="148"/>
      <c r="W263" s="148"/>
      <c r="X263" s="148"/>
      <c r="Y263" s="148"/>
      <c r="Z263" s="148"/>
      <c r="AA263" s="148"/>
      <c r="AB263" s="148"/>
      <c r="AC263" s="148"/>
      <c r="AD263" s="148"/>
      <c r="AE263" s="148"/>
      <c r="AF263" s="148"/>
      <c r="AG263" s="148"/>
      <c r="AH263" s="148"/>
      <c r="AI263" s="148"/>
      <c r="AJ263" s="148"/>
      <c r="AK263" s="148"/>
      <c r="AL263" s="148"/>
      <c r="AM263" s="148"/>
      <c r="AN263" s="148"/>
      <c r="AO263" s="148"/>
    </row>
    <row r="264" spans="1:41" s="8" customFormat="1" ht="30" customHeight="1">
      <c r="A264" s="22"/>
      <c r="K264" s="148"/>
      <c r="N264" s="71"/>
      <c r="R264" s="71"/>
      <c r="V264" s="148"/>
      <c r="W264" s="148"/>
      <c r="X264" s="148"/>
      <c r="Y264" s="148"/>
      <c r="Z264" s="148"/>
      <c r="AA264" s="148"/>
      <c r="AB264" s="148"/>
      <c r="AC264" s="148"/>
      <c r="AD264" s="148"/>
      <c r="AE264" s="148"/>
      <c r="AF264" s="148"/>
      <c r="AG264" s="148"/>
      <c r="AH264" s="148"/>
      <c r="AI264" s="148"/>
      <c r="AJ264" s="148"/>
      <c r="AK264" s="148"/>
      <c r="AL264" s="148"/>
      <c r="AM264" s="148"/>
      <c r="AN264" s="148"/>
      <c r="AO264" s="148"/>
    </row>
    <row r="265" spans="1:41" s="8" customFormat="1" ht="30" customHeight="1">
      <c r="A265" s="22"/>
      <c r="K265" s="148"/>
      <c r="N265" s="71"/>
      <c r="R265" s="71"/>
      <c r="V265" s="148"/>
      <c r="W265" s="148"/>
      <c r="X265" s="148"/>
      <c r="Y265" s="148"/>
      <c r="Z265" s="148"/>
      <c r="AA265" s="148"/>
      <c r="AB265" s="148"/>
      <c r="AC265" s="148"/>
      <c r="AD265" s="148"/>
      <c r="AE265" s="148"/>
      <c r="AF265" s="148"/>
      <c r="AG265" s="148"/>
      <c r="AH265" s="148"/>
      <c r="AI265" s="148"/>
      <c r="AJ265" s="148"/>
      <c r="AK265" s="148"/>
      <c r="AL265" s="148"/>
      <c r="AM265" s="148"/>
      <c r="AN265" s="148"/>
      <c r="AO265" s="148"/>
    </row>
    <row r="266" spans="1:41" s="8" customFormat="1" ht="30" customHeight="1">
      <c r="A266" s="22"/>
      <c r="K266" s="148"/>
      <c r="N266" s="71"/>
      <c r="R266" s="71"/>
      <c r="V266" s="148"/>
      <c r="W266" s="148"/>
      <c r="X266" s="148"/>
      <c r="Y266" s="148"/>
      <c r="Z266" s="148"/>
      <c r="AA266" s="148"/>
      <c r="AB266" s="148"/>
      <c r="AC266" s="148"/>
      <c r="AD266" s="148"/>
      <c r="AE266" s="148"/>
      <c r="AF266" s="148"/>
      <c r="AG266" s="148"/>
      <c r="AH266" s="148"/>
      <c r="AI266" s="148"/>
      <c r="AJ266" s="148"/>
      <c r="AK266" s="148"/>
      <c r="AL266" s="148"/>
      <c r="AM266" s="148"/>
      <c r="AN266" s="148"/>
      <c r="AO266" s="148"/>
    </row>
    <row r="267" spans="1:41" s="8" customFormat="1" ht="30" customHeight="1">
      <c r="A267" s="22"/>
      <c r="K267" s="148"/>
      <c r="N267" s="71"/>
      <c r="R267" s="71"/>
      <c r="V267" s="148"/>
      <c r="W267" s="148"/>
      <c r="X267" s="148"/>
      <c r="Y267" s="148"/>
      <c r="Z267" s="148"/>
      <c r="AA267" s="148"/>
      <c r="AB267" s="148"/>
      <c r="AC267" s="148"/>
      <c r="AD267" s="148"/>
      <c r="AE267" s="148"/>
      <c r="AF267" s="148"/>
      <c r="AG267" s="148"/>
      <c r="AH267" s="148"/>
      <c r="AI267" s="148"/>
      <c r="AJ267" s="148"/>
      <c r="AK267" s="148"/>
      <c r="AL267" s="148"/>
      <c r="AM267" s="148"/>
      <c r="AN267" s="148"/>
      <c r="AO267" s="148"/>
    </row>
    <row r="268" spans="1:41" s="8" customFormat="1" ht="30" customHeight="1">
      <c r="A268" s="22"/>
      <c r="K268" s="148"/>
      <c r="N268" s="71"/>
      <c r="R268" s="71"/>
      <c r="V268" s="148"/>
      <c r="W268" s="148"/>
      <c r="X268" s="148"/>
      <c r="Y268" s="148"/>
      <c r="Z268" s="148"/>
      <c r="AA268" s="148"/>
      <c r="AB268" s="148"/>
      <c r="AC268" s="148"/>
      <c r="AD268" s="148"/>
      <c r="AE268" s="148"/>
      <c r="AF268" s="148"/>
      <c r="AG268" s="148"/>
      <c r="AH268" s="148"/>
      <c r="AI268" s="148"/>
      <c r="AJ268" s="148"/>
      <c r="AK268" s="148"/>
      <c r="AL268" s="148"/>
      <c r="AM268" s="148"/>
      <c r="AN268" s="148"/>
      <c r="AO268" s="148"/>
    </row>
    <row r="269" spans="1:41" s="8" customFormat="1" ht="30" customHeight="1">
      <c r="A269" s="22"/>
      <c r="K269" s="148"/>
      <c r="N269" s="71"/>
      <c r="R269" s="71"/>
      <c r="V269" s="148"/>
      <c r="W269" s="148"/>
      <c r="X269" s="148"/>
      <c r="Y269" s="148"/>
      <c r="Z269" s="148"/>
      <c r="AA269" s="148"/>
      <c r="AB269" s="148"/>
      <c r="AC269" s="148"/>
      <c r="AD269" s="148"/>
      <c r="AE269" s="148"/>
      <c r="AF269" s="148"/>
      <c r="AG269" s="148"/>
      <c r="AH269" s="148"/>
      <c r="AI269" s="148"/>
      <c r="AJ269" s="148"/>
      <c r="AK269" s="148"/>
      <c r="AL269" s="148"/>
      <c r="AM269" s="148"/>
      <c r="AN269" s="148"/>
      <c r="AO269" s="148"/>
    </row>
    <row r="270" spans="1:41" s="8" customFormat="1" ht="30" customHeight="1">
      <c r="A270" s="22"/>
      <c r="K270" s="148"/>
      <c r="N270" s="71"/>
      <c r="R270" s="71"/>
      <c r="V270" s="148"/>
      <c r="W270" s="148"/>
      <c r="X270" s="148"/>
      <c r="Y270" s="148"/>
      <c r="Z270" s="148"/>
      <c r="AA270" s="148"/>
      <c r="AB270" s="148"/>
      <c r="AC270" s="148"/>
      <c r="AD270" s="148"/>
      <c r="AE270" s="148"/>
      <c r="AF270" s="148"/>
      <c r="AG270" s="148"/>
      <c r="AH270" s="148"/>
      <c r="AI270" s="148"/>
      <c r="AJ270" s="148"/>
      <c r="AK270" s="148"/>
      <c r="AL270" s="148"/>
      <c r="AM270" s="148"/>
      <c r="AN270" s="148"/>
      <c r="AO270" s="148"/>
    </row>
    <row r="271" spans="1:41" s="8" customFormat="1" ht="30" customHeight="1">
      <c r="A271" s="22"/>
      <c r="K271" s="148"/>
      <c r="N271" s="71"/>
      <c r="R271" s="71"/>
      <c r="V271" s="148"/>
      <c r="W271" s="148"/>
      <c r="X271" s="148"/>
      <c r="Y271" s="148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  <c r="AJ271" s="148"/>
      <c r="AK271" s="148"/>
      <c r="AL271" s="148"/>
      <c r="AM271" s="148"/>
      <c r="AN271" s="148"/>
      <c r="AO271" s="148"/>
    </row>
    <row r="272" spans="1:41" s="8" customFormat="1" ht="30" customHeight="1">
      <c r="A272" s="22"/>
      <c r="K272" s="148"/>
      <c r="N272" s="71"/>
      <c r="R272" s="71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8"/>
      <c r="AK272" s="148"/>
      <c r="AL272" s="148"/>
      <c r="AM272" s="148"/>
      <c r="AN272" s="148"/>
      <c r="AO272" s="148"/>
    </row>
    <row r="273" spans="1:41" s="8" customFormat="1" ht="30" customHeight="1">
      <c r="A273" s="22"/>
      <c r="K273" s="148"/>
      <c r="N273" s="71"/>
      <c r="R273" s="71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8"/>
      <c r="AK273" s="148"/>
      <c r="AL273" s="148"/>
      <c r="AM273" s="148"/>
      <c r="AN273" s="148"/>
      <c r="AO273" s="148"/>
    </row>
    <row r="274" spans="1:41" s="8" customFormat="1" ht="30" customHeight="1">
      <c r="A274" s="22"/>
      <c r="K274" s="148"/>
      <c r="N274" s="71"/>
      <c r="R274" s="71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8"/>
      <c r="AK274" s="148"/>
      <c r="AL274" s="148"/>
      <c r="AM274" s="148"/>
      <c r="AN274" s="148"/>
      <c r="AO274" s="148"/>
    </row>
    <row r="275" spans="1:41" s="8" customFormat="1" ht="30" customHeight="1">
      <c r="A275" s="22"/>
      <c r="K275" s="148"/>
      <c r="N275" s="71"/>
      <c r="R275" s="71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8"/>
      <c r="AK275" s="148"/>
      <c r="AL275" s="148"/>
      <c r="AM275" s="148"/>
      <c r="AN275" s="148"/>
      <c r="AO275" s="148"/>
    </row>
    <row r="276" spans="1:41" s="8" customFormat="1" ht="30" customHeight="1">
      <c r="A276" s="22"/>
      <c r="K276" s="148"/>
      <c r="N276" s="71"/>
      <c r="R276" s="71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8"/>
      <c r="AK276" s="148"/>
      <c r="AL276" s="148"/>
      <c r="AM276" s="148"/>
      <c r="AN276" s="148"/>
      <c r="AO276" s="148"/>
    </row>
    <row r="277" spans="1:41" s="8" customFormat="1" ht="30" customHeight="1">
      <c r="A277" s="22"/>
      <c r="K277" s="148"/>
      <c r="N277" s="71"/>
      <c r="R277" s="71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8"/>
      <c r="AK277" s="148"/>
      <c r="AL277" s="148"/>
      <c r="AM277" s="148"/>
      <c r="AN277" s="148"/>
      <c r="AO277" s="148"/>
    </row>
    <row r="278" spans="1:41" s="8" customFormat="1" ht="30" customHeight="1">
      <c r="A278" s="22"/>
      <c r="K278" s="148"/>
      <c r="N278" s="71"/>
      <c r="R278" s="71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8"/>
      <c r="AK278" s="148"/>
      <c r="AL278" s="148"/>
      <c r="AM278" s="148"/>
      <c r="AN278" s="148"/>
      <c r="AO278" s="148"/>
    </row>
    <row r="279" spans="1:41" s="8" customFormat="1" ht="30" customHeight="1">
      <c r="A279" s="22"/>
      <c r="K279" s="148"/>
      <c r="N279" s="71"/>
      <c r="R279" s="71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8"/>
      <c r="AK279" s="148"/>
      <c r="AL279" s="148"/>
      <c r="AM279" s="148"/>
      <c r="AN279" s="148"/>
      <c r="AO279" s="148"/>
    </row>
    <row r="280" spans="1:41" s="8" customFormat="1" ht="30" customHeight="1">
      <c r="A280" s="22"/>
      <c r="K280" s="148"/>
      <c r="N280" s="71"/>
      <c r="R280" s="71"/>
      <c r="V280" s="148"/>
      <c r="W280" s="148"/>
      <c r="X280" s="148"/>
      <c r="Y280" s="148"/>
      <c r="Z280" s="148"/>
      <c r="AA280" s="148"/>
      <c r="AB280" s="148"/>
      <c r="AC280" s="148"/>
      <c r="AD280" s="148"/>
      <c r="AE280" s="148"/>
      <c r="AF280" s="148"/>
      <c r="AG280" s="148"/>
      <c r="AH280" s="148"/>
      <c r="AI280" s="148"/>
      <c r="AJ280" s="148"/>
      <c r="AK280" s="148"/>
      <c r="AL280" s="148"/>
      <c r="AM280" s="148"/>
      <c r="AN280" s="148"/>
      <c r="AO280" s="148"/>
    </row>
    <row r="281" spans="1:41" s="8" customFormat="1" ht="30" customHeight="1">
      <c r="A281" s="22"/>
      <c r="K281" s="148"/>
      <c r="N281" s="71"/>
      <c r="R281" s="71"/>
      <c r="V281" s="148"/>
      <c r="W281" s="148"/>
      <c r="X281" s="148"/>
      <c r="Y281" s="148"/>
      <c r="Z281" s="148"/>
      <c r="AA281" s="148"/>
      <c r="AB281" s="148"/>
      <c r="AC281" s="148"/>
      <c r="AD281" s="148"/>
      <c r="AE281" s="148"/>
      <c r="AF281" s="148"/>
      <c r="AG281" s="148"/>
      <c r="AH281" s="148"/>
      <c r="AI281" s="148"/>
      <c r="AJ281" s="148"/>
      <c r="AK281" s="148"/>
      <c r="AL281" s="148"/>
      <c r="AM281" s="148"/>
      <c r="AN281" s="148"/>
      <c r="AO281" s="148"/>
    </row>
    <row r="282" spans="1:41" s="8" customFormat="1" ht="30" customHeight="1">
      <c r="A282" s="22"/>
      <c r="K282" s="148"/>
      <c r="N282" s="71"/>
      <c r="R282" s="71"/>
      <c r="V282" s="148"/>
      <c r="W282" s="148"/>
      <c r="X282" s="148"/>
      <c r="Y282" s="148"/>
      <c r="Z282" s="148"/>
      <c r="AA282" s="148"/>
      <c r="AB282" s="148"/>
      <c r="AC282" s="148"/>
      <c r="AD282" s="148"/>
      <c r="AE282" s="148"/>
      <c r="AF282" s="148"/>
      <c r="AG282" s="148"/>
      <c r="AH282" s="148"/>
      <c r="AI282" s="148"/>
      <c r="AJ282" s="148"/>
      <c r="AK282" s="148"/>
      <c r="AL282" s="148"/>
      <c r="AM282" s="148"/>
      <c r="AN282" s="148"/>
      <c r="AO282" s="148"/>
    </row>
    <row r="283" spans="1:41" s="8" customFormat="1" ht="30" customHeight="1">
      <c r="A283" s="22"/>
      <c r="K283" s="148"/>
      <c r="N283" s="71"/>
      <c r="R283" s="71"/>
      <c r="V283" s="148"/>
      <c r="W283" s="148"/>
      <c r="X283" s="148"/>
      <c r="Y283" s="148"/>
      <c r="Z283" s="148"/>
      <c r="AA283" s="148"/>
      <c r="AB283" s="148"/>
      <c r="AC283" s="148"/>
      <c r="AD283" s="148"/>
      <c r="AE283" s="148"/>
      <c r="AF283" s="148"/>
      <c r="AG283" s="148"/>
      <c r="AH283" s="148"/>
      <c r="AI283" s="148"/>
      <c r="AJ283" s="148"/>
      <c r="AK283" s="148"/>
      <c r="AL283" s="148"/>
      <c r="AM283" s="148"/>
      <c r="AN283" s="148"/>
      <c r="AO283" s="148"/>
    </row>
    <row r="284" spans="1:41" s="8" customFormat="1" ht="30" customHeight="1">
      <c r="A284" s="22"/>
      <c r="K284" s="148"/>
      <c r="N284" s="71"/>
      <c r="R284" s="71"/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  <c r="AJ284" s="148"/>
      <c r="AK284" s="148"/>
      <c r="AL284" s="148"/>
      <c r="AM284" s="148"/>
      <c r="AN284" s="148"/>
      <c r="AO284" s="148"/>
    </row>
    <row r="285" spans="1:41" s="8" customFormat="1" ht="30" customHeight="1">
      <c r="A285" s="22"/>
      <c r="K285" s="148"/>
      <c r="N285" s="71"/>
      <c r="R285" s="71"/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  <c r="AJ285" s="148"/>
      <c r="AK285" s="148"/>
      <c r="AL285" s="148"/>
      <c r="AM285" s="148"/>
      <c r="AN285" s="148"/>
      <c r="AO285" s="148"/>
    </row>
    <row r="286" spans="1:41" s="8" customFormat="1" ht="30" customHeight="1">
      <c r="A286" s="22"/>
      <c r="K286" s="148"/>
      <c r="N286" s="71"/>
      <c r="R286" s="71"/>
      <c r="V286" s="148"/>
      <c r="W286" s="148"/>
      <c r="X286" s="148"/>
      <c r="Y286" s="148"/>
      <c r="Z286" s="148"/>
      <c r="AA286" s="148"/>
      <c r="AB286" s="148"/>
      <c r="AC286" s="148"/>
      <c r="AD286" s="148"/>
      <c r="AE286" s="148"/>
      <c r="AF286" s="148"/>
      <c r="AG286" s="148"/>
      <c r="AH286" s="148"/>
      <c r="AI286" s="148"/>
      <c r="AJ286" s="148"/>
      <c r="AK286" s="148"/>
      <c r="AL286" s="148"/>
      <c r="AM286" s="148"/>
      <c r="AN286" s="148"/>
      <c r="AO286" s="148"/>
    </row>
    <row r="287" spans="1:41" s="8" customFormat="1" ht="30" customHeight="1">
      <c r="A287" s="22"/>
      <c r="K287" s="148"/>
      <c r="N287" s="71"/>
      <c r="R287" s="71"/>
      <c r="V287" s="148"/>
      <c r="W287" s="148"/>
      <c r="X287" s="148"/>
      <c r="Y287" s="148"/>
      <c r="Z287" s="148"/>
      <c r="AA287" s="148"/>
      <c r="AB287" s="148"/>
      <c r="AC287" s="148"/>
      <c r="AD287" s="148"/>
      <c r="AE287" s="148"/>
      <c r="AF287" s="148"/>
      <c r="AG287" s="148"/>
      <c r="AH287" s="148"/>
      <c r="AI287" s="148"/>
      <c r="AJ287" s="148"/>
      <c r="AK287" s="148"/>
      <c r="AL287" s="148"/>
      <c r="AM287" s="148"/>
      <c r="AN287" s="148"/>
      <c r="AO287" s="148"/>
    </row>
    <row r="288" spans="1:41" s="8" customFormat="1" ht="30" customHeight="1">
      <c r="A288" s="22"/>
      <c r="K288" s="148"/>
      <c r="N288" s="71"/>
      <c r="R288" s="71"/>
      <c r="V288" s="148"/>
      <c r="W288" s="148"/>
      <c r="X288" s="148"/>
      <c r="Y288" s="148"/>
      <c r="Z288" s="148"/>
      <c r="AA288" s="148"/>
      <c r="AB288" s="148"/>
      <c r="AC288" s="148"/>
      <c r="AD288" s="148"/>
      <c r="AE288" s="148"/>
      <c r="AF288" s="148"/>
      <c r="AG288" s="148"/>
      <c r="AH288" s="148"/>
      <c r="AI288" s="148"/>
      <c r="AJ288" s="148"/>
      <c r="AK288" s="148"/>
      <c r="AL288" s="148"/>
      <c r="AM288" s="148"/>
      <c r="AN288" s="148"/>
      <c r="AO288" s="148"/>
    </row>
    <row r="289" spans="1:41" s="8" customFormat="1" ht="30" customHeight="1">
      <c r="A289" s="22"/>
      <c r="K289" s="148"/>
      <c r="N289" s="71"/>
      <c r="R289" s="71"/>
      <c r="V289" s="148"/>
      <c r="W289" s="148"/>
      <c r="X289" s="148"/>
      <c r="Y289" s="148"/>
      <c r="Z289" s="148"/>
      <c r="AA289" s="148"/>
      <c r="AB289" s="148"/>
      <c r="AC289" s="148"/>
      <c r="AD289" s="148"/>
      <c r="AE289" s="148"/>
      <c r="AF289" s="148"/>
      <c r="AG289" s="148"/>
      <c r="AH289" s="148"/>
      <c r="AI289" s="148"/>
      <c r="AJ289" s="148"/>
      <c r="AK289" s="148"/>
      <c r="AL289" s="148"/>
      <c r="AM289" s="148"/>
      <c r="AN289" s="148"/>
      <c r="AO289" s="148"/>
    </row>
    <row r="290" spans="1:41" s="8" customFormat="1" ht="30" customHeight="1">
      <c r="A290" s="22"/>
      <c r="K290" s="148"/>
      <c r="N290" s="71"/>
      <c r="R290" s="71"/>
      <c r="V290" s="148"/>
      <c r="W290" s="148"/>
      <c r="X290" s="148"/>
      <c r="Y290" s="148"/>
      <c r="Z290" s="148"/>
      <c r="AA290" s="148"/>
      <c r="AB290" s="148"/>
      <c r="AC290" s="148"/>
      <c r="AD290" s="148"/>
      <c r="AE290" s="148"/>
      <c r="AF290" s="148"/>
      <c r="AG290" s="148"/>
      <c r="AH290" s="148"/>
      <c r="AI290" s="148"/>
      <c r="AJ290" s="148"/>
      <c r="AK290" s="148"/>
      <c r="AL290" s="148"/>
      <c r="AM290" s="148"/>
      <c r="AN290" s="148"/>
      <c r="AO290" s="148"/>
    </row>
    <row r="291" spans="1:41" s="8" customFormat="1" ht="30" customHeight="1">
      <c r="A291" s="22"/>
      <c r="K291" s="148"/>
      <c r="N291" s="71"/>
      <c r="R291" s="71"/>
      <c r="V291" s="148"/>
      <c r="W291" s="148"/>
      <c r="X291" s="148"/>
      <c r="Y291" s="148"/>
      <c r="Z291" s="148"/>
      <c r="AA291" s="148"/>
      <c r="AB291" s="148"/>
      <c r="AC291" s="148"/>
      <c r="AD291" s="148"/>
      <c r="AE291" s="148"/>
      <c r="AF291" s="148"/>
      <c r="AG291" s="148"/>
      <c r="AH291" s="148"/>
      <c r="AI291" s="148"/>
      <c r="AJ291" s="148"/>
      <c r="AK291" s="148"/>
      <c r="AL291" s="148"/>
      <c r="AM291" s="148"/>
      <c r="AN291" s="148"/>
      <c r="AO291" s="148"/>
    </row>
    <row r="292" spans="1:41" s="8" customFormat="1" ht="30" customHeight="1">
      <c r="A292" s="22"/>
      <c r="K292" s="148"/>
      <c r="N292" s="71"/>
      <c r="R292" s="71"/>
      <c r="V292" s="148"/>
      <c r="W292" s="148"/>
      <c r="X292" s="148"/>
      <c r="Y292" s="148"/>
      <c r="Z292" s="148"/>
      <c r="AA292" s="148"/>
      <c r="AB292" s="148"/>
      <c r="AC292" s="148"/>
      <c r="AD292" s="148"/>
      <c r="AE292" s="148"/>
      <c r="AF292" s="148"/>
      <c r="AG292" s="148"/>
      <c r="AH292" s="148"/>
      <c r="AI292" s="148"/>
      <c r="AJ292" s="148"/>
      <c r="AK292" s="148"/>
      <c r="AL292" s="148"/>
      <c r="AM292" s="148"/>
      <c r="AN292" s="148"/>
      <c r="AO292" s="148"/>
    </row>
    <row r="293" spans="1:41" s="8" customFormat="1" ht="30" customHeight="1">
      <c r="A293" s="22"/>
      <c r="K293" s="148"/>
      <c r="N293" s="71"/>
      <c r="R293" s="71"/>
      <c r="V293" s="148"/>
      <c r="W293" s="148"/>
      <c r="X293" s="148"/>
      <c r="Y293" s="148"/>
      <c r="Z293" s="148"/>
      <c r="AA293" s="148"/>
      <c r="AB293" s="148"/>
      <c r="AC293" s="148"/>
      <c r="AD293" s="148"/>
      <c r="AE293" s="148"/>
      <c r="AF293" s="148"/>
      <c r="AG293" s="148"/>
      <c r="AH293" s="148"/>
      <c r="AI293" s="148"/>
      <c r="AJ293" s="148"/>
      <c r="AK293" s="148"/>
      <c r="AL293" s="148"/>
      <c r="AM293" s="148"/>
      <c r="AN293" s="148"/>
      <c r="AO293" s="148"/>
    </row>
    <row r="294" spans="1:41" s="8" customFormat="1" ht="30" customHeight="1">
      <c r="A294" s="22"/>
      <c r="K294" s="148"/>
      <c r="N294" s="71"/>
      <c r="R294" s="71"/>
      <c r="V294" s="148"/>
      <c r="W294" s="148"/>
      <c r="X294" s="148"/>
      <c r="Y294" s="148"/>
      <c r="Z294" s="148"/>
      <c r="AA294" s="148"/>
      <c r="AB294" s="148"/>
      <c r="AC294" s="148"/>
      <c r="AD294" s="148"/>
      <c r="AE294" s="148"/>
      <c r="AF294" s="148"/>
      <c r="AG294" s="148"/>
      <c r="AH294" s="148"/>
      <c r="AI294" s="148"/>
      <c r="AJ294" s="148"/>
      <c r="AK294" s="148"/>
      <c r="AL294" s="148"/>
      <c r="AM294" s="148"/>
      <c r="AN294" s="148"/>
      <c r="AO294" s="148"/>
    </row>
    <row r="295" spans="1:41" s="8" customFormat="1" ht="30" customHeight="1">
      <c r="A295" s="22"/>
      <c r="K295" s="148"/>
      <c r="N295" s="71"/>
      <c r="R295" s="71"/>
      <c r="V295" s="148"/>
      <c r="W295" s="148"/>
      <c r="X295" s="148"/>
      <c r="Y295" s="148"/>
      <c r="Z295" s="148"/>
      <c r="AA295" s="148"/>
      <c r="AB295" s="148"/>
      <c r="AC295" s="148"/>
      <c r="AD295" s="148"/>
      <c r="AE295" s="148"/>
      <c r="AF295" s="148"/>
      <c r="AG295" s="148"/>
      <c r="AH295" s="148"/>
      <c r="AI295" s="148"/>
      <c r="AJ295" s="148"/>
      <c r="AK295" s="148"/>
      <c r="AL295" s="148"/>
      <c r="AM295" s="148"/>
      <c r="AN295" s="148"/>
      <c r="AO295" s="148"/>
    </row>
    <row r="296" spans="1:41" s="8" customFormat="1" ht="30" customHeight="1">
      <c r="A296" s="22"/>
      <c r="K296" s="148"/>
      <c r="N296" s="71"/>
      <c r="R296" s="71"/>
      <c r="V296" s="148"/>
      <c r="W296" s="148"/>
      <c r="X296" s="148"/>
      <c r="Y296" s="148"/>
      <c r="Z296" s="148"/>
      <c r="AA296" s="148"/>
      <c r="AB296" s="148"/>
      <c r="AC296" s="148"/>
      <c r="AD296" s="148"/>
      <c r="AE296" s="148"/>
      <c r="AF296" s="148"/>
      <c r="AG296" s="148"/>
      <c r="AH296" s="148"/>
      <c r="AI296" s="148"/>
      <c r="AJ296" s="148"/>
      <c r="AK296" s="148"/>
      <c r="AL296" s="148"/>
      <c r="AM296" s="148"/>
      <c r="AN296" s="148"/>
      <c r="AO296" s="148"/>
    </row>
    <row r="297" spans="1:41" s="8" customFormat="1" ht="30" customHeight="1">
      <c r="A297" s="22"/>
      <c r="K297" s="148"/>
      <c r="N297" s="71"/>
      <c r="R297" s="71"/>
      <c r="V297" s="148"/>
      <c r="W297" s="148"/>
      <c r="X297" s="148"/>
      <c r="Y297" s="148"/>
      <c r="Z297" s="148"/>
      <c r="AA297" s="148"/>
      <c r="AB297" s="148"/>
      <c r="AC297" s="148"/>
      <c r="AD297" s="148"/>
      <c r="AE297" s="148"/>
      <c r="AF297" s="148"/>
      <c r="AG297" s="148"/>
      <c r="AH297" s="148"/>
      <c r="AI297" s="148"/>
      <c r="AJ297" s="148"/>
      <c r="AK297" s="148"/>
      <c r="AL297" s="148"/>
      <c r="AM297" s="148"/>
      <c r="AN297" s="148"/>
      <c r="AO297" s="148"/>
    </row>
    <row r="298" spans="1:41" s="8" customFormat="1" ht="30" customHeight="1">
      <c r="A298" s="22"/>
      <c r="K298" s="148"/>
      <c r="N298" s="71"/>
      <c r="R298" s="71"/>
      <c r="V298" s="148"/>
      <c r="W298" s="148"/>
      <c r="X298" s="148"/>
      <c r="Y298" s="148"/>
      <c r="Z298" s="148"/>
      <c r="AA298" s="148"/>
      <c r="AB298" s="148"/>
      <c r="AC298" s="148"/>
      <c r="AD298" s="148"/>
      <c r="AE298" s="148"/>
      <c r="AF298" s="148"/>
      <c r="AG298" s="148"/>
      <c r="AH298" s="148"/>
      <c r="AI298" s="148"/>
      <c r="AJ298" s="148"/>
      <c r="AK298" s="148"/>
      <c r="AL298" s="148"/>
      <c r="AM298" s="148"/>
      <c r="AN298" s="148"/>
      <c r="AO298" s="148"/>
    </row>
    <row r="299" spans="1:41" s="8" customFormat="1" ht="30" customHeight="1">
      <c r="A299" s="22"/>
      <c r="K299" s="148"/>
      <c r="N299" s="71"/>
      <c r="R299" s="71"/>
      <c r="V299" s="148"/>
      <c r="W299" s="148"/>
      <c r="X299" s="148"/>
      <c r="Y299" s="148"/>
      <c r="Z299" s="148"/>
      <c r="AA299" s="148"/>
      <c r="AB299" s="148"/>
      <c r="AC299" s="148"/>
      <c r="AD299" s="148"/>
      <c r="AE299" s="148"/>
      <c r="AF299" s="148"/>
      <c r="AG299" s="148"/>
      <c r="AH299" s="148"/>
      <c r="AI299" s="148"/>
      <c r="AJ299" s="148"/>
      <c r="AK299" s="148"/>
      <c r="AL299" s="148"/>
      <c r="AM299" s="148"/>
      <c r="AN299" s="148"/>
      <c r="AO299" s="148"/>
    </row>
    <row r="300" spans="1:41" s="8" customFormat="1" ht="30" customHeight="1">
      <c r="A300" s="22"/>
      <c r="K300" s="148"/>
      <c r="N300" s="71"/>
      <c r="R300" s="71"/>
      <c r="V300" s="148"/>
      <c r="W300" s="148"/>
      <c r="X300" s="148"/>
      <c r="Y300" s="148"/>
      <c r="Z300" s="148"/>
      <c r="AA300" s="148"/>
      <c r="AB300" s="148"/>
      <c r="AC300" s="148"/>
      <c r="AD300" s="148"/>
      <c r="AE300" s="148"/>
      <c r="AF300" s="148"/>
      <c r="AG300" s="148"/>
      <c r="AH300" s="148"/>
      <c r="AI300" s="148"/>
      <c r="AJ300" s="148"/>
      <c r="AK300" s="148"/>
      <c r="AL300" s="148"/>
      <c r="AM300" s="148"/>
      <c r="AN300" s="148"/>
      <c r="AO300" s="148"/>
    </row>
    <row r="301" spans="1:41" s="8" customFormat="1" ht="30" customHeight="1">
      <c r="A301" s="22"/>
      <c r="K301" s="148"/>
      <c r="N301" s="71"/>
      <c r="R301" s="71"/>
      <c r="V301" s="148"/>
      <c r="W301" s="148"/>
      <c r="X301" s="148"/>
      <c r="Y301" s="148"/>
      <c r="Z301" s="148"/>
      <c r="AA301" s="148"/>
      <c r="AB301" s="148"/>
      <c r="AC301" s="148"/>
      <c r="AD301" s="148"/>
      <c r="AE301" s="148"/>
      <c r="AF301" s="148"/>
      <c r="AG301" s="148"/>
      <c r="AH301" s="148"/>
      <c r="AI301" s="148"/>
      <c r="AJ301" s="148"/>
      <c r="AK301" s="148"/>
      <c r="AL301" s="148"/>
      <c r="AM301" s="148"/>
      <c r="AN301" s="148"/>
      <c r="AO301" s="148"/>
    </row>
    <row r="302" spans="1:41" s="8" customFormat="1" ht="30" customHeight="1">
      <c r="A302" s="22"/>
      <c r="K302" s="148"/>
      <c r="N302" s="71"/>
      <c r="R302" s="71"/>
      <c r="V302" s="148"/>
      <c r="W302" s="148"/>
      <c r="X302" s="148"/>
      <c r="Y302" s="148"/>
      <c r="Z302" s="148"/>
      <c r="AA302" s="148"/>
      <c r="AB302" s="148"/>
      <c r="AC302" s="148"/>
      <c r="AD302" s="148"/>
      <c r="AE302" s="148"/>
      <c r="AF302" s="148"/>
      <c r="AG302" s="148"/>
      <c r="AH302" s="148"/>
      <c r="AI302" s="148"/>
      <c r="AJ302" s="148"/>
      <c r="AK302" s="148"/>
      <c r="AL302" s="148"/>
      <c r="AM302" s="148"/>
      <c r="AN302" s="148"/>
      <c r="AO302" s="148"/>
    </row>
    <row r="303" spans="1:41" s="8" customFormat="1" ht="30" customHeight="1">
      <c r="A303" s="22"/>
      <c r="K303" s="148"/>
      <c r="N303" s="71"/>
      <c r="R303" s="71"/>
      <c r="V303" s="148"/>
      <c r="W303" s="148"/>
      <c r="X303" s="148"/>
      <c r="Y303" s="148"/>
      <c r="Z303" s="148"/>
      <c r="AA303" s="148"/>
      <c r="AB303" s="148"/>
      <c r="AC303" s="148"/>
      <c r="AD303" s="148"/>
      <c r="AE303" s="148"/>
      <c r="AF303" s="148"/>
      <c r="AG303" s="148"/>
      <c r="AH303" s="148"/>
      <c r="AI303" s="148"/>
      <c r="AJ303" s="148"/>
      <c r="AK303" s="148"/>
      <c r="AL303" s="148"/>
      <c r="AM303" s="148"/>
      <c r="AN303" s="148"/>
      <c r="AO303" s="148"/>
    </row>
    <row r="304" spans="1:41" s="8" customFormat="1" ht="30" customHeight="1">
      <c r="A304" s="22"/>
      <c r="K304" s="148"/>
      <c r="N304" s="71"/>
      <c r="R304" s="71"/>
      <c r="V304" s="148"/>
      <c r="W304" s="148"/>
      <c r="X304" s="148"/>
      <c r="Y304" s="148"/>
      <c r="Z304" s="148"/>
      <c r="AA304" s="148"/>
      <c r="AB304" s="148"/>
      <c r="AC304" s="148"/>
      <c r="AD304" s="148"/>
      <c r="AE304" s="148"/>
      <c r="AF304" s="148"/>
      <c r="AG304" s="148"/>
      <c r="AH304" s="148"/>
      <c r="AI304" s="148"/>
      <c r="AJ304" s="148"/>
      <c r="AK304" s="148"/>
      <c r="AL304" s="148"/>
      <c r="AM304" s="148"/>
      <c r="AN304" s="148"/>
      <c r="AO304" s="148"/>
    </row>
    <row r="305" spans="1:41" s="8" customFormat="1" ht="30" customHeight="1">
      <c r="A305" s="22"/>
      <c r="K305" s="148"/>
      <c r="N305" s="71"/>
      <c r="R305" s="71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</row>
    <row r="306" spans="1:41" s="8" customFormat="1" ht="30" customHeight="1">
      <c r="A306" s="22"/>
      <c r="K306" s="148"/>
      <c r="N306" s="71"/>
      <c r="R306" s="71"/>
      <c r="V306" s="148"/>
      <c r="W306" s="148"/>
      <c r="X306" s="148"/>
      <c r="Y306" s="148"/>
      <c r="Z306" s="148"/>
      <c r="AA306" s="148"/>
      <c r="AB306" s="148"/>
      <c r="AC306" s="148"/>
      <c r="AD306" s="148"/>
      <c r="AE306" s="148"/>
      <c r="AF306" s="148"/>
      <c r="AG306" s="148"/>
      <c r="AH306" s="148"/>
      <c r="AI306" s="148"/>
      <c r="AJ306" s="148"/>
      <c r="AK306" s="148"/>
      <c r="AL306" s="148"/>
      <c r="AM306" s="148"/>
      <c r="AN306" s="148"/>
      <c r="AO306" s="148"/>
    </row>
    <row r="307" spans="1:41" s="8" customFormat="1" ht="30" customHeight="1">
      <c r="A307" s="22"/>
      <c r="K307" s="148"/>
      <c r="N307" s="71"/>
      <c r="R307" s="71"/>
      <c r="V307" s="148"/>
      <c r="W307" s="148"/>
      <c r="X307" s="148"/>
      <c r="Y307" s="148"/>
      <c r="Z307" s="148"/>
      <c r="AA307" s="148"/>
      <c r="AB307" s="148"/>
      <c r="AC307" s="148"/>
      <c r="AD307" s="148"/>
      <c r="AE307" s="148"/>
      <c r="AF307" s="148"/>
      <c r="AG307" s="148"/>
      <c r="AH307" s="148"/>
      <c r="AI307" s="148"/>
      <c r="AJ307" s="148"/>
      <c r="AK307" s="148"/>
      <c r="AL307" s="148"/>
      <c r="AM307" s="148"/>
      <c r="AN307" s="148"/>
      <c r="AO307" s="148"/>
    </row>
    <row r="308" spans="1:41" s="8" customFormat="1" ht="30" customHeight="1">
      <c r="A308" s="22"/>
      <c r="K308" s="148"/>
      <c r="N308" s="71"/>
      <c r="R308" s="71"/>
      <c r="V308" s="148"/>
      <c r="W308" s="148"/>
      <c r="X308" s="148"/>
      <c r="Y308" s="148"/>
      <c r="Z308" s="148"/>
      <c r="AA308" s="148"/>
      <c r="AB308" s="148"/>
      <c r="AC308" s="148"/>
      <c r="AD308" s="148"/>
      <c r="AE308" s="148"/>
      <c r="AF308" s="148"/>
      <c r="AG308" s="148"/>
      <c r="AH308" s="148"/>
      <c r="AI308" s="148"/>
      <c r="AJ308" s="148"/>
      <c r="AK308" s="148"/>
      <c r="AL308" s="148"/>
      <c r="AM308" s="148"/>
      <c r="AN308" s="148"/>
      <c r="AO308" s="148"/>
    </row>
    <row r="309" spans="1:41" s="8" customFormat="1" ht="30" customHeight="1">
      <c r="A309" s="22"/>
      <c r="K309" s="148"/>
      <c r="N309" s="71"/>
      <c r="R309" s="71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</row>
    <row r="310" spans="1:41" s="8" customFormat="1" ht="30" customHeight="1">
      <c r="A310" s="22"/>
      <c r="K310" s="148"/>
      <c r="N310" s="71"/>
      <c r="R310" s="71"/>
      <c r="V310" s="148"/>
      <c r="W310" s="148"/>
      <c r="X310" s="148"/>
      <c r="Y310" s="148"/>
      <c r="Z310" s="148"/>
      <c r="AA310" s="148"/>
      <c r="AB310" s="148"/>
      <c r="AC310" s="148"/>
      <c r="AD310" s="148"/>
      <c r="AE310" s="148"/>
      <c r="AF310" s="148"/>
      <c r="AG310" s="148"/>
      <c r="AH310" s="148"/>
      <c r="AI310" s="148"/>
      <c r="AJ310" s="148"/>
      <c r="AK310" s="148"/>
      <c r="AL310" s="148"/>
      <c r="AM310" s="148"/>
      <c r="AN310" s="148"/>
      <c r="AO310" s="148"/>
    </row>
    <row r="311" spans="1:41" s="8" customFormat="1" ht="30" customHeight="1">
      <c r="A311" s="22"/>
      <c r="K311" s="148"/>
      <c r="N311" s="71"/>
      <c r="R311" s="71"/>
      <c r="V311" s="148"/>
      <c r="W311" s="148"/>
      <c r="X311" s="148"/>
      <c r="Y311" s="148"/>
      <c r="Z311" s="148"/>
      <c r="AA311" s="148"/>
      <c r="AB311" s="148"/>
      <c r="AC311" s="148"/>
      <c r="AD311" s="148"/>
      <c r="AE311" s="148"/>
      <c r="AF311" s="148"/>
      <c r="AG311" s="148"/>
      <c r="AH311" s="148"/>
      <c r="AI311" s="148"/>
      <c r="AJ311" s="148"/>
      <c r="AK311" s="148"/>
      <c r="AL311" s="148"/>
      <c r="AM311" s="148"/>
      <c r="AN311" s="148"/>
      <c r="AO311" s="148"/>
    </row>
    <row r="312" spans="1:41" s="8" customFormat="1" ht="30" customHeight="1">
      <c r="A312" s="22"/>
      <c r="K312" s="148"/>
      <c r="N312" s="71"/>
      <c r="R312" s="71"/>
      <c r="V312" s="148"/>
      <c r="W312" s="148"/>
      <c r="X312" s="148"/>
      <c r="Y312" s="148"/>
      <c r="Z312" s="148"/>
      <c r="AA312" s="148"/>
      <c r="AB312" s="148"/>
      <c r="AC312" s="148"/>
      <c r="AD312" s="148"/>
      <c r="AE312" s="148"/>
      <c r="AF312" s="148"/>
      <c r="AG312" s="148"/>
      <c r="AH312" s="148"/>
      <c r="AI312" s="148"/>
      <c r="AJ312" s="148"/>
      <c r="AK312" s="148"/>
      <c r="AL312" s="148"/>
      <c r="AM312" s="148"/>
      <c r="AN312" s="148"/>
      <c r="AO312" s="148"/>
    </row>
    <row r="313" spans="1:41" s="8" customFormat="1" ht="30" customHeight="1">
      <c r="A313" s="22"/>
      <c r="K313" s="148"/>
      <c r="N313" s="71"/>
      <c r="R313" s="71"/>
      <c r="V313" s="148"/>
      <c r="W313" s="148"/>
      <c r="X313" s="148"/>
      <c r="Y313" s="148"/>
      <c r="Z313" s="148"/>
      <c r="AA313" s="148"/>
      <c r="AB313" s="148"/>
      <c r="AC313" s="148"/>
      <c r="AD313" s="148"/>
      <c r="AE313" s="148"/>
      <c r="AF313" s="148"/>
      <c r="AG313" s="148"/>
      <c r="AH313" s="148"/>
      <c r="AI313" s="148"/>
      <c r="AJ313" s="148"/>
      <c r="AK313" s="148"/>
      <c r="AL313" s="148"/>
      <c r="AM313" s="148"/>
      <c r="AN313" s="148"/>
      <c r="AO313" s="148"/>
    </row>
    <row r="314" spans="1:41" s="8" customFormat="1" ht="30" customHeight="1">
      <c r="A314" s="22"/>
      <c r="K314" s="148"/>
      <c r="N314" s="71"/>
      <c r="R314" s="71"/>
      <c r="V314" s="148"/>
      <c r="W314" s="148"/>
      <c r="X314" s="148"/>
      <c r="Y314" s="148"/>
      <c r="Z314" s="148"/>
      <c r="AA314" s="148"/>
      <c r="AB314" s="148"/>
      <c r="AC314" s="148"/>
      <c r="AD314" s="148"/>
      <c r="AE314" s="148"/>
      <c r="AF314" s="148"/>
      <c r="AG314" s="148"/>
      <c r="AH314" s="148"/>
      <c r="AI314" s="148"/>
      <c r="AJ314" s="148"/>
      <c r="AK314" s="148"/>
      <c r="AL314" s="148"/>
      <c r="AM314" s="148"/>
      <c r="AN314" s="148"/>
      <c r="AO314" s="148"/>
    </row>
    <row r="315" spans="1:41" s="8" customFormat="1" ht="30" customHeight="1">
      <c r="A315" s="22"/>
      <c r="K315" s="148"/>
      <c r="N315" s="71"/>
      <c r="R315" s="71"/>
      <c r="V315" s="148"/>
      <c r="W315" s="148"/>
      <c r="X315" s="148"/>
      <c r="Y315" s="148"/>
      <c r="Z315" s="148"/>
      <c r="AA315" s="148"/>
      <c r="AB315" s="148"/>
      <c r="AC315" s="148"/>
      <c r="AD315" s="148"/>
      <c r="AE315" s="148"/>
      <c r="AF315" s="148"/>
      <c r="AG315" s="148"/>
      <c r="AH315" s="148"/>
      <c r="AI315" s="148"/>
      <c r="AJ315" s="148"/>
      <c r="AK315" s="148"/>
      <c r="AL315" s="148"/>
      <c r="AM315" s="148"/>
      <c r="AN315" s="148"/>
      <c r="AO315" s="148"/>
    </row>
    <row r="316" spans="1:41" s="8" customFormat="1" ht="30" customHeight="1">
      <c r="A316" s="22"/>
      <c r="K316" s="148"/>
      <c r="N316" s="71"/>
      <c r="R316" s="71"/>
      <c r="V316" s="148"/>
      <c r="W316" s="148"/>
      <c r="X316" s="148"/>
      <c r="Y316" s="148"/>
      <c r="Z316" s="148"/>
      <c r="AA316" s="148"/>
      <c r="AB316" s="148"/>
      <c r="AC316" s="148"/>
      <c r="AD316" s="148"/>
      <c r="AE316" s="148"/>
      <c r="AF316" s="148"/>
      <c r="AG316" s="148"/>
      <c r="AH316" s="148"/>
      <c r="AI316" s="148"/>
      <c r="AJ316" s="148"/>
      <c r="AK316" s="148"/>
      <c r="AL316" s="148"/>
      <c r="AM316" s="148"/>
      <c r="AN316" s="148"/>
      <c r="AO316" s="148"/>
    </row>
    <row r="317" spans="1:41" s="8" customFormat="1" ht="30" customHeight="1">
      <c r="A317" s="22"/>
      <c r="K317" s="148"/>
      <c r="N317" s="71"/>
      <c r="R317" s="71"/>
      <c r="V317" s="148"/>
      <c r="W317" s="148"/>
      <c r="X317" s="148"/>
      <c r="Y317" s="148"/>
      <c r="Z317" s="148"/>
      <c r="AA317" s="148"/>
      <c r="AB317" s="148"/>
      <c r="AC317" s="148"/>
      <c r="AD317" s="148"/>
      <c r="AE317" s="148"/>
      <c r="AF317" s="148"/>
      <c r="AG317" s="148"/>
      <c r="AH317" s="148"/>
      <c r="AI317" s="148"/>
      <c r="AJ317" s="148"/>
      <c r="AK317" s="148"/>
      <c r="AL317" s="148"/>
      <c r="AM317" s="148"/>
      <c r="AN317" s="148"/>
      <c r="AO317" s="148"/>
    </row>
    <row r="318" spans="1:41" s="8" customFormat="1" ht="30" customHeight="1">
      <c r="A318" s="22"/>
      <c r="K318" s="148"/>
      <c r="N318" s="71"/>
      <c r="R318" s="71"/>
      <c r="V318" s="148"/>
      <c r="W318" s="148"/>
      <c r="X318" s="148"/>
      <c r="Y318" s="148"/>
      <c r="Z318" s="148"/>
      <c r="AA318" s="148"/>
      <c r="AB318" s="148"/>
      <c r="AC318" s="148"/>
      <c r="AD318" s="148"/>
      <c r="AE318" s="148"/>
      <c r="AF318" s="148"/>
      <c r="AG318" s="148"/>
      <c r="AH318" s="148"/>
      <c r="AI318" s="148"/>
      <c r="AJ318" s="148"/>
      <c r="AK318" s="148"/>
      <c r="AL318" s="148"/>
      <c r="AM318" s="148"/>
      <c r="AN318" s="148"/>
      <c r="AO318" s="148"/>
    </row>
    <row r="319" spans="1:41" s="8" customFormat="1" ht="30" customHeight="1">
      <c r="A319" s="22"/>
      <c r="K319" s="148"/>
      <c r="N319" s="71"/>
      <c r="R319" s="71"/>
      <c r="V319" s="148"/>
      <c r="W319" s="148"/>
      <c r="X319" s="148"/>
      <c r="Y319" s="148"/>
      <c r="Z319" s="148"/>
      <c r="AA319" s="148"/>
      <c r="AB319" s="148"/>
      <c r="AC319" s="148"/>
      <c r="AD319" s="148"/>
      <c r="AE319" s="148"/>
      <c r="AF319" s="148"/>
      <c r="AG319" s="148"/>
      <c r="AH319" s="148"/>
      <c r="AI319" s="148"/>
      <c r="AJ319" s="148"/>
      <c r="AK319" s="148"/>
      <c r="AL319" s="148"/>
      <c r="AM319" s="148"/>
      <c r="AN319" s="148"/>
      <c r="AO319" s="148"/>
    </row>
    <row r="320" spans="1:41" s="8" customFormat="1" ht="30" customHeight="1">
      <c r="A320" s="22"/>
      <c r="K320" s="148"/>
      <c r="N320" s="71"/>
      <c r="R320" s="71"/>
      <c r="V320" s="148"/>
      <c r="W320" s="148"/>
      <c r="X320" s="148"/>
      <c r="Y320" s="148"/>
      <c r="Z320" s="148"/>
      <c r="AA320" s="148"/>
      <c r="AB320" s="148"/>
      <c r="AC320" s="148"/>
      <c r="AD320" s="148"/>
      <c r="AE320" s="148"/>
      <c r="AF320" s="148"/>
      <c r="AG320" s="148"/>
      <c r="AH320" s="148"/>
      <c r="AI320" s="148"/>
      <c r="AJ320" s="148"/>
      <c r="AK320" s="148"/>
      <c r="AL320" s="148"/>
      <c r="AM320" s="148"/>
      <c r="AN320" s="148"/>
      <c r="AO320" s="148"/>
    </row>
    <row r="321" spans="1:41" s="8" customFormat="1" ht="30" customHeight="1">
      <c r="A321" s="22"/>
      <c r="K321" s="148"/>
      <c r="N321" s="71"/>
      <c r="R321" s="71"/>
      <c r="V321" s="148"/>
      <c r="W321" s="148"/>
      <c r="X321" s="148"/>
      <c r="Y321" s="148"/>
      <c r="Z321" s="148"/>
      <c r="AA321" s="148"/>
      <c r="AB321" s="148"/>
      <c r="AC321" s="148"/>
      <c r="AD321" s="148"/>
      <c r="AE321" s="148"/>
      <c r="AF321" s="148"/>
      <c r="AG321" s="148"/>
      <c r="AH321" s="148"/>
      <c r="AI321" s="148"/>
      <c r="AJ321" s="148"/>
      <c r="AK321" s="148"/>
      <c r="AL321" s="148"/>
      <c r="AM321" s="148"/>
      <c r="AN321" s="148"/>
      <c r="AO321" s="148"/>
    </row>
    <row r="322" spans="1:41" s="8" customFormat="1" ht="30" customHeight="1">
      <c r="A322" s="22"/>
      <c r="K322" s="148"/>
      <c r="N322" s="71"/>
      <c r="R322" s="71"/>
      <c r="V322" s="148"/>
      <c r="W322" s="148"/>
      <c r="X322" s="148"/>
      <c r="Y322" s="148"/>
      <c r="Z322" s="148"/>
      <c r="AA322" s="148"/>
      <c r="AB322" s="148"/>
      <c r="AC322" s="148"/>
      <c r="AD322" s="148"/>
      <c r="AE322" s="148"/>
      <c r="AF322" s="148"/>
      <c r="AG322" s="148"/>
      <c r="AH322" s="148"/>
      <c r="AI322" s="148"/>
      <c r="AJ322" s="148"/>
      <c r="AK322" s="148"/>
      <c r="AL322" s="148"/>
      <c r="AM322" s="148"/>
      <c r="AN322" s="148"/>
      <c r="AO322" s="148"/>
    </row>
    <row r="323" spans="1:41" s="8" customFormat="1" ht="30" customHeight="1">
      <c r="A323" s="22"/>
      <c r="K323" s="148"/>
      <c r="N323" s="71"/>
      <c r="R323" s="71"/>
      <c r="V323" s="148"/>
      <c r="W323" s="148"/>
      <c r="X323" s="148"/>
      <c r="Y323" s="148"/>
      <c r="Z323" s="148"/>
      <c r="AA323" s="148"/>
      <c r="AB323" s="148"/>
      <c r="AC323" s="148"/>
      <c r="AD323" s="148"/>
      <c r="AE323" s="148"/>
      <c r="AF323" s="148"/>
      <c r="AG323" s="148"/>
      <c r="AH323" s="148"/>
      <c r="AI323" s="148"/>
      <c r="AJ323" s="148"/>
      <c r="AK323" s="148"/>
      <c r="AL323" s="148"/>
      <c r="AM323" s="148"/>
      <c r="AN323" s="148"/>
      <c r="AO323" s="148"/>
    </row>
    <row r="324" spans="1:41" s="8" customFormat="1" ht="30" customHeight="1">
      <c r="A324" s="22"/>
      <c r="K324" s="148"/>
      <c r="N324" s="71"/>
      <c r="R324" s="71"/>
      <c r="V324" s="148"/>
      <c r="W324" s="148"/>
      <c r="X324" s="148"/>
      <c r="Y324" s="148"/>
      <c r="Z324" s="148"/>
      <c r="AA324" s="148"/>
      <c r="AB324" s="148"/>
      <c r="AC324" s="148"/>
      <c r="AD324" s="148"/>
      <c r="AE324" s="148"/>
      <c r="AF324" s="148"/>
      <c r="AG324" s="148"/>
      <c r="AH324" s="148"/>
      <c r="AI324" s="148"/>
      <c r="AJ324" s="148"/>
      <c r="AK324" s="148"/>
      <c r="AL324" s="148"/>
      <c r="AM324" s="148"/>
      <c r="AN324" s="148"/>
      <c r="AO324" s="148"/>
    </row>
    <row r="325" spans="1:41" s="8" customFormat="1" ht="30" customHeight="1">
      <c r="A325" s="22"/>
      <c r="K325" s="148"/>
      <c r="N325" s="71"/>
      <c r="R325" s="71"/>
      <c r="V325" s="148"/>
      <c r="W325" s="148"/>
      <c r="X325" s="148"/>
      <c r="Y325" s="148"/>
      <c r="Z325" s="148"/>
      <c r="AA325" s="148"/>
      <c r="AB325" s="148"/>
      <c r="AC325" s="148"/>
      <c r="AD325" s="148"/>
      <c r="AE325" s="148"/>
      <c r="AF325" s="148"/>
      <c r="AG325" s="148"/>
      <c r="AH325" s="148"/>
      <c r="AI325" s="148"/>
      <c r="AJ325" s="148"/>
      <c r="AK325" s="148"/>
      <c r="AL325" s="148"/>
      <c r="AM325" s="148"/>
      <c r="AN325" s="148"/>
      <c r="AO325" s="148"/>
    </row>
    <row r="326" spans="1:41" s="8" customFormat="1" ht="30" customHeight="1">
      <c r="A326" s="22"/>
      <c r="K326" s="148"/>
      <c r="N326" s="71"/>
      <c r="R326" s="71"/>
      <c r="V326" s="148"/>
      <c r="W326" s="148"/>
      <c r="X326" s="148"/>
      <c r="Y326" s="148"/>
      <c r="Z326" s="148"/>
      <c r="AA326" s="148"/>
      <c r="AB326" s="148"/>
      <c r="AC326" s="148"/>
      <c r="AD326" s="148"/>
      <c r="AE326" s="148"/>
      <c r="AF326" s="148"/>
      <c r="AG326" s="148"/>
      <c r="AH326" s="148"/>
      <c r="AI326" s="148"/>
      <c r="AJ326" s="148"/>
      <c r="AK326" s="148"/>
      <c r="AL326" s="148"/>
      <c r="AM326" s="148"/>
      <c r="AN326" s="148"/>
      <c r="AO326" s="148"/>
    </row>
    <row r="327" spans="1:41" s="8" customFormat="1" ht="30" customHeight="1">
      <c r="A327" s="22"/>
      <c r="K327" s="148"/>
      <c r="N327" s="71"/>
      <c r="R327" s="71"/>
      <c r="V327" s="148"/>
      <c r="W327" s="148"/>
      <c r="X327" s="148"/>
      <c r="Y327" s="148"/>
      <c r="Z327" s="148"/>
      <c r="AA327" s="148"/>
      <c r="AB327" s="148"/>
      <c r="AC327" s="148"/>
      <c r="AD327" s="148"/>
      <c r="AE327" s="148"/>
      <c r="AF327" s="148"/>
      <c r="AG327" s="148"/>
      <c r="AH327" s="148"/>
      <c r="AI327" s="148"/>
      <c r="AJ327" s="148"/>
      <c r="AK327" s="148"/>
      <c r="AL327" s="148"/>
      <c r="AM327" s="148"/>
      <c r="AN327" s="148"/>
      <c r="AO327" s="148"/>
    </row>
    <row r="328" spans="1:41" s="8" customFormat="1" ht="30" customHeight="1">
      <c r="A328" s="22"/>
      <c r="K328" s="148"/>
      <c r="N328" s="71"/>
      <c r="R328" s="71"/>
      <c r="V328" s="148"/>
      <c r="W328" s="148"/>
      <c r="X328" s="148"/>
      <c r="Y328" s="148"/>
      <c r="Z328" s="148"/>
      <c r="AA328" s="148"/>
      <c r="AB328" s="148"/>
      <c r="AC328" s="148"/>
      <c r="AD328" s="148"/>
      <c r="AE328" s="148"/>
      <c r="AF328" s="148"/>
      <c r="AG328" s="148"/>
      <c r="AH328" s="148"/>
      <c r="AI328" s="148"/>
      <c r="AJ328" s="148"/>
      <c r="AK328" s="148"/>
      <c r="AL328" s="148"/>
      <c r="AM328" s="148"/>
      <c r="AN328" s="148"/>
      <c r="AO328" s="148"/>
    </row>
    <row r="329" spans="1:41" s="8" customFormat="1" ht="30" customHeight="1">
      <c r="A329" s="22"/>
      <c r="K329" s="148"/>
      <c r="N329" s="71"/>
      <c r="R329" s="71"/>
      <c r="V329" s="148"/>
      <c r="W329" s="148"/>
      <c r="X329" s="148"/>
      <c r="Y329" s="148"/>
      <c r="Z329" s="148"/>
      <c r="AA329" s="148"/>
      <c r="AB329" s="148"/>
      <c r="AC329" s="148"/>
      <c r="AD329" s="148"/>
      <c r="AE329" s="148"/>
      <c r="AF329" s="148"/>
      <c r="AG329" s="148"/>
      <c r="AH329" s="148"/>
      <c r="AI329" s="148"/>
      <c r="AJ329" s="148"/>
      <c r="AK329" s="148"/>
      <c r="AL329" s="148"/>
      <c r="AM329" s="148"/>
      <c r="AN329" s="148"/>
      <c r="AO329" s="148"/>
    </row>
    <row r="330" spans="1:41" s="8" customFormat="1" ht="30" customHeight="1">
      <c r="A330" s="22"/>
      <c r="K330" s="148"/>
      <c r="N330" s="71"/>
      <c r="R330" s="71"/>
      <c r="V330" s="148"/>
      <c r="W330" s="148"/>
      <c r="X330" s="148"/>
      <c r="Y330" s="148"/>
      <c r="Z330" s="148"/>
      <c r="AA330" s="148"/>
      <c r="AB330" s="148"/>
      <c r="AC330" s="148"/>
      <c r="AD330" s="148"/>
      <c r="AE330" s="148"/>
      <c r="AF330" s="148"/>
      <c r="AG330" s="148"/>
      <c r="AH330" s="148"/>
      <c r="AI330" s="148"/>
      <c r="AJ330" s="148"/>
      <c r="AK330" s="148"/>
      <c r="AL330" s="148"/>
      <c r="AM330" s="148"/>
      <c r="AN330" s="148"/>
      <c r="AO330" s="148"/>
    </row>
    <row r="331" spans="1:41" s="8" customFormat="1" ht="30" customHeight="1">
      <c r="A331" s="22"/>
      <c r="K331" s="148"/>
      <c r="N331" s="71"/>
      <c r="R331" s="71"/>
      <c r="V331" s="148"/>
      <c r="W331" s="148"/>
      <c r="X331" s="148"/>
      <c r="Y331" s="148"/>
      <c r="Z331" s="148"/>
      <c r="AA331" s="148"/>
      <c r="AB331" s="148"/>
      <c r="AC331" s="148"/>
      <c r="AD331" s="148"/>
      <c r="AE331" s="148"/>
      <c r="AF331" s="148"/>
      <c r="AG331" s="148"/>
      <c r="AH331" s="148"/>
      <c r="AI331" s="148"/>
      <c r="AJ331" s="148"/>
      <c r="AK331" s="148"/>
      <c r="AL331" s="148"/>
      <c r="AM331" s="148"/>
      <c r="AN331" s="148"/>
      <c r="AO331" s="148"/>
    </row>
    <row r="332" spans="1:41" s="8" customFormat="1" ht="30" customHeight="1">
      <c r="A332" s="22"/>
      <c r="K332" s="148"/>
      <c r="N332" s="71"/>
      <c r="R332" s="71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</row>
    <row r="333" spans="1:41" s="8" customFormat="1" ht="30" customHeight="1">
      <c r="A333" s="22"/>
      <c r="K333" s="148"/>
      <c r="N333" s="71"/>
      <c r="R333" s="71"/>
      <c r="V333" s="148"/>
      <c r="W333" s="148"/>
      <c r="X333" s="148"/>
      <c r="Y333" s="148"/>
      <c r="Z333" s="148"/>
      <c r="AA333" s="148"/>
      <c r="AB333" s="148"/>
      <c r="AC333" s="148"/>
      <c r="AD333" s="148"/>
      <c r="AE333" s="148"/>
      <c r="AF333" s="148"/>
      <c r="AG333" s="148"/>
      <c r="AH333" s="148"/>
      <c r="AI333" s="148"/>
      <c r="AJ333" s="148"/>
      <c r="AK333" s="148"/>
      <c r="AL333" s="148"/>
      <c r="AM333" s="148"/>
      <c r="AN333" s="148"/>
      <c r="AO333" s="148"/>
    </row>
    <row r="334" spans="1:41" s="8" customFormat="1" ht="30" customHeight="1">
      <c r="A334" s="22"/>
      <c r="K334" s="148"/>
      <c r="N334" s="71"/>
      <c r="R334" s="71"/>
      <c r="V334" s="148"/>
      <c r="W334" s="148"/>
      <c r="X334" s="148"/>
      <c r="Y334" s="148"/>
      <c r="Z334" s="148"/>
      <c r="AA334" s="148"/>
      <c r="AB334" s="148"/>
      <c r="AC334" s="148"/>
      <c r="AD334" s="148"/>
      <c r="AE334" s="148"/>
      <c r="AF334" s="148"/>
      <c r="AG334" s="148"/>
      <c r="AH334" s="148"/>
      <c r="AI334" s="148"/>
      <c r="AJ334" s="148"/>
      <c r="AK334" s="148"/>
      <c r="AL334" s="148"/>
      <c r="AM334" s="148"/>
      <c r="AN334" s="148"/>
      <c r="AO334" s="148"/>
    </row>
    <row r="335" spans="1:41" s="8" customFormat="1" ht="30" customHeight="1">
      <c r="A335" s="22"/>
      <c r="K335" s="148"/>
      <c r="N335" s="71"/>
      <c r="R335" s="71"/>
      <c r="V335" s="148"/>
      <c r="W335" s="148"/>
      <c r="X335" s="148"/>
      <c r="Y335" s="148"/>
      <c r="Z335" s="148"/>
      <c r="AA335" s="148"/>
      <c r="AB335" s="148"/>
      <c r="AC335" s="148"/>
      <c r="AD335" s="148"/>
      <c r="AE335" s="148"/>
      <c r="AF335" s="148"/>
      <c r="AG335" s="148"/>
      <c r="AH335" s="148"/>
      <c r="AI335" s="148"/>
      <c r="AJ335" s="148"/>
      <c r="AK335" s="148"/>
      <c r="AL335" s="148"/>
      <c r="AM335" s="148"/>
      <c r="AN335" s="148"/>
      <c r="AO335" s="148"/>
    </row>
    <row r="336" spans="1:41" s="8" customFormat="1" ht="30" customHeight="1">
      <c r="A336" s="22"/>
      <c r="K336" s="148"/>
      <c r="N336" s="71"/>
      <c r="R336" s="71"/>
      <c r="V336" s="148"/>
      <c r="W336" s="148"/>
      <c r="X336" s="148"/>
      <c r="Y336" s="148"/>
      <c r="Z336" s="148"/>
      <c r="AA336" s="148"/>
      <c r="AB336" s="148"/>
      <c r="AC336" s="148"/>
      <c r="AD336" s="148"/>
      <c r="AE336" s="148"/>
      <c r="AF336" s="148"/>
      <c r="AG336" s="148"/>
      <c r="AH336" s="148"/>
      <c r="AI336" s="148"/>
      <c r="AJ336" s="148"/>
      <c r="AK336" s="148"/>
      <c r="AL336" s="148"/>
      <c r="AM336" s="148"/>
      <c r="AN336" s="148"/>
      <c r="AO336" s="148"/>
    </row>
    <row r="337" spans="1:41" s="8" customFormat="1" ht="30" customHeight="1">
      <c r="A337" s="22"/>
      <c r="K337" s="148"/>
      <c r="N337" s="71"/>
      <c r="R337" s="71"/>
      <c r="V337" s="148"/>
      <c r="W337" s="148"/>
      <c r="X337" s="148"/>
      <c r="Y337" s="148"/>
      <c r="Z337" s="148"/>
      <c r="AA337" s="148"/>
      <c r="AB337" s="148"/>
      <c r="AC337" s="148"/>
      <c r="AD337" s="148"/>
      <c r="AE337" s="148"/>
      <c r="AF337" s="148"/>
      <c r="AG337" s="148"/>
      <c r="AH337" s="148"/>
      <c r="AI337" s="148"/>
      <c r="AJ337" s="148"/>
      <c r="AK337" s="148"/>
      <c r="AL337" s="148"/>
      <c r="AM337" s="148"/>
      <c r="AN337" s="148"/>
      <c r="AO337" s="148"/>
    </row>
    <row r="338" spans="1:41" s="8" customFormat="1" ht="30" customHeight="1">
      <c r="A338" s="22"/>
      <c r="K338" s="148"/>
      <c r="N338" s="71"/>
      <c r="R338" s="71"/>
      <c r="V338" s="148"/>
      <c r="W338" s="148"/>
      <c r="X338" s="148"/>
      <c r="Y338" s="148"/>
      <c r="Z338" s="148"/>
      <c r="AA338" s="148"/>
      <c r="AB338" s="148"/>
      <c r="AC338" s="148"/>
      <c r="AD338" s="148"/>
      <c r="AE338" s="148"/>
      <c r="AF338" s="148"/>
      <c r="AG338" s="148"/>
      <c r="AH338" s="148"/>
      <c r="AI338" s="148"/>
      <c r="AJ338" s="148"/>
      <c r="AK338" s="148"/>
      <c r="AL338" s="148"/>
      <c r="AM338" s="148"/>
      <c r="AN338" s="148"/>
      <c r="AO338" s="148"/>
    </row>
    <row r="339" spans="1:41" s="8" customFormat="1" ht="30" customHeight="1">
      <c r="A339" s="22"/>
      <c r="K339" s="148"/>
      <c r="N339" s="71"/>
      <c r="R339" s="71"/>
      <c r="V339" s="148"/>
      <c r="W339" s="148"/>
      <c r="X339" s="148"/>
      <c r="Y339" s="148"/>
      <c r="Z339" s="148"/>
      <c r="AA339" s="148"/>
      <c r="AB339" s="148"/>
      <c r="AC339" s="148"/>
      <c r="AD339" s="148"/>
      <c r="AE339" s="148"/>
      <c r="AF339" s="148"/>
      <c r="AG339" s="148"/>
      <c r="AH339" s="148"/>
      <c r="AI339" s="148"/>
      <c r="AJ339" s="148"/>
      <c r="AK339" s="148"/>
      <c r="AL339" s="148"/>
      <c r="AM339" s="148"/>
      <c r="AN339" s="148"/>
      <c r="AO339" s="148"/>
    </row>
    <row r="340" spans="1:41" s="8" customFormat="1" ht="30" customHeight="1">
      <c r="A340" s="22"/>
      <c r="K340" s="148"/>
      <c r="N340" s="71"/>
      <c r="R340" s="71"/>
      <c r="V340" s="148"/>
      <c r="W340" s="148"/>
      <c r="X340" s="148"/>
      <c r="Y340" s="148"/>
      <c r="Z340" s="148"/>
      <c r="AA340" s="148"/>
      <c r="AB340" s="148"/>
      <c r="AC340" s="148"/>
      <c r="AD340" s="148"/>
      <c r="AE340" s="148"/>
      <c r="AF340" s="148"/>
      <c r="AG340" s="148"/>
      <c r="AH340" s="148"/>
      <c r="AI340" s="148"/>
      <c r="AJ340" s="148"/>
      <c r="AK340" s="148"/>
      <c r="AL340" s="148"/>
      <c r="AM340" s="148"/>
      <c r="AN340" s="148"/>
      <c r="AO340" s="148"/>
    </row>
    <row r="341" spans="1:41" s="8" customFormat="1" ht="30" customHeight="1">
      <c r="A341" s="22"/>
      <c r="K341" s="148"/>
      <c r="N341" s="71"/>
      <c r="R341" s="71"/>
      <c r="V341" s="148"/>
      <c r="W341" s="148"/>
      <c r="X341" s="148"/>
      <c r="Y341" s="148"/>
      <c r="Z341" s="148"/>
      <c r="AA341" s="148"/>
      <c r="AB341" s="148"/>
      <c r="AC341" s="148"/>
      <c r="AD341" s="148"/>
      <c r="AE341" s="148"/>
      <c r="AF341" s="148"/>
      <c r="AG341" s="148"/>
      <c r="AH341" s="148"/>
      <c r="AI341" s="148"/>
      <c r="AJ341" s="148"/>
      <c r="AK341" s="148"/>
      <c r="AL341" s="148"/>
      <c r="AM341" s="148"/>
      <c r="AN341" s="148"/>
      <c r="AO341" s="148"/>
    </row>
    <row r="342" spans="1:41" s="8" customFormat="1" ht="30" customHeight="1">
      <c r="A342" s="22"/>
      <c r="K342" s="148"/>
      <c r="N342" s="71"/>
      <c r="R342" s="71"/>
      <c r="V342" s="148"/>
      <c r="W342" s="148"/>
      <c r="X342" s="148"/>
      <c r="Y342" s="148"/>
      <c r="Z342" s="148"/>
      <c r="AA342" s="148"/>
      <c r="AB342" s="148"/>
      <c r="AC342" s="148"/>
      <c r="AD342" s="148"/>
      <c r="AE342" s="148"/>
      <c r="AF342" s="148"/>
      <c r="AG342" s="148"/>
      <c r="AH342" s="148"/>
      <c r="AI342" s="148"/>
      <c r="AJ342" s="148"/>
      <c r="AK342" s="148"/>
      <c r="AL342" s="148"/>
      <c r="AM342" s="148"/>
      <c r="AN342" s="148"/>
      <c r="AO342" s="148"/>
    </row>
    <row r="343" spans="1:41" s="8" customFormat="1" ht="30" customHeight="1">
      <c r="A343" s="22"/>
      <c r="K343" s="148"/>
      <c r="N343" s="71"/>
      <c r="R343" s="71"/>
      <c r="V343" s="148"/>
      <c r="W343" s="148"/>
      <c r="X343" s="148"/>
      <c r="Y343" s="148"/>
      <c r="Z343" s="148"/>
      <c r="AA343" s="148"/>
      <c r="AB343" s="148"/>
      <c r="AC343" s="148"/>
      <c r="AD343" s="148"/>
      <c r="AE343" s="148"/>
      <c r="AF343" s="148"/>
      <c r="AG343" s="148"/>
      <c r="AH343" s="148"/>
      <c r="AI343" s="148"/>
      <c r="AJ343" s="148"/>
      <c r="AK343" s="148"/>
      <c r="AL343" s="148"/>
      <c r="AM343" s="148"/>
      <c r="AN343" s="148"/>
      <c r="AO343" s="148"/>
    </row>
    <row r="344" spans="1:41" s="8" customFormat="1" ht="30" customHeight="1">
      <c r="A344" s="22"/>
      <c r="K344" s="148"/>
      <c r="N344" s="71"/>
      <c r="R344" s="71"/>
      <c r="V344" s="148"/>
      <c r="W344" s="148"/>
      <c r="X344" s="148"/>
      <c r="Y344" s="148"/>
      <c r="Z344" s="148"/>
      <c r="AA344" s="148"/>
      <c r="AB344" s="148"/>
      <c r="AC344" s="148"/>
      <c r="AD344" s="148"/>
      <c r="AE344" s="148"/>
      <c r="AF344" s="148"/>
      <c r="AG344" s="148"/>
      <c r="AH344" s="148"/>
      <c r="AI344" s="148"/>
      <c r="AJ344" s="148"/>
      <c r="AK344" s="148"/>
      <c r="AL344" s="148"/>
      <c r="AM344" s="148"/>
      <c r="AN344" s="148"/>
      <c r="AO344" s="148"/>
    </row>
    <row r="345" spans="1:41" s="8" customFormat="1" ht="30" customHeight="1">
      <c r="A345" s="22"/>
      <c r="K345" s="148"/>
      <c r="N345" s="71"/>
      <c r="R345" s="71"/>
      <c r="V345" s="148"/>
      <c r="W345" s="148"/>
      <c r="X345" s="148"/>
      <c r="Y345" s="148"/>
      <c r="Z345" s="148"/>
      <c r="AA345" s="148"/>
      <c r="AB345" s="148"/>
      <c r="AC345" s="148"/>
      <c r="AD345" s="148"/>
      <c r="AE345" s="148"/>
      <c r="AF345" s="148"/>
      <c r="AG345" s="148"/>
      <c r="AH345" s="148"/>
      <c r="AI345" s="148"/>
      <c r="AJ345" s="148"/>
      <c r="AK345" s="148"/>
      <c r="AL345" s="148"/>
      <c r="AM345" s="148"/>
      <c r="AN345" s="148"/>
      <c r="AO345" s="148"/>
    </row>
    <row r="346" spans="1:41" s="8" customFormat="1" ht="30" customHeight="1">
      <c r="A346" s="22"/>
      <c r="K346" s="148"/>
      <c r="N346" s="71"/>
      <c r="R346" s="71"/>
      <c r="V346" s="148"/>
      <c r="W346" s="148"/>
      <c r="X346" s="148"/>
      <c r="Y346" s="148"/>
      <c r="Z346" s="148"/>
      <c r="AA346" s="148"/>
      <c r="AB346" s="148"/>
      <c r="AC346" s="148"/>
      <c r="AD346" s="148"/>
      <c r="AE346" s="148"/>
      <c r="AF346" s="148"/>
      <c r="AG346" s="148"/>
      <c r="AH346" s="148"/>
      <c r="AI346" s="148"/>
      <c r="AJ346" s="148"/>
      <c r="AK346" s="148"/>
      <c r="AL346" s="148"/>
      <c r="AM346" s="148"/>
      <c r="AN346" s="148"/>
      <c r="AO346" s="148"/>
    </row>
    <row r="347" spans="1:41" s="8" customFormat="1" ht="30" customHeight="1">
      <c r="A347" s="22"/>
      <c r="K347" s="148"/>
      <c r="N347" s="71"/>
      <c r="R347" s="71"/>
      <c r="V347" s="148"/>
      <c r="W347" s="148"/>
      <c r="X347" s="148"/>
      <c r="Y347" s="148"/>
      <c r="Z347" s="148"/>
      <c r="AA347" s="148"/>
      <c r="AB347" s="148"/>
      <c r="AC347" s="148"/>
      <c r="AD347" s="148"/>
      <c r="AE347" s="148"/>
      <c r="AF347" s="148"/>
      <c r="AG347" s="148"/>
      <c r="AH347" s="148"/>
      <c r="AI347" s="148"/>
      <c r="AJ347" s="148"/>
      <c r="AK347" s="148"/>
      <c r="AL347" s="148"/>
      <c r="AM347" s="148"/>
      <c r="AN347" s="148"/>
      <c r="AO347" s="148"/>
    </row>
    <row r="348" spans="1:41" s="8" customFormat="1" ht="30" customHeight="1">
      <c r="A348" s="22"/>
      <c r="K348" s="148"/>
      <c r="N348" s="71"/>
      <c r="R348" s="71"/>
      <c r="V348" s="148"/>
      <c r="W348" s="148"/>
      <c r="X348" s="148"/>
      <c r="Y348" s="148"/>
      <c r="Z348" s="148"/>
      <c r="AA348" s="148"/>
      <c r="AB348" s="148"/>
      <c r="AC348" s="148"/>
      <c r="AD348" s="148"/>
      <c r="AE348" s="148"/>
      <c r="AF348" s="148"/>
      <c r="AG348" s="148"/>
      <c r="AH348" s="148"/>
      <c r="AI348" s="148"/>
      <c r="AJ348" s="148"/>
      <c r="AK348" s="148"/>
      <c r="AL348" s="148"/>
      <c r="AM348" s="148"/>
      <c r="AN348" s="148"/>
      <c r="AO348" s="148"/>
    </row>
    <row r="349" spans="1:41" s="8" customFormat="1" ht="30" customHeight="1">
      <c r="A349" s="22"/>
      <c r="K349" s="148"/>
      <c r="N349" s="71"/>
      <c r="R349" s="71"/>
      <c r="V349" s="148"/>
      <c r="W349" s="148"/>
      <c r="X349" s="148"/>
      <c r="Y349" s="148"/>
      <c r="Z349" s="148"/>
      <c r="AA349" s="148"/>
      <c r="AB349" s="148"/>
      <c r="AC349" s="148"/>
      <c r="AD349" s="148"/>
      <c r="AE349" s="148"/>
      <c r="AF349" s="148"/>
      <c r="AG349" s="148"/>
      <c r="AH349" s="148"/>
      <c r="AI349" s="148"/>
      <c r="AJ349" s="148"/>
      <c r="AK349" s="148"/>
      <c r="AL349" s="148"/>
      <c r="AM349" s="148"/>
      <c r="AN349" s="148"/>
      <c r="AO349" s="148"/>
    </row>
    <row r="350" spans="1:41" s="8" customFormat="1" ht="30" customHeight="1">
      <c r="A350" s="22"/>
      <c r="K350" s="148"/>
      <c r="N350" s="71"/>
      <c r="R350" s="71"/>
      <c r="V350" s="148"/>
      <c r="W350" s="148"/>
      <c r="X350" s="148"/>
      <c r="Y350" s="148"/>
      <c r="Z350" s="148"/>
      <c r="AA350" s="148"/>
      <c r="AB350" s="148"/>
      <c r="AC350" s="148"/>
      <c r="AD350" s="148"/>
      <c r="AE350" s="148"/>
      <c r="AF350" s="148"/>
      <c r="AG350" s="148"/>
      <c r="AH350" s="148"/>
      <c r="AI350" s="148"/>
      <c r="AJ350" s="148"/>
      <c r="AK350" s="148"/>
      <c r="AL350" s="148"/>
      <c r="AM350" s="148"/>
      <c r="AN350" s="148"/>
      <c r="AO350" s="148"/>
    </row>
    <row r="351" spans="1:41" s="8" customFormat="1" ht="30" customHeight="1">
      <c r="A351" s="22"/>
      <c r="K351" s="148"/>
      <c r="N351" s="71"/>
      <c r="R351" s="71"/>
      <c r="V351" s="148"/>
      <c r="W351" s="148"/>
      <c r="X351" s="148"/>
      <c r="Y351" s="148"/>
      <c r="Z351" s="148"/>
      <c r="AA351" s="148"/>
      <c r="AB351" s="148"/>
      <c r="AC351" s="148"/>
      <c r="AD351" s="148"/>
      <c r="AE351" s="148"/>
      <c r="AF351" s="148"/>
      <c r="AG351" s="148"/>
      <c r="AH351" s="148"/>
      <c r="AI351" s="148"/>
      <c r="AJ351" s="148"/>
      <c r="AK351" s="148"/>
      <c r="AL351" s="148"/>
      <c r="AM351" s="148"/>
      <c r="AN351" s="148"/>
      <c r="AO351" s="148"/>
    </row>
    <row r="352" spans="1:41" s="8" customFormat="1" ht="30" customHeight="1">
      <c r="A352" s="22"/>
      <c r="K352" s="148"/>
      <c r="N352" s="71"/>
      <c r="R352" s="71"/>
      <c r="V352" s="148"/>
      <c r="W352" s="148"/>
      <c r="X352" s="148"/>
      <c r="Y352" s="148"/>
      <c r="Z352" s="148"/>
      <c r="AA352" s="148"/>
      <c r="AB352" s="148"/>
      <c r="AC352" s="148"/>
      <c r="AD352" s="148"/>
      <c r="AE352" s="148"/>
      <c r="AF352" s="148"/>
      <c r="AG352" s="148"/>
      <c r="AH352" s="148"/>
      <c r="AI352" s="148"/>
      <c r="AJ352" s="148"/>
      <c r="AK352" s="148"/>
      <c r="AL352" s="148"/>
      <c r="AM352" s="148"/>
      <c r="AN352" s="148"/>
      <c r="AO352" s="148"/>
    </row>
    <row r="353" spans="1:41" s="8" customFormat="1" ht="30" customHeight="1">
      <c r="A353" s="22"/>
      <c r="K353" s="148"/>
      <c r="N353" s="71"/>
      <c r="R353" s="71"/>
      <c r="V353" s="148"/>
      <c r="W353" s="148"/>
      <c r="X353" s="148"/>
      <c r="Y353" s="148"/>
      <c r="Z353" s="148"/>
      <c r="AA353" s="148"/>
      <c r="AB353" s="148"/>
      <c r="AC353" s="148"/>
      <c r="AD353" s="148"/>
      <c r="AE353" s="148"/>
      <c r="AF353" s="148"/>
      <c r="AG353" s="148"/>
      <c r="AH353" s="148"/>
      <c r="AI353" s="148"/>
      <c r="AJ353" s="148"/>
      <c r="AK353" s="148"/>
      <c r="AL353" s="148"/>
      <c r="AM353" s="148"/>
      <c r="AN353" s="148"/>
      <c r="AO353" s="148"/>
    </row>
    <row r="354" spans="1:41" s="8" customFormat="1" ht="30" customHeight="1">
      <c r="A354" s="22"/>
      <c r="K354" s="148"/>
      <c r="N354" s="71"/>
      <c r="R354" s="71"/>
      <c r="V354" s="148"/>
      <c r="W354" s="148"/>
      <c r="X354" s="148"/>
      <c r="Y354" s="148"/>
      <c r="Z354" s="148"/>
      <c r="AA354" s="148"/>
      <c r="AB354" s="148"/>
      <c r="AC354" s="148"/>
      <c r="AD354" s="148"/>
      <c r="AE354" s="148"/>
      <c r="AF354" s="148"/>
      <c r="AG354" s="148"/>
      <c r="AH354" s="148"/>
      <c r="AI354" s="148"/>
      <c r="AJ354" s="148"/>
      <c r="AK354" s="148"/>
      <c r="AL354" s="148"/>
      <c r="AM354" s="148"/>
      <c r="AN354" s="148"/>
      <c r="AO354" s="148"/>
    </row>
    <row r="355" spans="1:41" s="8" customFormat="1" ht="30" customHeight="1">
      <c r="A355" s="22"/>
      <c r="K355" s="148"/>
      <c r="N355" s="71"/>
      <c r="R355" s="71"/>
      <c r="V355" s="148"/>
      <c r="W355" s="148"/>
      <c r="X355" s="148"/>
      <c r="Y355" s="148"/>
      <c r="Z355" s="148"/>
      <c r="AA355" s="148"/>
      <c r="AB355" s="148"/>
      <c r="AC355" s="148"/>
      <c r="AD355" s="148"/>
      <c r="AE355" s="148"/>
      <c r="AF355" s="148"/>
      <c r="AG355" s="148"/>
      <c r="AH355" s="148"/>
      <c r="AI355" s="148"/>
      <c r="AJ355" s="148"/>
      <c r="AK355" s="148"/>
      <c r="AL355" s="148"/>
      <c r="AM355" s="148"/>
      <c r="AN355" s="148"/>
      <c r="AO355" s="148"/>
    </row>
    <row r="356" spans="1:41" s="8" customFormat="1" ht="30" customHeight="1">
      <c r="A356" s="22"/>
      <c r="K356" s="148"/>
      <c r="N356" s="71"/>
      <c r="R356" s="71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</row>
    <row r="357" spans="1:41" s="8" customFormat="1" ht="30" customHeight="1">
      <c r="A357" s="22"/>
      <c r="K357" s="148"/>
      <c r="N357" s="71"/>
      <c r="R357" s="71"/>
      <c r="V357" s="148"/>
      <c r="W357" s="148"/>
      <c r="X357" s="148"/>
      <c r="Y357" s="148"/>
      <c r="Z357" s="148"/>
      <c r="AA357" s="148"/>
      <c r="AB357" s="148"/>
      <c r="AC357" s="148"/>
      <c r="AD357" s="148"/>
      <c r="AE357" s="148"/>
      <c r="AF357" s="148"/>
      <c r="AG357" s="148"/>
      <c r="AH357" s="148"/>
      <c r="AI357" s="148"/>
      <c r="AJ357" s="148"/>
      <c r="AK357" s="148"/>
      <c r="AL357" s="148"/>
      <c r="AM357" s="148"/>
      <c r="AN357" s="148"/>
      <c r="AO357" s="148"/>
    </row>
    <row r="358" spans="1:41" s="8" customFormat="1" ht="30" customHeight="1">
      <c r="A358" s="22"/>
      <c r="K358" s="148"/>
      <c r="N358" s="71"/>
      <c r="R358" s="71"/>
      <c r="V358" s="148"/>
      <c r="W358" s="148"/>
      <c r="X358" s="148"/>
      <c r="Y358" s="148"/>
      <c r="Z358" s="148"/>
      <c r="AA358" s="148"/>
      <c r="AB358" s="148"/>
      <c r="AC358" s="148"/>
      <c r="AD358" s="148"/>
      <c r="AE358" s="148"/>
      <c r="AF358" s="148"/>
      <c r="AG358" s="148"/>
      <c r="AH358" s="148"/>
      <c r="AI358" s="148"/>
      <c r="AJ358" s="148"/>
      <c r="AK358" s="148"/>
      <c r="AL358" s="148"/>
      <c r="AM358" s="148"/>
      <c r="AN358" s="148"/>
      <c r="AO358" s="148"/>
    </row>
    <row r="359" spans="1:41" s="8" customFormat="1" ht="30" customHeight="1">
      <c r="A359" s="22"/>
      <c r="K359" s="148"/>
      <c r="N359" s="71"/>
      <c r="R359" s="71"/>
      <c r="V359" s="148"/>
      <c r="W359" s="148"/>
      <c r="X359" s="148"/>
      <c r="Y359" s="148"/>
      <c r="Z359" s="148"/>
      <c r="AA359" s="148"/>
      <c r="AB359" s="148"/>
      <c r="AC359" s="148"/>
      <c r="AD359" s="148"/>
      <c r="AE359" s="148"/>
      <c r="AF359" s="148"/>
      <c r="AG359" s="148"/>
      <c r="AH359" s="148"/>
      <c r="AI359" s="148"/>
      <c r="AJ359" s="148"/>
      <c r="AK359" s="148"/>
      <c r="AL359" s="148"/>
      <c r="AM359" s="148"/>
      <c r="AN359" s="148"/>
      <c r="AO359" s="148"/>
    </row>
    <row r="360" spans="1:41" s="8" customFormat="1" ht="30" customHeight="1">
      <c r="A360" s="22"/>
      <c r="K360" s="148"/>
      <c r="N360" s="71"/>
      <c r="R360" s="71"/>
      <c r="V360" s="148"/>
      <c r="W360" s="148"/>
      <c r="X360" s="148"/>
      <c r="Y360" s="148"/>
      <c r="Z360" s="148"/>
      <c r="AA360" s="148"/>
      <c r="AB360" s="148"/>
      <c r="AC360" s="148"/>
      <c r="AD360" s="148"/>
      <c r="AE360" s="148"/>
      <c r="AF360" s="148"/>
      <c r="AG360" s="148"/>
      <c r="AH360" s="148"/>
      <c r="AI360" s="148"/>
      <c r="AJ360" s="148"/>
      <c r="AK360" s="148"/>
      <c r="AL360" s="148"/>
      <c r="AM360" s="148"/>
      <c r="AN360" s="148"/>
      <c r="AO360" s="148"/>
    </row>
    <row r="361" spans="1:41" s="8" customFormat="1" ht="30" customHeight="1">
      <c r="A361" s="22"/>
      <c r="K361" s="148"/>
      <c r="N361" s="71"/>
      <c r="R361" s="71"/>
      <c r="V361" s="148"/>
      <c r="W361" s="148"/>
      <c r="X361" s="148"/>
      <c r="Y361" s="148"/>
      <c r="Z361" s="148"/>
      <c r="AA361" s="148"/>
      <c r="AB361" s="148"/>
      <c r="AC361" s="148"/>
      <c r="AD361" s="148"/>
      <c r="AE361" s="148"/>
      <c r="AF361" s="148"/>
      <c r="AG361" s="148"/>
      <c r="AH361" s="148"/>
      <c r="AI361" s="148"/>
      <c r="AJ361" s="148"/>
      <c r="AK361" s="148"/>
      <c r="AL361" s="148"/>
      <c r="AM361" s="148"/>
      <c r="AN361" s="148"/>
      <c r="AO361" s="148"/>
    </row>
    <row r="362" spans="1:41" s="8" customFormat="1" ht="30" customHeight="1">
      <c r="A362" s="22"/>
      <c r="K362" s="148"/>
      <c r="N362" s="71"/>
      <c r="R362" s="71"/>
      <c r="V362" s="148"/>
      <c r="W362" s="148"/>
      <c r="X362" s="148"/>
      <c r="Y362" s="148"/>
      <c r="Z362" s="148"/>
      <c r="AA362" s="148"/>
      <c r="AB362" s="148"/>
      <c r="AC362" s="148"/>
      <c r="AD362" s="148"/>
      <c r="AE362" s="148"/>
      <c r="AF362" s="148"/>
      <c r="AG362" s="148"/>
      <c r="AH362" s="148"/>
      <c r="AI362" s="148"/>
      <c r="AJ362" s="148"/>
      <c r="AK362" s="148"/>
      <c r="AL362" s="148"/>
      <c r="AM362" s="148"/>
      <c r="AN362" s="148"/>
      <c r="AO362" s="148"/>
    </row>
    <row r="363" spans="1:41" s="8" customFormat="1" ht="30" customHeight="1">
      <c r="A363" s="22"/>
      <c r="K363" s="148"/>
      <c r="N363" s="71"/>
      <c r="R363" s="71"/>
      <c r="V363" s="148"/>
      <c r="W363" s="148"/>
      <c r="X363" s="148"/>
      <c r="Y363" s="148"/>
      <c r="Z363" s="148"/>
      <c r="AA363" s="148"/>
      <c r="AB363" s="148"/>
      <c r="AC363" s="148"/>
      <c r="AD363" s="148"/>
      <c r="AE363" s="148"/>
      <c r="AF363" s="148"/>
      <c r="AG363" s="148"/>
      <c r="AH363" s="148"/>
      <c r="AI363" s="148"/>
      <c r="AJ363" s="148"/>
      <c r="AK363" s="148"/>
      <c r="AL363" s="148"/>
      <c r="AM363" s="148"/>
      <c r="AN363" s="148"/>
      <c r="AO363" s="148"/>
    </row>
    <row r="364" spans="1:41" s="8" customFormat="1" ht="30" customHeight="1">
      <c r="A364" s="22"/>
      <c r="K364" s="148"/>
      <c r="N364" s="71"/>
      <c r="R364" s="71"/>
      <c r="V364" s="148"/>
      <c r="W364" s="148"/>
      <c r="X364" s="148"/>
      <c r="Y364" s="148"/>
      <c r="Z364" s="148"/>
      <c r="AA364" s="148"/>
      <c r="AB364" s="148"/>
      <c r="AC364" s="148"/>
      <c r="AD364" s="148"/>
      <c r="AE364" s="148"/>
      <c r="AF364" s="148"/>
      <c r="AG364" s="148"/>
      <c r="AH364" s="148"/>
      <c r="AI364" s="148"/>
      <c r="AJ364" s="148"/>
      <c r="AK364" s="148"/>
      <c r="AL364" s="148"/>
      <c r="AM364" s="148"/>
      <c r="AN364" s="148"/>
      <c r="AO364" s="148"/>
    </row>
    <row r="365" spans="1:41" s="8" customFormat="1" ht="30" customHeight="1">
      <c r="A365" s="22"/>
      <c r="K365" s="148"/>
      <c r="N365" s="71"/>
      <c r="R365" s="71"/>
      <c r="V365" s="148"/>
      <c r="W365" s="148"/>
      <c r="X365" s="148"/>
      <c r="Y365" s="148"/>
      <c r="Z365" s="148"/>
      <c r="AA365" s="148"/>
      <c r="AB365" s="148"/>
      <c r="AC365" s="148"/>
      <c r="AD365" s="148"/>
      <c r="AE365" s="148"/>
      <c r="AF365" s="148"/>
      <c r="AG365" s="148"/>
      <c r="AH365" s="148"/>
      <c r="AI365" s="148"/>
      <c r="AJ365" s="148"/>
      <c r="AK365" s="148"/>
      <c r="AL365" s="148"/>
      <c r="AM365" s="148"/>
      <c r="AN365" s="148"/>
      <c r="AO365" s="148"/>
    </row>
    <row r="366" spans="1:41" s="8" customFormat="1" ht="30" customHeight="1">
      <c r="A366" s="22"/>
      <c r="K366" s="148"/>
      <c r="N366" s="71"/>
      <c r="R366" s="71"/>
      <c r="V366" s="148"/>
      <c r="W366" s="148"/>
      <c r="X366" s="148"/>
      <c r="Y366" s="148"/>
      <c r="Z366" s="148"/>
      <c r="AA366" s="148"/>
      <c r="AB366" s="148"/>
      <c r="AC366" s="148"/>
      <c r="AD366" s="148"/>
      <c r="AE366" s="148"/>
      <c r="AF366" s="148"/>
      <c r="AG366" s="148"/>
      <c r="AH366" s="148"/>
      <c r="AI366" s="148"/>
      <c r="AJ366" s="148"/>
      <c r="AK366" s="148"/>
      <c r="AL366" s="148"/>
      <c r="AM366" s="148"/>
      <c r="AN366" s="148"/>
      <c r="AO366" s="148"/>
    </row>
    <row r="367" spans="1:41" s="8" customFormat="1" ht="30" customHeight="1">
      <c r="A367" s="22"/>
      <c r="K367" s="148"/>
      <c r="N367" s="71"/>
      <c r="R367" s="71"/>
      <c r="V367" s="148"/>
      <c r="W367" s="148"/>
      <c r="X367" s="148"/>
      <c r="Y367" s="148"/>
      <c r="Z367" s="148"/>
      <c r="AA367" s="148"/>
      <c r="AB367" s="148"/>
      <c r="AC367" s="148"/>
      <c r="AD367" s="148"/>
      <c r="AE367" s="148"/>
      <c r="AF367" s="148"/>
      <c r="AG367" s="148"/>
      <c r="AH367" s="148"/>
      <c r="AI367" s="148"/>
      <c r="AJ367" s="148"/>
      <c r="AK367" s="148"/>
      <c r="AL367" s="148"/>
      <c r="AM367" s="148"/>
      <c r="AN367" s="148"/>
      <c r="AO367" s="148"/>
    </row>
    <row r="368" spans="1:41" s="8" customFormat="1" ht="30" customHeight="1">
      <c r="A368" s="22"/>
      <c r="K368" s="148"/>
      <c r="N368" s="71"/>
      <c r="R368" s="71"/>
      <c r="V368" s="148"/>
      <c r="W368" s="148"/>
      <c r="X368" s="148"/>
      <c r="Y368" s="148"/>
      <c r="Z368" s="148"/>
      <c r="AA368" s="148"/>
      <c r="AB368" s="148"/>
      <c r="AC368" s="148"/>
      <c r="AD368" s="148"/>
      <c r="AE368" s="148"/>
      <c r="AF368" s="148"/>
      <c r="AG368" s="148"/>
      <c r="AH368" s="148"/>
      <c r="AI368" s="148"/>
      <c r="AJ368" s="148"/>
      <c r="AK368" s="148"/>
      <c r="AL368" s="148"/>
      <c r="AM368" s="148"/>
      <c r="AN368" s="148"/>
      <c r="AO368" s="148"/>
    </row>
    <row r="369" spans="1:41" s="8" customFormat="1" ht="30" customHeight="1">
      <c r="A369" s="22"/>
      <c r="K369" s="148"/>
      <c r="N369" s="71"/>
      <c r="R369" s="71"/>
      <c r="V369" s="148"/>
      <c r="W369" s="148"/>
      <c r="X369" s="148"/>
      <c r="Y369" s="148"/>
      <c r="Z369" s="148"/>
      <c r="AA369" s="148"/>
      <c r="AB369" s="148"/>
      <c r="AC369" s="148"/>
      <c r="AD369" s="148"/>
      <c r="AE369" s="148"/>
      <c r="AF369" s="148"/>
      <c r="AG369" s="148"/>
      <c r="AH369" s="148"/>
      <c r="AI369" s="148"/>
      <c r="AJ369" s="148"/>
      <c r="AK369" s="148"/>
      <c r="AL369" s="148"/>
      <c r="AM369" s="148"/>
      <c r="AN369" s="148"/>
      <c r="AO369" s="148"/>
    </row>
    <row r="370" spans="1:41" s="8" customFormat="1" ht="30" customHeight="1">
      <c r="A370" s="22"/>
      <c r="K370" s="148"/>
      <c r="N370" s="71"/>
      <c r="R370" s="71"/>
      <c r="V370" s="148"/>
      <c r="W370" s="148"/>
      <c r="X370" s="148"/>
      <c r="Y370" s="148"/>
      <c r="Z370" s="148"/>
      <c r="AA370" s="148"/>
      <c r="AB370" s="148"/>
      <c r="AC370" s="148"/>
      <c r="AD370" s="148"/>
      <c r="AE370" s="148"/>
      <c r="AF370" s="148"/>
      <c r="AG370" s="148"/>
      <c r="AH370" s="148"/>
      <c r="AI370" s="148"/>
      <c r="AJ370" s="148"/>
      <c r="AK370" s="148"/>
      <c r="AL370" s="148"/>
      <c r="AM370" s="148"/>
      <c r="AN370" s="148"/>
      <c r="AO370" s="148"/>
    </row>
    <row r="371" spans="1:41" s="8" customFormat="1" ht="30" customHeight="1">
      <c r="A371" s="22"/>
      <c r="K371" s="148"/>
      <c r="N371" s="71"/>
      <c r="R371" s="71"/>
      <c r="V371" s="148"/>
      <c r="W371" s="148"/>
      <c r="X371" s="148"/>
      <c r="Y371" s="148"/>
      <c r="Z371" s="148"/>
      <c r="AA371" s="148"/>
      <c r="AB371" s="148"/>
      <c r="AC371" s="148"/>
      <c r="AD371" s="148"/>
      <c r="AE371" s="148"/>
      <c r="AF371" s="148"/>
      <c r="AG371" s="148"/>
      <c r="AH371" s="148"/>
      <c r="AI371" s="148"/>
      <c r="AJ371" s="148"/>
      <c r="AK371" s="148"/>
      <c r="AL371" s="148"/>
      <c r="AM371" s="148"/>
      <c r="AN371" s="148"/>
      <c r="AO371" s="148"/>
    </row>
    <row r="372" spans="1:41" s="8" customFormat="1" ht="30" customHeight="1">
      <c r="A372" s="22"/>
      <c r="K372" s="148"/>
      <c r="N372" s="71"/>
      <c r="R372" s="71"/>
      <c r="V372" s="148"/>
      <c r="W372" s="148"/>
      <c r="X372" s="148"/>
      <c r="Y372" s="148"/>
      <c r="Z372" s="148"/>
      <c r="AA372" s="148"/>
      <c r="AB372" s="148"/>
      <c r="AC372" s="148"/>
      <c r="AD372" s="148"/>
      <c r="AE372" s="148"/>
      <c r="AF372" s="148"/>
      <c r="AG372" s="148"/>
      <c r="AH372" s="148"/>
      <c r="AI372" s="148"/>
      <c r="AJ372" s="148"/>
      <c r="AK372" s="148"/>
      <c r="AL372" s="148"/>
      <c r="AM372" s="148"/>
      <c r="AN372" s="148"/>
      <c r="AO372" s="148"/>
    </row>
    <row r="373" spans="1:41" s="8" customFormat="1" ht="30" customHeight="1">
      <c r="A373" s="22"/>
      <c r="K373" s="148"/>
      <c r="N373" s="71"/>
      <c r="R373" s="71"/>
      <c r="V373" s="148"/>
      <c r="W373" s="148"/>
      <c r="X373" s="148"/>
      <c r="Y373" s="148"/>
      <c r="Z373" s="148"/>
      <c r="AA373" s="148"/>
      <c r="AB373" s="148"/>
      <c r="AC373" s="148"/>
      <c r="AD373" s="148"/>
      <c r="AE373" s="148"/>
      <c r="AF373" s="148"/>
      <c r="AG373" s="148"/>
      <c r="AH373" s="148"/>
      <c r="AI373" s="148"/>
      <c r="AJ373" s="148"/>
      <c r="AK373" s="148"/>
      <c r="AL373" s="148"/>
      <c r="AM373" s="148"/>
      <c r="AN373" s="148"/>
      <c r="AO373" s="148"/>
    </row>
    <row r="374" spans="1:41" s="8" customFormat="1" ht="30" customHeight="1">
      <c r="A374" s="22"/>
      <c r="K374" s="148"/>
      <c r="N374" s="71"/>
      <c r="R374" s="71"/>
      <c r="V374" s="148"/>
      <c r="W374" s="148"/>
      <c r="X374" s="148"/>
      <c r="Y374" s="148"/>
      <c r="Z374" s="148"/>
      <c r="AA374" s="148"/>
      <c r="AB374" s="148"/>
      <c r="AC374" s="148"/>
      <c r="AD374" s="148"/>
      <c r="AE374" s="148"/>
      <c r="AF374" s="148"/>
      <c r="AG374" s="148"/>
      <c r="AH374" s="148"/>
      <c r="AI374" s="148"/>
      <c r="AJ374" s="148"/>
      <c r="AK374" s="148"/>
      <c r="AL374" s="148"/>
      <c r="AM374" s="148"/>
      <c r="AN374" s="148"/>
      <c r="AO374" s="148"/>
    </row>
    <row r="375" spans="1:41" s="8" customFormat="1" ht="30" customHeight="1">
      <c r="A375" s="22"/>
      <c r="K375" s="148"/>
      <c r="N375" s="71"/>
      <c r="R375" s="71"/>
      <c r="V375" s="148"/>
      <c r="W375" s="148"/>
      <c r="X375" s="148"/>
      <c r="Y375" s="148"/>
      <c r="Z375" s="148"/>
      <c r="AA375" s="148"/>
      <c r="AB375" s="148"/>
      <c r="AC375" s="148"/>
      <c r="AD375" s="148"/>
      <c r="AE375" s="148"/>
      <c r="AF375" s="148"/>
      <c r="AG375" s="148"/>
      <c r="AH375" s="148"/>
      <c r="AI375" s="148"/>
      <c r="AJ375" s="148"/>
      <c r="AK375" s="148"/>
      <c r="AL375" s="148"/>
      <c r="AM375" s="148"/>
      <c r="AN375" s="148"/>
      <c r="AO375" s="148"/>
    </row>
    <row r="376" spans="1:41" s="8" customFormat="1" ht="30" customHeight="1">
      <c r="A376" s="22"/>
      <c r="K376" s="148"/>
      <c r="N376" s="71"/>
      <c r="R376" s="71"/>
      <c r="V376" s="148"/>
      <c r="W376" s="148"/>
      <c r="X376" s="148"/>
      <c r="Y376" s="148"/>
      <c r="Z376" s="148"/>
      <c r="AA376" s="148"/>
      <c r="AB376" s="148"/>
      <c r="AC376" s="148"/>
      <c r="AD376" s="148"/>
      <c r="AE376" s="148"/>
      <c r="AF376" s="148"/>
      <c r="AG376" s="148"/>
      <c r="AH376" s="148"/>
      <c r="AI376" s="148"/>
      <c r="AJ376" s="148"/>
      <c r="AK376" s="148"/>
      <c r="AL376" s="148"/>
      <c r="AM376" s="148"/>
      <c r="AN376" s="148"/>
      <c r="AO376" s="148"/>
    </row>
    <row r="377" spans="1:41" s="8" customFormat="1" ht="30" customHeight="1">
      <c r="A377" s="22"/>
      <c r="K377" s="148"/>
      <c r="N377" s="71"/>
      <c r="R377" s="71"/>
      <c r="V377" s="148"/>
      <c r="W377" s="148"/>
      <c r="X377" s="148"/>
      <c r="Y377" s="148"/>
      <c r="Z377" s="148"/>
      <c r="AA377" s="148"/>
      <c r="AB377" s="148"/>
      <c r="AC377" s="148"/>
      <c r="AD377" s="148"/>
      <c r="AE377" s="148"/>
      <c r="AF377" s="148"/>
      <c r="AG377" s="148"/>
      <c r="AH377" s="148"/>
      <c r="AI377" s="148"/>
      <c r="AJ377" s="148"/>
      <c r="AK377" s="148"/>
      <c r="AL377" s="148"/>
      <c r="AM377" s="148"/>
      <c r="AN377" s="148"/>
      <c r="AO377" s="148"/>
    </row>
    <row r="378" spans="1:41" s="8" customFormat="1" ht="30" customHeight="1">
      <c r="A378" s="22"/>
      <c r="K378" s="148"/>
      <c r="N378" s="71"/>
      <c r="R378" s="71"/>
      <c r="V378" s="148"/>
      <c r="W378" s="148"/>
      <c r="X378" s="148"/>
      <c r="Y378" s="148"/>
      <c r="Z378" s="148"/>
      <c r="AA378" s="148"/>
      <c r="AB378" s="148"/>
      <c r="AC378" s="148"/>
      <c r="AD378" s="148"/>
      <c r="AE378" s="148"/>
      <c r="AF378" s="148"/>
      <c r="AG378" s="148"/>
      <c r="AH378" s="148"/>
      <c r="AI378" s="148"/>
      <c r="AJ378" s="148"/>
      <c r="AK378" s="148"/>
      <c r="AL378" s="148"/>
      <c r="AM378" s="148"/>
      <c r="AN378" s="148"/>
      <c r="AO378" s="148"/>
    </row>
    <row r="379" spans="1:41" s="8" customFormat="1" ht="30" customHeight="1">
      <c r="A379" s="22"/>
      <c r="K379" s="148"/>
      <c r="N379" s="71"/>
      <c r="R379" s="71"/>
      <c r="V379" s="148"/>
      <c r="W379" s="148"/>
      <c r="X379" s="148"/>
      <c r="Y379" s="148"/>
      <c r="Z379" s="148"/>
      <c r="AA379" s="148"/>
      <c r="AB379" s="148"/>
      <c r="AC379" s="148"/>
      <c r="AD379" s="148"/>
      <c r="AE379" s="148"/>
      <c r="AF379" s="148"/>
      <c r="AG379" s="148"/>
      <c r="AH379" s="148"/>
      <c r="AI379" s="148"/>
      <c r="AJ379" s="148"/>
      <c r="AK379" s="148"/>
      <c r="AL379" s="148"/>
      <c r="AM379" s="148"/>
      <c r="AN379" s="148"/>
      <c r="AO379" s="148"/>
    </row>
    <row r="380" spans="1:41" s="8" customFormat="1" ht="30" customHeight="1">
      <c r="A380" s="22"/>
      <c r="K380" s="148"/>
      <c r="N380" s="71"/>
      <c r="R380" s="71"/>
      <c r="V380" s="148"/>
      <c r="W380" s="148"/>
      <c r="X380" s="148"/>
      <c r="Y380" s="148"/>
      <c r="Z380" s="148"/>
      <c r="AA380" s="148"/>
      <c r="AB380" s="148"/>
      <c r="AC380" s="148"/>
      <c r="AD380" s="148"/>
      <c r="AE380" s="148"/>
      <c r="AF380" s="148"/>
      <c r="AG380" s="148"/>
      <c r="AH380" s="148"/>
      <c r="AI380" s="148"/>
      <c r="AJ380" s="148"/>
      <c r="AK380" s="148"/>
      <c r="AL380" s="148"/>
      <c r="AM380" s="148"/>
      <c r="AN380" s="148"/>
      <c r="AO380" s="148"/>
    </row>
    <row r="381" spans="1:41" s="8" customFormat="1" ht="30" customHeight="1">
      <c r="A381" s="22"/>
      <c r="K381" s="148"/>
      <c r="N381" s="71"/>
      <c r="R381" s="71"/>
      <c r="V381" s="148"/>
      <c r="W381" s="148"/>
      <c r="X381" s="148"/>
      <c r="Y381" s="148"/>
      <c r="Z381" s="148"/>
      <c r="AA381" s="148"/>
      <c r="AB381" s="148"/>
      <c r="AC381" s="148"/>
      <c r="AD381" s="148"/>
      <c r="AE381" s="148"/>
      <c r="AF381" s="148"/>
      <c r="AG381" s="148"/>
      <c r="AH381" s="148"/>
      <c r="AI381" s="148"/>
      <c r="AJ381" s="148"/>
      <c r="AK381" s="148"/>
      <c r="AL381" s="148"/>
      <c r="AM381" s="148"/>
      <c r="AN381" s="148"/>
      <c r="AO381" s="148"/>
    </row>
    <row r="382" spans="1:41" s="8" customFormat="1" ht="30" customHeight="1">
      <c r="A382" s="22"/>
      <c r="K382" s="148"/>
      <c r="N382" s="71"/>
      <c r="R382" s="71"/>
      <c r="V382" s="148"/>
      <c r="W382" s="148"/>
      <c r="X382" s="148"/>
      <c r="Y382" s="148"/>
      <c r="Z382" s="148"/>
      <c r="AA382" s="148"/>
      <c r="AB382" s="148"/>
      <c r="AC382" s="148"/>
      <c r="AD382" s="148"/>
      <c r="AE382" s="148"/>
      <c r="AF382" s="148"/>
      <c r="AG382" s="148"/>
      <c r="AH382" s="148"/>
      <c r="AI382" s="148"/>
      <c r="AJ382" s="148"/>
      <c r="AK382" s="148"/>
      <c r="AL382" s="148"/>
      <c r="AM382" s="148"/>
      <c r="AN382" s="148"/>
      <c r="AO382" s="148"/>
    </row>
    <row r="383" spans="1:41" s="8" customFormat="1" ht="30" customHeight="1">
      <c r="A383" s="22"/>
      <c r="K383" s="148"/>
      <c r="N383" s="71"/>
      <c r="R383" s="71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</row>
    <row r="384" spans="1:41" s="8" customFormat="1" ht="30" customHeight="1">
      <c r="A384" s="22"/>
      <c r="K384" s="148"/>
      <c r="N384" s="71"/>
      <c r="R384" s="71"/>
      <c r="V384" s="148"/>
      <c r="W384" s="148"/>
      <c r="X384" s="148"/>
      <c r="Y384" s="148"/>
      <c r="Z384" s="148"/>
      <c r="AA384" s="148"/>
      <c r="AB384" s="148"/>
      <c r="AC384" s="148"/>
      <c r="AD384" s="148"/>
      <c r="AE384" s="148"/>
      <c r="AF384" s="148"/>
      <c r="AG384" s="148"/>
      <c r="AH384" s="148"/>
      <c r="AI384" s="148"/>
      <c r="AJ384" s="148"/>
      <c r="AK384" s="148"/>
      <c r="AL384" s="148"/>
      <c r="AM384" s="148"/>
      <c r="AN384" s="148"/>
      <c r="AO384" s="148"/>
    </row>
    <row r="385" spans="1:41" s="8" customFormat="1" ht="30" customHeight="1">
      <c r="A385" s="22"/>
      <c r="K385" s="148"/>
      <c r="N385" s="71"/>
      <c r="R385" s="71"/>
      <c r="V385" s="148"/>
      <c r="W385" s="148"/>
      <c r="X385" s="148"/>
      <c r="Y385" s="148"/>
      <c r="Z385" s="148"/>
      <c r="AA385" s="148"/>
      <c r="AB385" s="148"/>
      <c r="AC385" s="148"/>
      <c r="AD385" s="148"/>
      <c r="AE385" s="148"/>
      <c r="AF385" s="148"/>
      <c r="AG385" s="148"/>
      <c r="AH385" s="148"/>
      <c r="AI385" s="148"/>
      <c r="AJ385" s="148"/>
      <c r="AK385" s="148"/>
      <c r="AL385" s="148"/>
      <c r="AM385" s="148"/>
      <c r="AN385" s="148"/>
      <c r="AO385" s="148"/>
    </row>
    <row r="386" spans="1:41" s="8" customFormat="1" ht="30" customHeight="1">
      <c r="A386" s="22"/>
      <c r="K386" s="148"/>
      <c r="N386" s="71"/>
      <c r="R386" s="71"/>
      <c r="V386" s="148"/>
      <c r="W386" s="148"/>
      <c r="X386" s="148"/>
      <c r="Y386" s="148"/>
      <c r="Z386" s="148"/>
      <c r="AA386" s="148"/>
      <c r="AB386" s="148"/>
      <c r="AC386" s="148"/>
      <c r="AD386" s="148"/>
      <c r="AE386" s="148"/>
      <c r="AF386" s="148"/>
      <c r="AG386" s="148"/>
      <c r="AH386" s="148"/>
      <c r="AI386" s="148"/>
      <c r="AJ386" s="148"/>
      <c r="AK386" s="148"/>
      <c r="AL386" s="148"/>
      <c r="AM386" s="148"/>
      <c r="AN386" s="148"/>
      <c r="AO386" s="148"/>
    </row>
    <row r="387" spans="1:41" s="8" customFormat="1" ht="30" customHeight="1">
      <c r="A387" s="22"/>
      <c r="K387" s="148"/>
      <c r="N387" s="71"/>
      <c r="R387" s="71"/>
      <c r="V387" s="148"/>
      <c r="W387" s="148"/>
      <c r="X387" s="148"/>
      <c r="Y387" s="148"/>
      <c r="Z387" s="148"/>
      <c r="AA387" s="148"/>
      <c r="AB387" s="148"/>
      <c r="AC387" s="148"/>
      <c r="AD387" s="148"/>
      <c r="AE387" s="148"/>
      <c r="AF387" s="148"/>
      <c r="AG387" s="148"/>
      <c r="AH387" s="148"/>
      <c r="AI387" s="148"/>
      <c r="AJ387" s="148"/>
      <c r="AK387" s="148"/>
      <c r="AL387" s="148"/>
      <c r="AM387" s="148"/>
      <c r="AN387" s="148"/>
      <c r="AO387" s="148"/>
    </row>
    <row r="388" spans="1:41" s="8" customFormat="1" ht="30" customHeight="1">
      <c r="A388" s="22"/>
      <c r="K388" s="148"/>
      <c r="N388" s="71"/>
      <c r="R388" s="71"/>
      <c r="V388" s="148"/>
      <c r="W388" s="148"/>
      <c r="X388" s="148"/>
      <c r="Y388" s="148"/>
      <c r="Z388" s="148"/>
      <c r="AA388" s="148"/>
      <c r="AB388" s="148"/>
      <c r="AC388" s="148"/>
      <c r="AD388" s="148"/>
      <c r="AE388" s="148"/>
      <c r="AF388" s="148"/>
      <c r="AG388" s="148"/>
      <c r="AH388" s="148"/>
      <c r="AI388" s="148"/>
      <c r="AJ388" s="148"/>
      <c r="AK388" s="148"/>
      <c r="AL388" s="148"/>
      <c r="AM388" s="148"/>
      <c r="AN388" s="148"/>
      <c r="AO388" s="148"/>
    </row>
    <row r="389" spans="1:41" s="8" customFormat="1" ht="30" customHeight="1">
      <c r="A389" s="22"/>
      <c r="K389" s="148"/>
      <c r="N389" s="71"/>
      <c r="R389" s="71"/>
      <c r="V389" s="148"/>
      <c r="W389" s="148"/>
      <c r="X389" s="148"/>
      <c r="Y389" s="148"/>
      <c r="Z389" s="148"/>
      <c r="AA389" s="148"/>
      <c r="AB389" s="148"/>
      <c r="AC389" s="148"/>
      <c r="AD389" s="148"/>
      <c r="AE389" s="148"/>
      <c r="AF389" s="148"/>
      <c r="AG389" s="148"/>
      <c r="AH389" s="148"/>
      <c r="AI389" s="148"/>
      <c r="AJ389" s="148"/>
      <c r="AK389" s="148"/>
      <c r="AL389" s="148"/>
      <c r="AM389" s="148"/>
      <c r="AN389" s="148"/>
      <c r="AO389" s="148"/>
    </row>
    <row r="390" spans="1:41" s="8" customFormat="1" ht="30" customHeight="1">
      <c r="A390" s="22"/>
      <c r="K390" s="148"/>
      <c r="N390" s="71"/>
      <c r="R390" s="71"/>
      <c r="V390" s="148"/>
      <c r="W390" s="148"/>
      <c r="X390" s="148"/>
      <c r="Y390" s="148"/>
      <c r="Z390" s="148"/>
      <c r="AA390" s="148"/>
      <c r="AB390" s="148"/>
      <c r="AC390" s="148"/>
      <c r="AD390" s="148"/>
      <c r="AE390" s="148"/>
      <c r="AF390" s="148"/>
      <c r="AG390" s="148"/>
      <c r="AH390" s="148"/>
      <c r="AI390" s="148"/>
      <c r="AJ390" s="148"/>
      <c r="AK390" s="148"/>
      <c r="AL390" s="148"/>
      <c r="AM390" s="148"/>
      <c r="AN390" s="148"/>
      <c r="AO390" s="148"/>
    </row>
    <row r="391" spans="1:41" s="8" customFormat="1" ht="30" customHeight="1">
      <c r="A391" s="22"/>
      <c r="K391" s="148"/>
      <c r="N391" s="71"/>
      <c r="R391" s="71"/>
      <c r="V391" s="148"/>
      <c r="W391" s="148"/>
      <c r="X391" s="148"/>
      <c r="Y391" s="148"/>
      <c r="Z391" s="148"/>
      <c r="AA391" s="148"/>
      <c r="AB391" s="148"/>
      <c r="AC391" s="148"/>
      <c r="AD391" s="148"/>
      <c r="AE391" s="148"/>
      <c r="AF391" s="148"/>
      <c r="AG391" s="148"/>
      <c r="AH391" s="148"/>
      <c r="AI391" s="148"/>
      <c r="AJ391" s="148"/>
      <c r="AK391" s="148"/>
      <c r="AL391" s="148"/>
      <c r="AM391" s="148"/>
      <c r="AN391" s="148"/>
      <c r="AO391" s="148"/>
    </row>
    <row r="392" spans="1:41" s="8" customFormat="1" ht="30" customHeight="1">
      <c r="A392" s="22"/>
      <c r="K392" s="148"/>
      <c r="N392" s="71"/>
      <c r="R392" s="71"/>
      <c r="V392" s="148"/>
      <c r="W392" s="148"/>
      <c r="X392" s="148"/>
      <c r="Y392" s="148"/>
      <c r="Z392" s="148"/>
      <c r="AA392" s="148"/>
      <c r="AB392" s="148"/>
      <c r="AC392" s="148"/>
      <c r="AD392" s="148"/>
      <c r="AE392" s="148"/>
      <c r="AF392" s="148"/>
      <c r="AG392" s="148"/>
      <c r="AH392" s="148"/>
      <c r="AI392" s="148"/>
      <c r="AJ392" s="148"/>
      <c r="AK392" s="148"/>
      <c r="AL392" s="148"/>
      <c r="AM392" s="148"/>
      <c r="AN392" s="148"/>
      <c r="AO392" s="148"/>
    </row>
    <row r="393" spans="1:41" s="8" customFormat="1" ht="30" customHeight="1">
      <c r="A393" s="22"/>
      <c r="K393" s="148"/>
      <c r="N393" s="71"/>
      <c r="R393" s="71"/>
      <c r="V393" s="148"/>
      <c r="W393" s="148"/>
      <c r="X393" s="148"/>
      <c r="Y393" s="148"/>
      <c r="Z393" s="148"/>
      <c r="AA393" s="148"/>
      <c r="AB393" s="148"/>
      <c r="AC393" s="148"/>
      <c r="AD393" s="148"/>
      <c r="AE393" s="148"/>
      <c r="AF393" s="148"/>
      <c r="AG393" s="148"/>
      <c r="AH393" s="148"/>
      <c r="AI393" s="148"/>
      <c r="AJ393" s="148"/>
      <c r="AK393" s="148"/>
      <c r="AL393" s="148"/>
      <c r="AM393" s="148"/>
      <c r="AN393" s="148"/>
      <c r="AO393" s="148"/>
    </row>
    <row r="394" spans="1:41" s="8" customFormat="1" ht="30" customHeight="1">
      <c r="A394" s="22"/>
      <c r="K394" s="148"/>
      <c r="N394" s="71"/>
      <c r="R394" s="71"/>
      <c r="V394" s="148"/>
      <c r="W394" s="148"/>
      <c r="X394" s="148"/>
      <c r="Y394" s="148"/>
      <c r="Z394" s="148"/>
      <c r="AA394" s="148"/>
      <c r="AB394" s="148"/>
      <c r="AC394" s="148"/>
      <c r="AD394" s="148"/>
      <c r="AE394" s="148"/>
      <c r="AF394" s="148"/>
      <c r="AG394" s="148"/>
      <c r="AH394" s="148"/>
      <c r="AI394" s="148"/>
      <c r="AJ394" s="148"/>
      <c r="AK394" s="148"/>
      <c r="AL394" s="148"/>
      <c r="AM394" s="148"/>
      <c r="AN394" s="148"/>
      <c r="AO394" s="148"/>
    </row>
    <row r="395" spans="1:41" s="8" customFormat="1" ht="30" customHeight="1">
      <c r="A395" s="22"/>
      <c r="K395" s="148"/>
      <c r="N395" s="71"/>
      <c r="R395" s="71"/>
      <c r="V395" s="148"/>
      <c r="W395" s="148"/>
      <c r="X395" s="148"/>
      <c r="Y395" s="148"/>
      <c r="Z395" s="148"/>
      <c r="AA395" s="148"/>
      <c r="AB395" s="148"/>
      <c r="AC395" s="148"/>
      <c r="AD395" s="148"/>
      <c r="AE395" s="148"/>
      <c r="AF395" s="148"/>
      <c r="AG395" s="148"/>
      <c r="AH395" s="148"/>
      <c r="AI395" s="148"/>
      <c r="AJ395" s="148"/>
      <c r="AK395" s="148"/>
      <c r="AL395" s="148"/>
      <c r="AM395" s="148"/>
      <c r="AN395" s="148"/>
      <c r="AO395" s="148"/>
    </row>
    <row r="396" spans="1:41" s="8" customFormat="1" ht="30" customHeight="1">
      <c r="A396" s="22"/>
      <c r="K396" s="148"/>
      <c r="N396" s="71"/>
      <c r="R396" s="71"/>
      <c r="V396" s="148"/>
      <c r="W396" s="148"/>
      <c r="X396" s="148"/>
      <c r="Y396" s="148"/>
      <c r="Z396" s="148"/>
      <c r="AA396" s="148"/>
      <c r="AB396" s="148"/>
      <c r="AC396" s="148"/>
      <c r="AD396" s="148"/>
      <c r="AE396" s="148"/>
      <c r="AF396" s="148"/>
      <c r="AG396" s="148"/>
      <c r="AH396" s="148"/>
      <c r="AI396" s="148"/>
      <c r="AJ396" s="148"/>
      <c r="AK396" s="148"/>
      <c r="AL396" s="148"/>
      <c r="AM396" s="148"/>
      <c r="AN396" s="148"/>
      <c r="AO396" s="148"/>
    </row>
    <row r="397" spans="1:41" s="8" customFormat="1" ht="30" customHeight="1">
      <c r="A397" s="22"/>
      <c r="K397" s="148"/>
      <c r="N397" s="71"/>
      <c r="R397" s="71"/>
      <c r="V397" s="148"/>
      <c r="W397" s="148"/>
      <c r="X397" s="148"/>
      <c r="Y397" s="148"/>
      <c r="Z397" s="148"/>
      <c r="AA397" s="148"/>
      <c r="AB397" s="148"/>
      <c r="AC397" s="148"/>
      <c r="AD397" s="148"/>
      <c r="AE397" s="148"/>
      <c r="AF397" s="148"/>
      <c r="AG397" s="148"/>
      <c r="AH397" s="148"/>
      <c r="AI397" s="148"/>
      <c r="AJ397" s="148"/>
      <c r="AK397" s="148"/>
      <c r="AL397" s="148"/>
      <c r="AM397" s="148"/>
      <c r="AN397" s="148"/>
      <c r="AO397" s="148"/>
    </row>
    <row r="398" spans="1:41" s="8" customFormat="1" ht="30" customHeight="1">
      <c r="A398" s="22"/>
      <c r="K398" s="148"/>
      <c r="N398" s="71"/>
      <c r="R398" s="71"/>
      <c r="V398" s="148"/>
      <c r="W398" s="148"/>
      <c r="X398" s="148"/>
      <c r="Y398" s="148"/>
      <c r="Z398" s="148"/>
      <c r="AA398" s="148"/>
      <c r="AB398" s="148"/>
      <c r="AC398" s="148"/>
      <c r="AD398" s="148"/>
      <c r="AE398" s="148"/>
      <c r="AF398" s="148"/>
      <c r="AG398" s="148"/>
      <c r="AH398" s="148"/>
      <c r="AI398" s="148"/>
      <c r="AJ398" s="148"/>
      <c r="AK398" s="148"/>
      <c r="AL398" s="148"/>
      <c r="AM398" s="148"/>
      <c r="AN398" s="148"/>
      <c r="AO398" s="148"/>
    </row>
    <row r="399" spans="1:41" s="8" customFormat="1" ht="30" customHeight="1">
      <c r="A399" s="22"/>
      <c r="K399" s="148"/>
      <c r="N399" s="71"/>
      <c r="R399" s="71"/>
      <c r="V399" s="148"/>
      <c r="W399" s="148"/>
      <c r="X399" s="148"/>
      <c r="Y399" s="148"/>
      <c r="Z399" s="148"/>
      <c r="AA399" s="148"/>
      <c r="AB399" s="148"/>
      <c r="AC399" s="148"/>
      <c r="AD399" s="148"/>
      <c r="AE399" s="148"/>
      <c r="AF399" s="148"/>
      <c r="AG399" s="148"/>
      <c r="AH399" s="148"/>
      <c r="AI399" s="148"/>
      <c r="AJ399" s="148"/>
      <c r="AK399" s="148"/>
      <c r="AL399" s="148"/>
      <c r="AM399" s="148"/>
      <c r="AN399" s="148"/>
      <c r="AO399" s="148"/>
    </row>
    <row r="400" spans="1:41" s="8" customFormat="1" ht="30" customHeight="1">
      <c r="A400" s="22"/>
      <c r="K400" s="148"/>
      <c r="N400" s="71"/>
      <c r="R400" s="71"/>
      <c r="V400" s="148"/>
      <c r="W400" s="148"/>
      <c r="X400" s="148"/>
      <c r="Y400" s="148"/>
      <c r="Z400" s="148"/>
      <c r="AA400" s="148"/>
      <c r="AB400" s="148"/>
      <c r="AC400" s="148"/>
      <c r="AD400" s="148"/>
      <c r="AE400" s="148"/>
      <c r="AF400" s="148"/>
      <c r="AG400" s="148"/>
      <c r="AH400" s="148"/>
      <c r="AI400" s="148"/>
      <c r="AJ400" s="148"/>
      <c r="AK400" s="148"/>
      <c r="AL400" s="148"/>
      <c r="AM400" s="148"/>
      <c r="AN400" s="148"/>
      <c r="AO400" s="148"/>
    </row>
    <row r="401" spans="1:41" s="8" customFormat="1" ht="30" customHeight="1">
      <c r="A401" s="22"/>
      <c r="K401" s="148"/>
      <c r="N401" s="71"/>
      <c r="R401" s="71"/>
      <c r="V401" s="148"/>
      <c r="W401" s="148"/>
      <c r="X401" s="148"/>
      <c r="Y401" s="148"/>
      <c r="Z401" s="148"/>
      <c r="AA401" s="148"/>
      <c r="AB401" s="148"/>
      <c r="AC401" s="148"/>
      <c r="AD401" s="148"/>
      <c r="AE401" s="148"/>
      <c r="AF401" s="148"/>
      <c r="AG401" s="148"/>
      <c r="AH401" s="148"/>
      <c r="AI401" s="148"/>
      <c r="AJ401" s="148"/>
      <c r="AK401" s="148"/>
      <c r="AL401" s="148"/>
      <c r="AM401" s="148"/>
      <c r="AN401" s="148"/>
      <c r="AO401" s="148"/>
    </row>
    <row r="402" spans="1:41" s="8" customFormat="1" ht="30" customHeight="1">
      <c r="A402" s="22"/>
      <c r="K402" s="148"/>
      <c r="N402" s="71"/>
      <c r="R402" s="71"/>
      <c r="V402" s="148"/>
      <c r="W402" s="148"/>
      <c r="X402" s="148"/>
      <c r="Y402" s="148"/>
      <c r="Z402" s="148"/>
      <c r="AA402" s="148"/>
      <c r="AB402" s="148"/>
      <c r="AC402" s="148"/>
      <c r="AD402" s="148"/>
      <c r="AE402" s="148"/>
      <c r="AF402" s="148"/>
      <c r="AG402" s="148"/>
      <c r="AH402" s="148"/>
      <c r="AI402" s="148"/>
      <c r="AJ402" s="148"/>
      <c r="AK402" s="148"/>
      <c r="AL402" s="148"/>
      <c r="AM402" s="148"/>
      <c r="AN402" s="148"/>
      <c r="AO402" s="148"/>
    </row>
  </sheetData>
  <sheetProtection algorithmName="SHA-512" hashValue="s7zjVCwMZe0o7o9FDG9B9+W2eg9j3nrlAUurIwCtD2eg9PaXnXUx+ju5GNSm2zFxbJPBo2BQzhpSahwruoYpUA==" saltValue="jxAHSgeBtVussW2Ex0SAmw==" spinCount="100000" sheet="1" objects="1" scenarios="1"/>
  <mergeCells count="18">
    <mergeCell ref="I110:Q110"/>
    <mergeCell ref="I112:Q112"/>
    <mergeCell ref="I114:L114"/>
    <mergeCell ref="N114:Q114"/>
    <mergeCell ref="B107:R107"/>
    <mergeCell ref="B108:R108"/>
    <mergeCell ref="B106:R106"/>
    <mergeCell ref="R1:R2"/>
    <mergeCell ref="C90:H90"/>
    <mergeCell ref="C91:H91"/>
    <mergeCell ref="C82:H82"/>
    <mergeCell ref="C83:H83"/>
    <mergeCell ref="C84:H84"/>
    <mergeCell ref="C85:H85"/>
    <mergeCell ref="C86:H86"/>
    <mergeCell ref="C87:H87"/>
    <mergeCell ref="C88:H88"/>
    <mergeCell ref="C89:H89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5" fitToHeight="4" orientation="landscape" r:id="rId1"/>
  <rowBreaks count="1" manualBreakCount="1">
    <brk id="6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93"/>
  <sheetViews>
    <sheetView zoomScale="130" zoomScaleNormal="130" workbookViewId="0">
      <selection activeCell="B13" sqref="B13"/>
    </sheetView>
  </sheetViews>
  <sheetFormatPr baseColWidth="10" defaultColWidth="11.42578125" defaultRowHeight="20.100000000000001" customHeight="1"/>
  <cols>
    <col min="1" max="1" width="8.85546875" style="41" customWidth="1"/>
    <col min="2" max="2" width="13" style="3" customWidth="1"/>
    <col min="3" max="3" width="12" style="101" customWidth="1"/>
    <col min="4" max="4" width="15" style="3" customWidth="1"/>
    <col min="5" max="5" width="12.5703125" style="3" customWidth="1"/>
    <col min="6" max="6" width="10.5703125" style="3" customWidth="1"/>
    <col min="7" max="7" width="14.42578125" style="3" customWidth="1"/>
    <col min="8" max="8" width="13.140625" style="3" customWidth="1"/>
    <col min="9" max="9" width="11.5703125" style="3" customWidth="1"/>
    <col min="10" max="10" width="16.85546875" style="3" customWidth="1"/>
    <col min="11" max="11" width="16.7109375" style="3" customWidth="1"/>
    <col min="12" max="12" width="16.85546875" style="3" customWidth="1"/>
    <col min="13" max="26" width="11.42578125" style="2"/>
    <col min="27" max="16384" width="11.42578125" style="3"/>
  </cols>
  <sheetData>
    <row r="1" spans="1:26" s="2" customFormat="1" ht="15" customHeight="1">
      <c r="A1" s="20"/>
      <c r="B1" s="2" t="s">
        <v>741</v>
      </c>
      <c r="C1" s="84"/>
      <c r="L1" s="475" t="s">
        <v>705</v>
      </c>
    </row>
    <row r="2" spans="1:26" s="2" customFormat="1" ht="15" customHeight="1">
      <c r="A2" s="4"/>
      <c r="B2" s="4" t="s">
        <v>751</v>
      </c>
      <c r="C2" s="85"/>
      <c r="D2" s="4"/>
      <c r="E2" s="4"/>
      <c r="L2" s="476"/>
    </row>
    <row r="3" spans="1:26" s="2" customFormat="1" ht="15" customHeight="1">
      <c r="A3" s="20"/>
      <c r="B3" s="2" t="s">
        <v>753</v>
      </c>
      <c r="C3" s="84"/>
      <c r="L3" s="5"/>
    </row>
    <row r="4" spans="1:26" s="2" customFormat="1" ht="15" customHeight="1">
      <c r="A4" s="20"/>
      <c r="B4" s="2" t="s">
        <v>2</v>
      </c>
      <c r="C4" s="84"/>
      <c r="L4" s="269" t="str">
        <f>'Données de base VD1'!$R$4</f>
        <v>Edition 1er juin 2020</v>
      </c>
    </row>
    <row r="5" spans="1:26" s="2" customFormat="1" ht="15" customHeight="1">
      <c r="A5" s="20"/>
      <c r="B5" s="73" t="s">
        <v>752</v>
      </c>
      <c r="C5" s="84"/>
    </row>
    <row r="6" spans="1:26" ht="20.100000000000001" customHeight="1">
      <c r="A6" s="20"/>
      <c r="B6" s="2"/>
      <c r="C6" s="84"/>
      <c r="D6" s="2"/>
      <c r="E6" s="2"/>
      <c r="F6" s="2"/>
      <c r="G6" s="2"/>
      <c r="H6" s="2"/>
      <c r="I6" s="2"/>
      <c r="J6" s="2"/>
      <c r="K6" s="2"/>
      <c r="L6" s="2"/>
    </row>
    <row r="7" spans="1:26" s="15" customFormat="1" ht="27.75" customHeight="1">
      <c r="A7" s="21"/>
      <c r="B7" s="42" t="s">
        <v>736</v>
      </c>
      <c r="C7" s="86"/>
      <c r="D7" s="6"/>
      <c r="E7" s="454"/>
      <c r="F7" s="278" t="s">
        <v>682</v>
      </c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.100000000000001" customHeight="1">
      <c r="A8" s="20"/>
      <c r="B8" s="2"/>
      <c r="C8" s="84"/>
      <c r="D8" s="2"/>
      <c r="E8" s="2"/>
      <c r="F8" s="2"/>
      <c r="G8" s="2"/>
      <c r="H8" s="2"/>
      <c r="I8" s="2"/>
      <c r="J8" s="2"/>
      <c r="K8" s="2"/>
      <c r="L8" s="2"/>
    </row>
    <row r="9" spans="1:26" s="15" customFormat="1" ht="24.75" customHeight="1">
      <c r="A9" s="48">
        <v>3</v>
      </c>
      <c r="B9" s="164" t="s">
        <v>617</v>
      </c>
      <c r="C9" s="165"/>
      <c r="D9" s="7"/>
      <c r="E9" s="7"/>
      <c r="F9" s="7"/>
      <c r="G9" s="7"/>
      <c r="H9" s="7"/>
      <c r="I9" s="7"/>
      <c r="J9" s="7"/>
      <c r="K9" s="7"/>
      <c r="L9" s="166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.75" customHeight="1">
      <c r="A10" s="46"/>
      <c r="B10" s="65" t="s">
        <v>3</v>
      </c>
      <c r="C10" s="160" t="s">
        <v>58</v>
      </c>
      <c r="D10" s="65" t="s">
        <v>546</v>
      </c>
      <c r="E10" s="65" t="s">
        <v>547</v>
      </c>
      <c r="F10" s="477" t="s">
        <v>608</v>
      </c>
      <c r="G10" s="478"/>
      <c r="H10" s="65" t="s">
        <v>609</v>
      </c>
      <c r="I10" s="65" t="s">
        <v>610</v>
      </c>
      <c r="J10" s="65" t="s">
        <v>611</v>
      </c>
      <c r="K10" s="65" t="s">
        <v>612</v>
      </c>
      <c r="L10" s="267" t="s">
        <v>702</v>
      </c>
    </row>
    <row r="11" spans="1:26" ht="33.75" customHeight="1">
      <c r="A11" s="20"/>
      <c r="B11" s="65" t="s">
        <v>605</v>
      </c>
      <c r="C11" s="131" t="s">
        <v>586</v>
      </c>
      <c r="D11" s="65" t="s">
        <v>583</v>
      </c>
      <c r="E11" s="65" t="s">
        <v>584</v>
      </c>
      <c r="F11" s="477" t="s">
        <v>585</v>
      </c>
      <c r="G11" s="478"/>
      <c r="H11" s="65" t="s">
        <v>614</v>
      </c>
      <c r="I11" s="266" t="s">
        <v>701</v>
      </c>
      <c r="J11" s="65" t="s">
        <v>616</v>
      </c>
      <c r="K11" s="65" t="s">
        <v>562</v>
      </c>
      <c r="L11" s="66" t="s">
        <v>619</v>
      </c>
    </row>
    <row r="12" spans="1:26" ht="5.25" customHeight="1">
      <c r="A12" s="20"/>
      <c r="B12" s="24"/>
      <c r="C12" s="92"/>
      <c r="D12" s="24"/>
      <c r="E12" s="24"/>
      <c r="F12" s="24"/>
      <c r="G12" s="24"/>
      <c r="H12" s="24"/>
      <c r="I12" s="24"/>
      <c r="J12" s="24"/>
      <c r="K12" s="24"/>
      <c r="L12" s="114"/>
    </row>
    <row r="13" spans="1:26" s="27" customFormat="1" ht="26.1" customHeight="1">
      <c r="A13" s="25"/>
      <c r="B13" s="425"/>
      <c r="C13" s="426"/>
      <c r="D13" s="427"/>
      <c r="E13" s="428"/>
      <c r="F13" s="428"/>
      <c r="G13" s="428"/>
      <c r="H13" s="428"/>
      <c r="I13" s="118"/>
      <c r="J13" s="429"/>
      <c r="K13" s="429"/>
      <c r="L13" s="26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27" customFormat="1" ht="26.1" customHeight="1">
      <c r="A14" s="25"/>
      <c r="B14" s="425"/>
      <c r="C14" s="426"/>
      <c r="D14" s="427"/>
      <c r="E14" s="428"/>
      <c r="F14" s="428"/>
      <c r="G14" s="428"/>
      <c r="H14" s="428"/>
      <c r="I14" s="118"/>
      <c r="J14" s="429"/>
      <c r="K14" s="429"/>
      <c r="L14" s="26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27" customFormat="1" ht="26.1" customHeight="1">
      <c r="A15" s="25"/>
      <c r="B15" s="425"/>
      <c r="C15" s="426"/>
      <c r="D15" s="427"/>
      <c r="E15" s="428"/>
      <c r="F15" s="428"/>
      <c r="G15" s="428"/>
      <c r="H15" s="428"/>
      <c r="I15" s="118"/>
      <c r="J15" s="429"/>
      <c r="K15" s="429"/>
      <c r="L15" s="2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27" customFormat="1" ht="26.1" customHeight="1">
      <c r="A16" s="25"/>
      <c r="B16" s="425"/>
      <c r="C16" s="426"/>
      <c r="D16" s="427"/>
      <c r="E16" s="428"/>
      <c r="F16" s="428"/>
      <c r="G16" s="428"/>
      <c r="H16" s="428"/>
      <c r="I16" s="118"/>
      <c r="J16" s="429"/>
      <c r="K16" s="429"/>
      <c r="L16" s="26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7" customFormat="1" ht="26.1" customHeight="1">
      <c r="A17" s="25"/>
      <c r="B17" s="425"/>
      <c r="C17" s="426"/>
      <c r="D17" s="427"/>
      <c r="E17" s="428"/>
      <c r="F17" s="428"/>
      <c r="G17" s="428"/>
      <c r="H17" s="428"/>
      <c r="I17" s="118"/>
      <c r="J17" s="429"/>
      <c r="K17" s="429"/>
      <c r="L17" s="26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27" customFormat="1" ht="26.1" customHeight="1">
      <c r="A18" s="25"/>
      <c r="B18" s="425"/>
      <c r="C18" s="426"/>
      <c r="D18" s="427"/>
      <c r="E18" s="428"/>
      <c r="F18" s="428"/>
      <c r="G18" s="428"/>
      <c r="H18" s="428"/>
      <c r="I18" s="118"/>
      <c r="J18" s="429"/>
      <c r="K18" s="429"/>
      <c r="L18" s="26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7" customFormat="1" ht="26.1" customHeight="1">
      <c r="A19" s="25"/>
      <c r="B19" s="425"/>
      <c r="C19" s="426"/>
      <c r="D19" s="427"/>
      <c r="E19" s="428"/>
      <c r="F19" s="428"/>
      <c r="G19" s="428"/>
      <c r="H19" s="428"/>
      <c r="I19" s="118"/>
      <c r="J19" s="429"/>
      <c r="K19" s="429"/>
      <c r="L19" s="26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27" customFormat="1" ht="26.1" customHeight="1">
      <c r="A20" s="25"/>
      <c r="B20" s="425"/>
      <c r="C20" s="426"/>
      <c r="D20" s="427"/>
      <c r="E20" s="428"/>
      <c r="F20" s="428"/>
      <c r="G20" s="428"/>
      <c r="H20" s="428"/>
      <c r="I20" s="118"/>
      <c r="J20" s="429"/>
      <c r="K20" s="429"/>
      <c r="L20" s="2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27" customFormat="1" ht="26.1" customHeight="1">
      <c r="A21" s="25"/>
      <c r="B21" s="425"/>
      <c r="C21" s="426"/>
      <c r="D21" s="427"/>
      <c r="E21" s="428"/>
      <c r="F21" s="428"/>
      <c r="G21" s="428"/>
      <c r="H21" s="428"/>
      <c r="I21" s="118"/>
      <c r="J21" s="429"/>
      <c r="K21" s="429"/>
      <c r="L21" s="26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27" customFormat="1" ht="26.1" customHeight="1">
      <c r="A22" s="25"/>
      <c r="B22" s="425"/>
      <c r="C22" s="426"/>
      <c r="D22" s="427"/>
      <c r="E22" s="428"/>
      <c r="F22" s="428"/>
      <c r="G22" s="428"/>
      <c r="H22" s="428"/>
      <c r="I22" s="118"/>
      <c r="J22" s="429"/>
      <c r="K22" s="429"/>
      <c r="L22" s="26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27" customFormat="1" ht="26.1" customHeight="1">
      <c r="A23" s="25"/>
      <c r="B23" s="425"/>
      <c r="C23" s="426"/>
      <c r="D23" s="427"/>
      <c r="E23" s="428"/>
      <c r="F23" s="428"/>
      <c r="G23" s="428"/>
      <c r="H23" s="428"/>
      <c r="I23" s="118"/>
      <c r="J23" s="429"/>
      <c r="K23" s="429"/>
      <c r="L23" s="26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27" customFormat="1" ht="26.1" customHeight="1">
      <c r="A24" s="25"/>
      <c r="B24" s="425"/>
      <c r="C24" s="426"/>
      <c r="D24" s="427"/>
      <c r="E24" s="428"/>
      <c r="F24" s="428"/>
      <c r="G24" s="428"/>
      <c r="H24" s="428"/>
      <c r="I24" s="118"/>
      <c r="J24" s="429"/>
      <c r="K24" s="429"/>
      <c r="L24" s="26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27" customFormat="1" ht="26.1" customHeight="1">
      <c r="A25" s="25"/>
      <c r="B25" s="425"/>
      <c r="C25" s="426"/>
      <c r="D25" s="427"/>
      <c r="E25" s="428"/>
      <c r="F25" s="428"/>
      <c r="G25" s="428"/>
      <c r="H25" s="428"/>
      <c r="I25" s="118"/>
      <c r="J25" s="429"/>
      <c r="K25" s="429"/>
      <c r="L25" s="26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27" customFormat="1" ht="26.1" customHeight="1">
      <c r="A26" s="25"/>
      <c r="B26" s="425"/>
      <c r="C26" s="426"/>
      <c r="D26" s="427"/>
      <c r="E26" s="428"/>
      <c r="F26" s="428"/>
      <c r="G26" s="428"/>
      <c r="H26" s="428"/>
      <c r="I26" s="118"/>
      <c r="J26" s="429"/>
      <c r="K26" s="429"/>
      <c r="L26" s="26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27" customFormat="1" ht="26.1" customHeight="1">
      <c r="A27" s="25"/>
      <c r="B27" s="425"/>
      <c r="C27" s="426"/>
      <c r="D27" s="427"/>
      <c r="E27" s="428"/>
      <c r="F27" s="428"/>
      <c r="G27" s="428"/>
      <c r="H27" s="428"/>
      <c r="I27" s="118"/>
      <c r="J27" s="429"/>
      <c r="K27" s="429"/>
      <c r="L27" s="26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27" customFormat="1" ht="26.1" customHeight="1">
      <c r="A28" s="25"/>
      <c r="B28" s="425"/>
      <c r="C28" s="426"/>
      <c r="D28" s="427"/>
      <c r="E28" s="428"/>
      <c r="F28" s="428"/>
      <c r="G28" s="428"/>
      <c r="H28" s="428"/>
      <c r="I28" s="118"/>
      <c r="J28" s="429"/>
      <c r="K28" s="429"/>
      <c r="L28" s="26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27" customFormat="1" ht="26.1" customHeight="1">
      <c r="A29" s="25"/>
      <c r="B29" s="425"/>
      <c r="C29" s="426"/>
      <c r="D29" s="427"/>
      <c r="E29" s="428"/>
      <c r="F29" s="428"/>
      <c r="G29" s="428"/>
      <c r="H29" s="428"/>
      <c r="I29" s="118"/>
      <c r="J29" s="429"/>
      <c r="K29" s="429"/>
      <c r="L29" s="26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27" customFormat="1" ht="26.1" customHeight="1">
      <c r="A30" s="25"/>
      <c r="B30" s="425"/>
      <c r="C30" s="426"/>
      <c r="D30" s="427"/>
      <c r="E30" s="428"/>
      <c r="F30" s="428"/>
      <c r="G30" s="428"/>
      <c r="H30" s="428"/>
      <c r="I30" s="118"/>
      <c r="J30" s="429"/>
      <c r="K30" s="429"/>
      <c r="L30" s="2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27" customFormat="1" ht="26.1" customHeight="1">
      <c r="A31" s="25"/>
      <c r="B31" s="425"/>
      <c r="C31" s="426"/>
      <c r="D31" s="427"/>
      <c r="E31" s="428"/>
      <c r="F31" s="428"/>
      <c r="G31" s="428"/>
      <c r="H31" s="428"/>
      <c r="I31" s="118"/>
      <c r="J31" s="429"/>
      <c r="K31" s="429"/>
      <c r="L31" s="26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27" customFormat="1" ht="26.1" customHeight="1">
      <c r="A32" s="25"/>
      <c r="B32" s="425"/>
      <c r="C32" s="426"/>
      <c r="D32" s="427"/>
      <c r="E32" s="428"/>
      <c r="F32" s="428"/>
      <c r="G32" s="428"/>
      <c r="H32" s="428"/>
      <c r="I32" s="118"/>
      <c r="J32" s="429"/>
      <c r="K32" s="429"/>
      <c r="L32" s="26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27" customFormat="1" ht="26.1" customHeight="1">
      <c r="A33" s="25"/>
      <c r="B33" s="425"/>
      <c r="C33" s="426"/>
      <c r="D33" s="427"/>
      <c r="E33" s="428"/>
      <c r="F33" s="428"/>
      <c r="G33" s="428"/>
      <c r="H33" s="428"/>
      <c r="I33" s="118"/>
      <c r="J33" s="429"/>
      <c r="K33" s="429"/>
      <c r="L33" s="26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27" customFormat="1" ht="26.1" customHeight="1">
      <c r="A34" s="25"/>
      <c r="B34" s="425"/>
      <c r="C34" s="426"/>
      <c r="D34" s="427"/>
      <c r="E34" s="428"/>
      <c r="F34" s="428"/>
      <c r="G34" s="428"/>
      <c r="H34" s="428"/>
      <c r="I34" s="118"/>
      <c r="J34" s="429"/>
      <c r="K34" s="429"/>
      <c r="L34" s="26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27" customFormat="1" ht="26.1" customHeight="1">
      <c r="A35" s="25"/>
      <c r="B35" s="425"/>
      <c r="C35" s="426"/>
      <c r="D35" s="427"/>
      <c r="E35" s="428"/>
      <c r="F35" s="428"/>
      <c r="G35" s="428"/>
      <c r="H35" s="428"/>
      <c r="I35" s="118"/>
      <c r="J35" s="429"/>
      <c r="K35" s="429"/>
      <c r="L35" s="26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27" customFormat="1" ht="26.1" customHeight="1">
      <c r="A36" s="25"/>
      <c r="B36" s="425"/>
      <c r="C36" s="426"/>
      <c r="D36" s="427"/>
      <c r="E36" s="428"/>
      <c r="F36" s="428"/>
      <c r="G36" s="428"/>
      <c r="H36" s="428"/>
      <c r="I36" s="118"/>
      <c r="J36" s="429"/>
      <c r="K36" s="429"/>
      <c r="L36" s="2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27" customFormat="1" ht="26.1" customHeight="1">
      <c r="A37" s="25"/>
      <c r="B37" s="425"/>
      <c r="C37" s="426"/>
      <c r="D37" s="427"/>
      <c r="E37" s="428"/>
      <c r="F37" s="428"/>
      <c r="G37" s="428"/>
      <c r="H37" s="428"/>
      <c r="I37" s="118"/>
      <c r="J37" s="429"/>
      <c r="K37" s="429"/>
      <c r="L37" s="2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27" customFormat="1" ht="26.1" customHeight="1">
      <c r="A38" s="25"/>
      <c r="B38" s="425"/>
      <c r="C38" s="426"/>
      <c r="D38" s="427"/>
      <c r="E38" s="428"/>
      <c r="F38" s="428"/>
      <c r="G38" s="428"/>
      <c r="H38" s="428"/>
      <c r="I38" s="118"/>
      <c r="J38" s="429"/>
      <c r="K38" s="429"/>
      <c r="L38" s="26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27" customFormat="1" ht="26.1" customHeight="1">
      <c r="A39" s="25"/>
      <c r="B39" s="425"/>
      <c r="C39" s="426"/>
      <c r="D39" s="427"/>
      <c r="E39" s="428"/>
      <c r="F39" s="428"/>
      <c r="G39" s="428"/>
      <c r="H39" s="428"/>
      <c r="I39" s="118"/>
      <c r="J39" s="429"/>
      <c r="K39" s="429"/>
      <c r="L39" s="26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27" customFormat="1" ht="26.1" customHeight="1">
      <c r="A40" s="25"/>
      <c r="B40" s="425"/>
      <c r="C40" s="426"/>
      <c r="D40" s="427"/>
      <c r="E40" s="428"/>
      <c r="F40" s="428"/>
      <c r="G40" s="428"/>
      <c r="H40" s="428"/>
      <c r="I40" s="118"/>
      <c r="J40" s="429"/>
      <c r="K40" s="429"/>
      <c r="L40" s="26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27" customFormat="1" ht="26.1" customHeight="1">
      <c r="A41" s="25"/>
      <c r="B41" s="425"/>
      <c r="C41" s="426"/>
      <c r="D41" s="427"/>
      <c r="E41" s="428"/>
      <c r="F41" s="428"/>
      <c r="G41" s="428"/>
      <c r="H41" s="428"/>
      <c r="I41" s="118"/>
      <c r="J41" s="429"/>
      <c r="K41" s="429"/>
      <c r="L41" s="26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27" customFormat="1" ht="26.1" customHeight="1">
      <c r="A42" s="25"/>
      <c r="B42" s="425"/>
      <c r="C42" s="426"/>
      <c r="D42" s="427"/>
      <c r="E42" s="428"/>
      <c r="F42" s="428"/>
      <c r="G42" s="428"/>
      <c r="H42" s="428"/>
      <c r="I42" s="118"/>
      <c r="J42" s="429"/>
      <c r="K42" s="429"/>
      <c r="L42" s="26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27" customFormat="1" ht="26.1" customHeight="1">
      <c r="A43" s="25"/>
      <c r="B43" s="425"/>
      <c r="C43" s="426"/>
      <c r="D43" s="427"/>
      <c r="E43" s="428"/>
      <c r="F43" s="428"/>
      <c r="G43" s="428"/>
      <c r="H43" s="428"/>
      <c r="I43" s="118"/>
      <c r="J43" s="429"/>
      <c r="K43" s="429"/>
      <c r="L43" s="26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27" customFormat="1" ht="26.1" customHeight="1">
      <c r="A44" s="25"/>
      <c r="B44" s="425"/>
      <c r="C44" s="426"/>
      <c r="D44" s="427"/>
      <c r="E44" s="428"/>
      <c r="F44" s="428"/>
      <c r="G44" s="428"/>
      <c r="H44" s="428"/>
      <c r="I44" s="118"/>
      <c r="J44" s="429"/>
      <c r="K44" s="429"/>
      <c r="L44" s="26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27" customFormat="1" ht="26.1" customHeight="1">
      <c r="A45" s="25"/>
      <c r="B45" s="425"/>
      <c r="C45" s="426"/>
      <c r="D45" s="427"/>
      <c r="E45" s="428"/>
      <c r="F45" s="428"/>
      <c r="G45" s="428"/>
      <c r="H45" s="428"/>
      <c r="I45" s="118"/>
      <c r="J45" s="429"/>
      <c r="K45" s="429"/>
      <c r="L45" s="26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27" customFormat="1" ht="26.1" customHeight="1">
      <c r="A46" s="25"/>
      <c r="B46" s="425"/>
      <c r="C46" s="426"/>
      <c r="D46" s="427"/>
      <c r="E46" s="428"/>
      <c r="F46" s="428"/>
      <c r="G46" s="428"/>
      <c r="H46" s="428"/>
      <c r="I46" s="118"/>
      <c r="J46" s="429"/>
      <c r="K46" s="429"/>
      <c r="L46" s="26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27" customFormat="1" ht="26.1" customHeight="1">
      <c r="A47" s="25"/>
      <c r="B47" s="425"/>
      <c r="C47" s="426"/>
      <c r="D47" s="427"/>
      <c r="E47" s="428"/>
      <c r="F47" s="428"/>
      <c r="G47" s="428"/>
      <c r="H47" s="428"/>
      <c r="I47" s="118"/>
      <c r="J47" s="429"/>
      <c r="K47" s="429"/>
      <c r="L47" s="26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27" customFormat="1" ht="26.1" customHeight="1">
      <c r="A48" s="25"/>
      <c r="B48" s="425"/>
      <c r="C48" s="426"/>
      <c r="D48" s="427"/>
      <c r="E48" s="428"/>
      <c r="F48" s="428"/>
      <c r="G48" s="428"/>
      <c r="H48" s="428"/>
      <c r="I48" s="118"/>
      <c r="J48" s="429"/>
      <c r="K48" s="429"/>
      <c r="L48" s="26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27" customFormat="1" ht="26.1" customHeight="1">
      <c r="A49" s="25"/>
      <c r="B49" s="425"/>
      <c r="C49" s="426"/>
      <c r="D49" s="427"/>
      <c r="E49" s="428"/>
      <c r="F49" s="428"/>
      <c r="G49" s="428"/>
      <c r="H49" s="428"/>
      <c r="I49" s="118"/>
      <c r="J49" s="429"/>
      <c r="K49" s="429"/>
      <c r="L49" s="26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27" customFormat="1" ht="26.1" customHeight="1">
      <c r="A50" s="25"/>
      <c r="B50" s="425"/>
      <c r="C50" s="426"/>
      <c r="D50" s="427"/>
      <c r="E50" s="428"/>
      <c r="F50" s="428"/>
      <c r="G50" s="428"/>
      <c r="H50" s="428"/>
      <c r="I50" s="118"/>
      <c r="J50" s="429"/>
      <c r="K50" s="429"/>
      <c r="L50" s="26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27" customFormat="1" ht="26.1" customHeight="1">
      <c r="A51" s="25"/>
      <c r="B51" s="425"/>
      <c r="C51" s="426"/>
      <c r="D51" s="427"/>
      <c r="E51" s="428"/>
      <c r="F51" s="428"/>
      <c r="G51" s="428"/>
      <c r="H51" s="428"/>
      <c r="I51" s="118"/>
      <c r="J51" s="429"/>
      <c r="K51" s="429"/>
      <c r="L51" s="2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27" customFormat="1" ht="26.1" customHeight="1">
      <c r="A52" s="25"/>
      <c r="B52" s="425"/>
      <c r="C52" s="426"/>
      <c r="D52" s="427"/>
      <c r="E52" s="428"/>
      <c r="F52" s="428"/>
      <c r="G52" s="428"/>
      <c r="H52" s="428"/>
      <c r="I52" s="118"/>
      <c r="J52" s="429"/>
      <c r="K52" s="429"/>
      <c r="L52" s="26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27" customFormat="1" ht="26.1" customHeight="1">
      <c r="A53" s="25"/>
      <c r="B53" s="425"/>
      <c r="C53" s="426"/>
      <c r="D53" s="427"/>
      <c r="E53" s="428"/>
      <c r="F53" s="428"/>
      <c r="G53" s="428"/>
      <c r="H53" s="428"/>
      <c r="I53" s="118"/>
      <c r="J53" s="429"/>
      <c r="K53" s="429"/>
      <c r="L53" s="2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27" customFormat="1" ht="26.1" customHeight="1">
      <c r="A54" s="25"/>
      <c r="B54" s="425"/>
      <c r="C54" s="426"/>
      <c r="D54" s="427"/>
      <c r="E54" s="428"/>
      <c r="F54" s="428"/>
      <c r="G54" s="428"/>
      <c r="H54" s="428"/>
      <c r="I54" s="118"/>
      <c r="J54" s="429"/>
      <c r="K54" s="429"/>
      <c r="L54" s="2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s="27" customFormat="1" ht="26.1" customHeight="1">
      <c r="A55" s="25"/>
      <c r="B55" s="425"/>
      <c r="C55" s="426"/>
      <c r="D55" s="427"/>
      <c r="E55" s="428"/>
      <c r="F55" s="428"/>
      <c r="G55" s="428"/>
      <c r="H55" s="428"/>
      <c r="I55" s="118"/>
      <c r="J55" s="429"/>
      <c r="K55" s="429"/>
      <c r="L55" s="2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27" customFormat="1" ht="26.1" customHeight="1">
      <c r="A56" s="25"/>
      <c r="B56" s="425"/>
      <c r="C56" s="426"/>
      <c r="D56" s="428"/>
      <c r="E56" s="428"/>
      <c r="F56" s="428"/>
      <c r="G56" s="428"/>
      <c r="H56" s="428"/>
      <c r="I56" s="118"/>
      <c r="J56" s="429"/>
      <c r="K56" s="429"/>
      <c r="L56" s="2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29" customFormat="1" ht="9.75" customHeight="1">
      <c r="A57" s="28"/>
      <c r="B57" s="11"/>
      <c r="C57" s="9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s="27" customFormat="1" ht="26.1" customHeight="1">
      <c r="A58" s="25"/>
      <c r="B58" s="136" t="s">
        <v>620</v>
      </c>
      <c r="C58" s="133"/>
      <c r="D58" s="134"/>
      <c r="E58" s="134"/>
      <c r="F58" s="134"/>
      <c r="G58" s="134"/>
      <c r="H58" s="134"/>
      <c r="I58" s="39"/>
      <c r="J58" s="142">
        <f>SUM(J13:J57)</f>
        <v>0</v>
      </c>
      <c r="K58" s="142">
        <f>SUM(K13:K57)</f>
        <v>0</v>
      </c>
      <c r="L58" s="30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2" customFormat="1" ht="20.100000000000001" customHeight="1">
      <c r="A59" s="20"/>
      <c r="C59" s="84"/>
    </row>
    <row r="60" spans="1:26" s="2" customFormat="1" ht="20.100000000000001" customHeight="1">
      <c r="A60" s="20"/>
      <c r="C60" s="84"/>
    </row>
    <row r="61" spans="1:26" s="2" customFormat="1" ht="20.100000000000001" customHeight="1">
      <c r="A61" s="20"/>
      <c r="C61" s="84"/>
    </row>
    <row r="62" spans="1:26" s="2" customFormat="1" ht="20.100000000000001" customHeight="1">
      <c r="A62" s="20"/>
      <c r="C62" s="84"/>
    </row>
    <row r="63" spans="1:26" s="2" customFormat="1" ht="20.100000000000001" customHeight="1">
      <c r="A63" s="20"/>
      <c r="C63" s="84"/>
    </row>
    <row r="64" spans="1:26" s="2" customFormat="1" ht="20.100000000000001" customHeight="1">
      <c r="A64" s="20"/>
      <c r="B64" s="2" t="s">
        <v>741</v>
      </c>
      <c r="C64" s="84"/>
      <c r="L64" s="475" t="s">
        <v>705</v>
      </c>
    </row>
    <row r="65" spans="1:12" s="2" customFormat="1" ht="20.100000000000001" customHeight="1">
      <c r="A65" s="4"/>
      <c r="B65" s="4" t="s">
        <v>0</v>
      </c>
      <c r="C65" s="85"/>
      <c r="D65" s="4"/>
      <c r="E65" s="4"/>
      <c r="L65" s="476"/>
    </row>
    <row r="66" spans="1:12" s="2" customFormat="1" ht="20.100000000000001" customHeight="1">
      <c r="A66" s="20"/>
      <c r="B66" s="2" t="s">
        <v>1</v>
      </c>
      <c r="C66" s="84"/>
      <c r="L66" s="5"/>
    </row>
    <row r="67" spans="1:12" s="2" customFormat="1" ht="20.100000000000001" customHeight="1">
      <c r="A67" s="20"/>
      <c r="B67" s="2" t="s">
        <v>2</v>
      </c>
      <c r="C67" s="84"/>
      <c r="L67" s="269" t="str">
        <f>'Données de base VD1'!$R$4</f>
        <v>Edition 1er juin 2020</v>
      </c>
    </row>
    <row r="68" spans="1:12" s="2" customFormat="1" ht="20.100000000000001" customHeight="1">
      <c r="A68" s="20"/>
      <c r="B68" s="2" t="s">
        <v>4</v>
      </c>
      <c r="C68" s="84"/>
    </row>
    <row r="69" spans="1:12" s="2" customFormat="1" ht="20.100000000000001" customHeight="1">
      <c r="A69" s="20"/>
      <c r="C69" s="84"/>
    </row>
    <row r="70" spans="1:12" s="2" customFormat="1" ht="20.100000000000001" customHeight="1">
      <c r="A70" s="21"/>
      <c r="B70" s="42" t="s">
        <v>736</v>
      </c>
      <c r="C70" s="86"/>
      <c r="D70" s="6"/>
      <c r="E70" s="454"/>
      <c r="F70" s="278" t="s">
        <v>682</v>
      </c>
      <c r="G70" s="6"/>
      <c r="H70" s="6"/>
      <c r="I70" s="6"/>
      <c r="J70" s="6"/>
      <c r="K70" s="6"/>
      <c r="L70" s="6"/>
    </row>
    <row r="71" spans="1:12" s="2" customFormat="1" ht="20.100000000000001" customHeight="1">
      <c r="A71" s="20"/>
      <c r="C71" s="84"/>
    </row>
    <row r="72" spans="1:12" s="2" customFormat="1" ht="20.100000000000001" customHeight="1">
      <c r="A72" s="48">
        <v>3</v>
      </c>
      <c r="B72" s="164" t="s">
        <v>617</v>
      </c>
      <c r="C72" s="165"/>
      <c r="D72" s="7"/>
      <c r="E72" s="7"/>
      <c r="F72" s="7"/>
      <c r="G72" s="7"/>
      <c r="H72" s="7"/>
      <c r="I72" s="7"/>
      <c r="J72" s="7"/>
      <c r="K72" s="7"/>
      <c r="L72" s="166"/>
    </row>
    <row r="73" spans="1:12" s="2" customFormat="1" ht="20.100000000000001" customHeight="1">
      <c r="A73" s="46"/>
      <c r="B73" s="65" t="s">
        <v>3</v>
      </c>
      <c r="C73" s="160" t="s">
        <v>58</v>
      </c>
      <c r="D73" s="65" t="s">
        <v>546</v>
      </c>
      <c r="E73" s="65" t="s">
        <v>547</v>
      </c>
      <c r="F73" s="477" t="s">
        <v>608</v>
      </c>
      <c r="G73" s="478"/>
      <c r="H73" s="65" t="s">
        <v>609</v>
      </c>
      <c r="I73" s="65" t="s">
        <v>610</v>
      </c>
      <c r="J73" s="65" t="s">
        <v>611</v>
      </c>
      <c r="K73" s="65" t="s">
        <v>612</v>
      </c>
      <c r="L73" s="267" t="s">
        <v>702</v>
      </c>
    </row>
    <row r="74" spans="1:12" s="2" customFormat="1" ht="20.100000000000001" customHeight="1">
      <c r="A74" s="20"/>
      <c r="B74" s="65" t="s">
        <v>605</v>
      </c>
      <c r="C74" s="131" t="s">
        <v>586</v>
      </c>
      <c r="D74" s="65" t="s">
        <v>583</v>
      </c>
      <c r="E74" s="65" t="s">
        <v>584</v>
      </c>
      <c r="F74" s="477" t="s">
        <v>585</v>
      </c>
      <c r="G74" s="478"/>
      <c r="H74" s="65" t="s">
        <v>614</v>
      </c>
      <c r="I74" s="266" t="s">
        <v>701</v>
      </c>
      <c r="J74" s="65" t="s">
        <v>616</v>
      </c>
      <c r="K74" s="65" t="s">
        <v>562</v>
      </c>
      <c r="L74" s="66" t="s">
        <v>619</v>
      </c>
    </row>
    <row r="75" spans="1:12" s="2" customFormat="1" ht="20.100000000000001" customHeight="1">
      <c r="A75" s="20"/>
      <c r="B75" s="24"/>
      <c r="C75" s="92"/>
      <c r="D75" s="24"/>
      <c r="E75" s="24"/>
      <c r="F75" s="24"/>
      <c r="G75" s="24"/>
      <c r="H75" s="24"/>
      <c r="I75" s="24"/>
      <c r="J75" s="24"/>
      <c r="K75" s="24"/>
      <c r="L75" s="114"/>
    </row>
    <row r="76" spans="1:12" s="2" customFormat="1" ht="20.100000000000001" customHeight="1">
      <c r="A76" s="25"/>
      <c r="B76" s="425"/>
      <c r="C76" s="426"/>
      <c r="D76" s="427"/>
      <c r="E76" s="428"/>
      <c r="F76" s="428"/>
      <c r="G76" s="428"/>
      <c r="H76" s="428"/>
      <c r="I76" s="118"/>
      <c r="J76" s="429"/>
      <c r="K76" s="429"/>
      <c r="L76" s="26"/>
    </row>
    <row r="77" spans="1:12" s="2" customFormat="1" ht="20.100000000000001" customHeight="1">
      <c r="A77" s="25"/>
      <c r="B77" s="425"/>
      <c r="C77" s="426"/>
      <c r="D77" s="427"/>
      <c r="E77" s="428"/>
      <c r="F77" s="428"/>
      <c r="G77" s="428"/>
      <c r="H77" s="428"/>
      <c r="I77" s="118"/>
      <c r="J77" s="429"/>
      <c r="K77" s="429"/>
      <c r="L77" s="26"/>
    </row>
    <row r="78" spans="1:12" s="2" customFormat="1" ht="20.100000000000001" customHeight="1">
      <c r="A78" s="25"/>
      <c r="B78" s="425"/>
      <c r="C78" s="426"/>
      <c r="D78" s="427"/>
      <c r="E78" s="428"/>
      <c r="F78" s="428"/>
      <c r="G78" s="428"/>
      <c r="H78" s="428"/>
      <c r="I78" s="118"/>
      <c r="J78" s="429"/>
      <c r="K78" s="429"/>
      <c r="L78" s="26"/>
    </row>
    <row r="79" spans="1:12" s="2" customFormat="1" ht="20.100000000000001" customHeight="1">
      <c r="A79" s="25"/>
      <c r="B79" s="425"/>
      <c r="C79" s="426"/>
      <c r="D79" s="427"/>
      <c r="E79" s="428"/>
      <c r="F79" s="428"/>
      <c r="G79" s="428"/>
      <c r="H79" s="428"/>
      <c r="I79" s="118"/>
      <c r="J79" s="429"/>
      <c r="K79" s="429"/>
      <c r="L79" s="26"/>
    </row>
    <row r="80" spans="1:12" s="2" customFormat="1" ht="20.100000000000001" customHeight="1">
      <c r="A80" s="25"/>
      <c r="B80" s="425"/>
      <c r="C80" s="426"/>
      <c r="D80" s="427"/>
      <c r="E80" s="428"/>
      <c r="F80" s="428"/>
      <c r="G80" s="428"/>
      <c r="H80" s="428"/>
      <c r="I80" s="118"/>
      <c r="J80" s="429"/>
      <c r="K80" s="429"/>
      <c r="L80" s="26"/>
    </row>
    <row r="81" spans="1:12" s="2" customFormat="1" ht="20.100000000000001" customHeight="1">
      <c r="A81" s="25"/>
      <c r="B81" s="425"/>
      <c r="C81" s="426"/>
      <c r="D81" s="427"/>
      <c r="E81" s="428"/>
      <c r="F81" s="428"/>
      <c r="G81" s="428"/>
      <c r="H81" s="428"/>
      <c r="I81" s="118"/>
      <c r="J81" s="429"/>
      <c r="K81" s="429"/>
      <c r="L81" s="26"/>
    </row>
    <row r="82" spans="1:12" s="2" customFormat="1" ht="20.100000000000001" customHeight="1">
      <c r="A82" s="25"/>
      <c r="B82" s="425"/>
      <c r="C82" s="426"/>
      <c r="D82" s="427"/>
      <c r="E82" s="428"/>
      <c r="F82" s="428"/>
      <c r="G82" s="428"/>
      <c r="H82" s="428"/>
      <c r="I82" s="118"/>
      <c r="J82" s="429"/>
      <c r="K82" s="429"/>
      <c r="L82" s="26"/>
    </row>
    <row r="83" spans="1:12" s="2" customFormat="1" ht="20.100000000000001" customHeight="1">
      <c r="A83" s="25"/>
      <c r="B83" s="425"/>
      <c r="C83" s="426"/>
      <c r="D83" s="427"/>
      <c r="E83" s="428"/>
      <c r="F83" s="428"/>
      <c r="G83" s="428"/>
      <c r="H83" s="428"/>
      <c r="I83" s="118"/>
      <c r="J83" s="429"/>
      <c r="K83" s="429"/>
      <c r="L83" s="26"/>
    </row>
    <row r="84" spans="1:12" s="2" customFormat="1" ht="20.100000000000001" customHeight="1">
      <c r="A84" s="25"/>
      <c r="B84" s="425"/>
      <c r="C84" s="426"/>
      <c r="D84" s="427"/>
      <c r="E84" s="428"/>
      <c r="F84" s="428"/>
      <c r="G84" s="428"/>
      <c r="H84" s="428"/>
      <c r="I84" s="118"/>
      <c r="J84" s="429"/>
      <c r="K84" s="429"/>
      <c r="L84" s="26"/>
    </row>
    <row r="85" spans="1:12" s="2" customFormat="1" ht="20.100000000000001" customHeight="1">
      <c r="A85" s="25"/>
      <c r="B85" s="425"/>
      <c r="C85" s="426"/>
      <c r="D85" s="427"/>
      <c r="E85" s="428"/>
      <c r="F85" s="428"/>
      <c r="G85" s="428"/>
      <c r="H85" s="428"/>
      <c r="I85" s="118"/>
      <c r="J85" s="429"/>
      <c r="K85" s="429"/>
      <c r="L85" s="26"/>
    </row>
    <row r="86" spans="1:12" s="2" customFormat="1" ht="20.100000000000001" customHeight="1">
      <c r="A86" s="25"/>
      <c r="B86" s="425"/>
      <c r="C86" s="426"/>
      <c r="D86" s="427"/>
      <c r="E86" s="428"/>
      <c r="F86" s="428"/>
      <c r="G86" s="428"/>
      <c r="H86" s="428"/>
      <c r="I86" s="118"/>
      <c r="J86" s="429"/>
      <c r="K86" s="429"/>
      <c r="L86" s="26"/>
    </row>
    <row r="87" spans="1:12" s="2" customFormat="1" ht="20.100000000000001" customHeight="1">
      <c r="A87" s="25"/>
      <c r="B87" s="425"/>
      <c r="C87" s="426"/>
      <c r="D87" s="427"/>
      <c r="E87" s="428"/>
      <c r="F87" s="428"/>
      <c r="G87" s="428"/>
      <c r="H87" s="428"/>
      <c r="I87" s="118"/>
      <c r="J87" s="429"/>
      <c r="K87" s="429"/>
      <c r="L87" s="26"/>
    </row>
    <row r="88" spans="1:12" s="2" customFormat="1" ht="20.100000000000001" customHeight="1">
      <c r="A88" s="25"/>
      <c r="B88" s="425"/>
      <c r="C88" s="426"/>
      <c r="D88" s="427"/>
      <c r="E88" s="428"/>
      <c r="F88" s="428"/>
      <c r="G88" s="428"/>
      <c r="H88" s="428"/>
      <c r="I88" s="118"/>
      <c r="J88" s="429"/>
      <c r="K88" s="429"/>
      <c r="L88" s="26"/>
    </row>
    <row r="89" spans="1:12" s="2" customFormat="1" ht="20.100000000000001" customHeight="1">
      <c r="A89" s="25"/>
      <c r="B89" s="425"/>
      <c r="C89" s="426"/>
      <c r="D89" s="427"/>
      <c r="E89" s="428"/>
      <c r="F89" s="428"/>
      <c r="G89" s="428"/>
      <c r="H89" s="428"/>
      <c r="I89" s="118"/>
      <c r="J89" s="429"/>
      <c r="K89" s="429"/>
      <c r="L89" s="26"/>
    </row>
    <row r="90" spans="1:12" s="2" customFormat="1" ht="20.100000000000001" customHeight="1">
      <c r="A90" s="25"/>
      <c r="B90" s="425"/>
      <c r="C90" s="426"/>
      <c r="D90" s="427"/>
      <c r="E90" s="428"/>
      <c r="F90" s="428"/>
      <c r="G90" s="428"/>
      <c r="H90" s="428"/>
      <c r="I90" s="118"/>
      <c r="J90" s="429"/>
      <c r="K90" s="429"/>
      <c r="L90" s="26"/>
    </row>
    <row r="91" spans="1:12" s="2" customFormat="1" ht="20.100000000000001" customHeight="1">
      <c r="A91" s="25"/>
      <c r="B91" s="425"/>
      <c r="C91" s="426"/>
      <c r="D91" s="427"/>
      <c r="E91" s="428"/>
      <c r="F91" s="428"/>
      <c r="G91" s="428"/>
      <c r="H91" s="428"/>
      <c r="I91" s="118"/>
      <c r="J91" s="429"/>
      <c r="K91" s="429"/>
      <c r="L91" s="26"/>
    </row>
    <row r="92" spans="1:12" s="2" customFormat="1" ht="20.100000000000001" customHeight="1">
      <c r="A92" s="25"/>
      <c r="B92" s="425"/>
      <c r="C92" s="426"/>
      <c r="D92" s="427"/>
      <c r="E92" s="428"/>
      <c r="F92" s="428"/>
      <c r="G92" s="428"/>
      <c r="H92" s="428"/>
      <c r="I92" s="118"/>
      <c r="J92" s="429"/>
      <c r="K92" s="429"/>
      <c r="L92" s="26"/>
    </row>
    <row r="93" spans="1:12" s="2" customFormat="1" ht="20.100000000000001" customHeight="1">
      <c r="A93" s="25"/>
      <c r="B93" s="425"/>
      <c r="C93" s="426"/>
      <c r="D93" s="427"/>
      <c r="E93" s="428"/>
      <c r="F93" s="428"/>
      <c r="G93" s="428"/>
      <c r="H93" s="428"/>
      <c r="I93" s="118"/>
      <c r="J93" s="429"/>
      <c r="K93" s="429"/>
      <c r="L93" s="26"/>
    </row>
    <row r="94" spans="1:12" s="2" customFormat="1" ht="20.100000000000001" customHeight="1">
      <c r="A94" s="25"/>
      <c r="B94" s="425"/>
      <c r="C94" s="426"/>
      <c r="D94" s="427"/>
      <c r="E94" s="428"/>
      <c r="F94" s="428"/>
      <c r="G94" s="428"/>
      <c r="H94" s="428"/>
      <c r="I94" s="118"/>
      <c r="J94" s="429"/>
      <c r="K94" s="429"/>
      <c r="L94" s="26"/>
    </row>
    <row r="95" spans="1:12" s="2" customFormat="1" ht="20.100000000000001" customHeight="1">
      <c r="A95" s="25"/>
      <c r="B95" s="425"/>
      <c r="C95" s="426"/>
      <c r="D95" s="427"/>
      <c r="E95" s="428"/>
      <c r="F95" s="428"/>
      <c r="G95" s="428"/>
      <c r="H95" s="428"/>
      <c r="I95" s="118"/>
      <c r="J95" s="429"/>
      <c r="K95" s="429"/>
      <c r="L95" s="26"/>
    </row>
    <row r="96" spans="1:12" s="2" customFormat="1" ht="20.100000000000001" customHeight="1">
      <c r="A96" s="25"/>
      <c r="B96" s="425"/>
      <c r="C96" s="426"/>
      <c r="D96" s="427"/>
      <c r="E96" s="428"/>
      <c r="F96" s="428"/>
      <c r="G96" s="428"/>
      <c r="H96" s="428"/>
      <c r="I96" s="118"/>
      <c r="J96" s="429"/>
      <c r="K96" s="429"/>
      <c r="L96" s="26"/>
    </row>
    <row r="97" spans="1:12" s="2" customFormat="1" ht="20.100000000000001" customHeight="1">
      <c r="A97" s="25"/>
      <c r="B97" s="425"/>
      <c r="C97" s="426"/>
      <c r="D97" s="427"/>
      <c r="E97" s="428"/>
      <c r="F97" s="428"/>
      <c r="G97" s="428"/>
      <c r="H97" s="428"/>
      <c r="I97" s="118"/>
      <c r="J97" s="429"/>
      <c r="K97" s="429"/>
      <c r="L97" s="26"/>
    </row>
    <row r="98" spans="1:12" s="2" customFormat="1" ht="20.100000000000001" customHeight="1">
      <c r="A98" s="25"/>
      <c r="B98" s="425"/>
      <c r="C98" s="426"/>
      <c r="D98" s="427"/>
      <c r="E98" s="428"/>
      <c r="F98" s="428"/>
      <c r="G98" s="428"/>
      <c r="H98" s="428"/>
      <c r="I98" s="118"/>
      <c r="J98" s="429"/>
      <c r="K98" s="429"/>
      <c r="L98" s="26"/>
    </row>
    <row r="99" spans="1:12" s="2" customFormat="1" ht="20.100000000000001" customHeight="1">
      <c r="A99" s="25"/>
      <c r="B99" s="425"/>
      <c r="C99" s="426"/>
      <c r="D99" s="427"/>
      <c r="E99" s="428"/>
      <c r="F99" s="428"/>
      <c r="G99" s="428"/>
      <c r="H99" s="428"/>
      <c r="I99" s="118"/>
      <c r="J99" s="429"/>
      <c r="K99" s="429"/>
      <c r="L99" s="26"/>
    </row>
    <row r="100" spans="1:12" s="2" customFormat="1" ht="20.100000000000001" customHeight="1">
      <c r="A100" s="25"/>
      <c r="B100" s="425"/>
      <c r="C100" s="426"/>
      <c r="D100" s="427"/>
      <c r="E100" s="428"/>
      <c r="F100" s="428"/>
      <c r="G100" s="428"/>
      <c r="H100" s="428"/>
      <c r="I100" s="118"/>
      <c r="J100" s="429"/>
      <c r="K100" s="429"/>
      <c r="L100" s="26"/>
    </row>
    <row r="101" spans="1:12" s="2" customFormat="1" ht="20.100000000000001" customHeight="1">
      <c r="A101" s="25"/>
      <c r="B101" s="425"/>
      <c r="C101" s="426"/>
      <c r="D101" s="427"/>
      <c r="E101" s="428"/>
      <c r="F101" s="428"/>
      <c r="G101" s="428"/>
      <c r="H101" s="428"/>
      <c r="I101" s="118"/>
      <c r="J101" s="429"/>
      <c r="K101" s="429"/>
      <c r="L101" s="26"/>
    </row>
    <row r="102" spans="1:12" s="2" customFormat="1" ht="20.100000000000001" customHeight="1">
      <c r="A102" s="25"/>
      <c r="B102" s="425"/>
      <c r="C102" s="426"/>
      <c r="D102" s="427"/>
      <c r="E102" s="428"/>
      <c r="F102" s="428"/>
      <c r="G102" s="428"/>
      <c r="H102" s="428"/>
      <c r="I102" s="118"/>
      <c r="J102" s="429"/>
      <c r="K102" s="429"/>
      <c r="L102" s="26"/>
    </row>
    <row r="103" spans="1:12" s="2" customFormat="1" ht="20.100000000000001" customHeight="1">
      <c r="A103" s="25"/>
      <c r="B103" s="425"/>
      <c r="C103" s="426"/>
      <c r="D103" s="427"/>
      <c r="E103" s="428"/>
      <c r="F103" s="428"/>
      <c r="G103" s="428"/>
      <c r="H103" s="428"/>
      <c r="I103" s="118"/>
      <c r="J103" s="429"/>
      <c r="K103" s="429"/>
      <c r="L103" s="26"/>
    </row>
    <row r="104" spans="1:12" s="2" customFormat="1" ht="20.100000000000001" customHeight="1">
      <c r="A104" s="25"/>
      <c r="B104" s="425"/>
      <c r="C104" s="426"/>
      <c r="D104" s="427"/>
      <c r="E104" s="428"/>
      <c r="F104" s="428"/>
      <c r="G104" s="428"/>
      <c r="H104" s="428"/>
      <c r="I104" s="118"/>
      <c r="J104" s="429"/>
      <c r="K104" s="429"/>
      <c r="L104" s="26"/>
    </row>
    <row r="105" spans="1:12" s="2" customFormat="1" ht="20.100000000000001" customHeight="1">
      <c r="A105" s="25"/>
      <c r="B105" s="425"/>
      <c r="C105" s="426"/>
      <c r="D105" s="427"/>
      <c r="E105" s="428"/>
      <c r="F105" s="428"/>
      <c r="G105" s="428"/>
      <c r="H105" s="428"/>
      <c r="I105" s="118"/>
      <c r="J105" s="429"/>
      <c r="K105" s="429"/>
      <c r="L105" s="26"/>
    </row>
    <row r="106" spans="1:12" s="2" customFormat="1" ht="20.100000000000001" customHeight="1">
      <c r="A106" s="25"/>
      <c r="B106" s="425"/>
      <c r="C106" s="426"/>
      <c r="D106" s="427"/>
      <c r="E106" s="428"/>
      <c r="F106" s="428"/>
      <c r="G106" s="428"/>
      <c r="H106" s="428"/>
      <c r="I106" s="118"/>
      <c r="J106" s="429"/>
      <c r="K106" s="429"/>
      <c r="L106" s="26"/>
    </row>
    <row r="107" spans="1:12" s="2" customFormat="1" ht="20.100000000000001" customHeight="1">
      <c r="A107" s="25"/>
      <c r="B107" s="425"/>
      <c r="C107" s="426"/>
      <c r="D107" s="427"/>
      <c r="E107" s="428"/>
      <c r="F107" s="428"/>
      <c r="G107" s="428"/>
      <c r="H107" s="428"/>
      <c r="I107" s="118"/>
      <c r="J107" s="429"/>
      <c r="K107" s="429"/>
      <c r="L107" s="26"/>
    </row>
    <row r="108" spans="1:12" s="2" customFormat="1" ht="20.100000000000001" customHeight="1">
      <c r="A108" s="25"/>
      <c r="B108" s="425"/>
      <c r="C108" s="426"/>
      <c r="D108" s="427"/>
      <c r="E108" s="428"/>
      <c r="F108" s="428"/>
      <c r="G108" s="428"/>
      <c r="H108" s="428"/>
      <c r="I108" s="118"/>
      <c r="J108" s="429"/>
      <c r="K108" s="429"/>
      <c r="L108" s="26"/>
    </row>
    <row r="109" spans="1:12" s="2" customFormat="1" ht="20.100000000000001" customHeight="1">
      <c r="A109" s="25"/>
      <c r="B109" s="425"/>
      <c r="C109" s="426"/>
      <c r="D109" s="427"/>
      <c r="E109" s="428"/>
      <c r="F109" s="428"/>
      <c r="G109" s="428"/>
      <c r="H109" s="428"/>
      <c r="I109" s="118"/>
      <c r="J109" s="429"/>
      <c r="K109" s="429"/>
      <c r="L109" s="26"/>
    </row>
    <row r="110" spans="1:12" s="2" customFormat="1" ht="20.100000000000001" customHeight="1">
      <c r="A110" s="25"/>
      <c r="B110" s="425"/>
      <c r="C110" s="426"/>
      <c r="D110" s="427"/>
      <c r="E110" s="428"/>
      <c r="F110" s="428"/>
      <c r="G110" s="428"/>
      <c r="H110" s="428"/>
      <c r="I110" s="118"/>
      <c r="J110" s="429"/>
      <c r="K110" s="429"/>
      <c r="L110" s="26"/>
    </row>
    <row r="111" spans="1:12" s="2" customFormat="1" ht="20.100000000000001" customHeight="1">
      <c r="A111" s="25"/>
      <c r="B111" s="425"/>
      <c r="C111" s="426"/>
      <c r="D111" s="427"/>
      <c r="E111" s="428"/>
      <c r="F111" s="428"/>
      <c r="G111" s="428"/>
      <c r="H111" s="428"/>
      <c r="I111" s="118"/>
      <c r="J111" s="429"/>
      <c r="K111" s="429"/>
      <c r="L111" s="26"/>
    </row>
    <row r="112" spans="1:12" s="2" customFormat="1" ht="20.100000000000001" customHeight="1">
      <c r="A112" s="25"/>
      <c r="B112" s="425"/>
      <c r="C112" s="426"/>
      <c r="D112" s="427"/>
      <c r="E112" s="428"/>
      <c r="F112" s="428"/>
      <c r="G112" s="428"/>
      <c r="H112" s="428"/>
      <c r="I112" s="118"/>
      <c r="J112" s="429"/>
      <c r="K112" s="429"/>
      <c r="L112" s="26"/>
    </row>
    <row r="113" spans="1:12" s="2" customFormat="1" ht="20.100000000000001" customHeight="1">
      <c r="A113" s="25"/>
      <c r="B113" s="425"/>
      <c r="C113" s="426"/>
      <c r="D113" s="427"/>
      <c r="E113" s="428"/>
      <c r="F113" s="428"/>
      <c r="G113" s="428"/>
      <c r="H113" s="428"/>
      <c r="I113" s="118"/>
      <c r="J113" s="429"/>
      <c r="K113" s="429"/>
      <c r="L113" s="26"/>
    </row>
    <row r="114" spans="1:12" s="2" customFormat="1" ht="20.100000000000001" customHeight="1">
      <c r="A114" s="25"/>
      <c r="B114" s="425"/>
      <c r="C114" s="426"/>
      <c r="D114" s="427"/>
      <c r="E114" s="428"/>
      <c r="F114" s="428"/>
      <c r="G114" s="428"/>
      <c r="H114" s="428"/>
      <c r="I114" s="118"/>
      <c r="J114" s="429"/>
      <c r="K114" s="429"/>
      <c r="L114" s="26"/>
    </row>
    <row r="115" spans="1:12" s="2" customFormat="1" ht="20.100000000000001" customHeight="1">
      <c r="A115" s="25"/>
      <c r="B115" s="425"/>
      <c r="C115" s="426"/>
      <c r="D115" s="427"/>
      <c r="E115" s="428"/>
      <c r="F115" s="428"/>
      <c r="G115" s="428"/>
      <c r="H115" s="428"/>
      <c r="I115" s="118"/>
      <c r="J115" s="429"/>
      <c r="K115" s="429"/>
      <c r="L115" s="26"/>
    </row>
    <row r="116" spans="1:12" s="2" customFormat="1" ht="20.100000000000001" customHeight="1">
      <c r="A116" s="25"/>
      <c r="B116" s="425"/>
      <c r="C116" s="426"/>
      <c r="D116" s="427"/>
      <c r="E116" s="428"/>
      <c r="F116" s="428"/>
      <c r="G116" s="428"/>
      <c r="H116" s="428"/>
      <c r="I116" s="118"/>
      <c r="J116" s="429"/>
      <c r="K116" s="429"/>
      <c r="L116" s="26"/>
    </row>
    <row r="117" spans="1:12" s="2" customFormat="1" ht="20.100000000000001" customHeight="1">
      <c r="A117" s="25"/>
      <c r="B117" s="425"/>
      <c r="C117" s="426"/>
      <c r="D117" s="427"/>
      <c r="E117" s="428"/>
      <c r="F117" s="428"/>
      <c r="G117" s="428"/>
      <c r="H117" s="428"/>
      <c r="I117" s="118"/>
      <c r="J117" s="429"/>
      <c r="K117" s="429"/>
      <c r="L117" s="26"/>
    </row>
    <row r="118" spans="1:12" s="2" customFormat="1" ht="20.100000000000001" customHeight="1">
      <c r="A118" s="25"/>
      <c r="B118" s="425"/>
      <c r="C118" s="426"/>
      <c r="D118" s="427"/>
      <c r="E118" s="428"/>
      <c r="F118" s="428"/>
      <c r="G118" s="428"/>
      <c r="H118" s="428"/>
      <c r="I118" s="118"/>
      <c r="J118" s="429"/>
      <c r="K118" s="429"/>
      <c r="L118" s="26"/>
    </row>
    <row r="119" spans="1:12" s="2" customFormat="1" ht="20.100000000000001" customHeight="1">
      <c r="A119" s="25"/>
      <c r="B119" s="425"/>
      <c r="C119" s="426"/>
      <c r="D119" s="428"/>
      <c r="E119" s="428"/>
      <c r="F119" s="428"/>
      <c r="G119" s="428"/>
      <c r="H119" s="428"/>
      <c r="I119" s="118"/>
      <c r="J119" s="429"/>
      <c r="K119" s="429"/>
      <c r="L119" s="26"/>
    </row>
    <row r="120" spans="1:12" s="2" customFormat="1" ht="20.100000000000001" customHeight="1">
      <c r="A120" s="28"/>
      <c r="B120" s="11"/>
      <c r="C120" s="93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1:12" s="2" customFormat="1" ht="20.100000000000001" customHeight="1">
      <c r="A121" s="25"/>
      <c r="B121" s="136" t="s">
        <v>620</v>
      </c>
      <c r="C121" s="133"/>
      <c r="D121" s="134"/>
      <c r="E121" s="134"/>
      <c r="F121" s="134"/>
      <c r="G121" s="134"/>
      <c r="H121" s="134"/>
      <c r="I121" s="39"/>
      <c r="J121" s="142">
        <f>SUM(J76:J120)</f>
        <v>0</v>
      </c>
      <c r="K121" s="142">
        <f>SUM(K76:K120)</f>
        <v>0</v>
      </c>
      <c r="L121" s="30"/>
    </row>
    <row r="122" spans="1:12" s="2" customFormat="1" ht="20.100000000000001" customHeight="1">
      <c r="A122" s="25"/>
      <c r="B122" s="161"/>
      <c r="C122" s="162"/>
      <c r="D122" s="19"/>
      <c r="E122" s="19"/>
      <c r="F122" s="19"/>
      <c r="G122" s="19"/>
      <c r="H122" s="19"/>
      <c r="I122" s="19"/>
      <c r="J122" s="163"/>
      <c r="K122" s="163"/>
      <c r="L122" s="19"/>
    </row>
    <row r="123" spans="1:12" s="2" customFormat="1" ht="20.100000000000001" customHeight="1">
      <c r="A123" s="25"/>
      <c r="B123" s="161"/>
      <c r="C123" s="162"/>
      <c r="D123" s="19"/>
      <c r="E123" s="19"/>
      <c r="F123" s="19"/>
      <c r="G123" s="19"/>
      <c r="H123" s="19"/>
      <c r="I123" s="19"/>
      <c r="J123" s="163"/>
      <c r="K123" s="163"/>
      <c r="L123" s="19"/>
    </row>
    <row r="124" spans="1:12" s="2" customFormat="1" ht="20.100000000000001" customHeight="1">
      <c r="A124" s="25"/>
      <c r="B124" s="161"/>
      <c r="C124" s="162"/>
      <c r="D124" s="19"/>
      <c r="E124" s="19"/>
      <c r="F124" s="19"/>
      <c r="G124" s="19"/>
      <c r="H124" s="19"/>
      <c r="I124" s="19"/>
      <c r="J124" s="163"/>
      <c r="K124" s="163"/>
      <c r="L124" s="19"/>
    </row>
    <row r="125" spans="1:12" s="2" customFormat="1" ht="20.100000000000001" customHeight="1">
      <c r="A125" s="25"/>
      <c r="B125" s="161"/>
      <c r="C125" s="162"/>
      <c r="D125" s="19"/>
      <c r="E125" s="19"/>
      <c r="F125" s="19"/>
      <c r="G125" s="19"/>
      <c r="H125" s="19"/>
      <c r="I125" s="19"/>
      <c r="J125" s="163"/>
      <c r="K125" s="163"/>
      <c r="L125" s="19"/>
    </row>
    <row r="126" spans="1:12" s="2" customFormat="1" ht="20.100000000000001" customHeight="1">
      <c r="A126" s="25"/>
      <c r="B126" s="161"/>
      <c r="C126" s="162"/>
      <c r="D126" s="19"/>
      <c r="E126" s="19"/>
      <c r="F126" s="19"/>
      <c r="G126" s="19"/>
      <c r="H126" s="19"/>
      <c r="I126" s="19"/>
      <c r="J126" s="163"/>
      <c r="K126" s="163"/>
      <c r="L126" s="19"/>
    </row>
    <row r="127" spans="1:12" s="2" customFormat="1" ht="20.100000000000001" customHeight="1">
      <c r="A127" s="25"/>
      <c r="B127" s="161"/>
      <c r="C127" s="162"/>
      <c r="D127" s="19"/>
      <c r="E127" s="19"/>
      <c r="F127" s="19"/>
      <c r="G127" s="19"/>
      <c r="H127" s="19"/>
      <c r="I127" s="19"/>
      <c r="J127" s="163"/>
      <c r="K127" s="163"/>
      <c r="L127" s="19"/>
    </row>
    <row r="128" spans="1:12" s="2" customFormat="1" ht="20.100000000000001" customHeight="1">
      <c r="A128" s="25"/>
      <c r="B128" s="161"/>
      <c r="C128" s="162"/>
      <c r="D128" s="19"/>
      <c r="E128" s="19"/>
      <c r="F128" s="19"/>
      <c r="G128" s="19"/>
      <c r="H128" s="19"/>
      <c r="I128" s="19"/>
      <c r="J128" s="163"/>
      <c r="K128" s="163"/>
      <c r="L128" s="19"/>
    </row>
    <row r="129" spans="1:12" s="2" customFormat="1" ht="20.100000000000001" customHeight="1">
      <c r="A129" s="25"/>
      <c r="B129" s="161"/>
      <c r="C129" s="162"/>
      <c r="D129" s="19"/>
      <c r="E129" s="19"/>
      <c r="F129" s="19"/>
      <c r="G129" s="19"/>
      <c r="H129" s="19"/>
      <c r="I129" s="19"/>
      <c r="J129" s="163"/>
      <c r="K129" s="163"/>
      <c r="L129" s="19"/>
    </row>
    <row r="130" spans="1:12" s="2" customFormat="1" ht="20.100000000000001" customHeight="1">
      <c r="A130" s="25"/>
      <c r="B130" s="161"/>
      <c r="C130" s="162"/>
      <c r="D130" s="19"/>
      <c r="E130" s="19"/>
      <c r="F130" s="19"/>
      <c r="G130" s="19"/>
      <c r="H130" s="19"/>
      <c r="I130" s="19"/>
      <c r="J130" s="163"/>
      <c r="K130" s="163"/>
      <c r="L130" s="19"/>
    </row>
    <row r="131" spans="1:12" s="2" customFormat="1" ht="20.100000000000001" customHeight="1">
      <c r="A131" s="25"/>
      <c r="B131" s="161"/>
      <c r="C131" s="162"/>
      <c r="D131" s="19"/>
      <c r="E131" s="19"/>
      <c r="F131" s="19"/>
      <c r="G131" s="19"/>
      <c r="H131" s="19"/>
      <c r="I131" s="19"/>
      <c r="J131" s="163"/>
      <c r="K131" s="163"/>
      <c r="L131" s="19"/>
    </row>
    <row r="132" spans="1:12" s="2" customFormat="1" ht="20.100000000000001" customHeight="1">
      <c r="A132" s="25"/>
      <c r="B132" s="161"/>
      <c r="C132" s="162"/>
      <c r="D132" s="19"/>
      <c r="E132" s="19"/>
      <c r="F132" s="19"/>
      <c r="G132" s="19"/>
      <c r="H132" s="19"/>
      <c r="I132" s="19"/>
      <c r="J132" s="163"/>
      <c r="K132" s="163"/>
      <c r="L132" s="19"/>
    </row>
    <row r="133" spans="1:12" s="2" customFormat="1" ht="20.100000000000001" customHeight="1">
      <c r="A133" s="25"/>
      <c r="B133" s="161"/>
      <c r="C133" s="162"/>
      <c r="D133" s="19"/>
      <c r="E133" s="19"/>
      <c r="F133" s="19"/>
      <c r="G133" s="19"/>
      <c r="H133" s="19"/>
      <c r="I133" s="19"/>
      <c r="J133" s="163"/>
      <c r="K133" s="163"/>
      <c r="L133" s="19"/>
    </row>
    <row r="134" spans="1:12" s="2" customFormat="1" ht="20.100000000000001" customHeight="1">
      <c r="A134" s="25"/>
      <c r="B134" s="161"/>
      <c r="C134" s="162"/>
      <c r="D134" s="19"/>
      <c r="E134" s="19"/>
      <c r="F134" s="19"/>
      <c r="G134" s="19"/>
      <c r="H134" s="19"/>
      <c r="I134" s="19"/>
      <c r="J134" s="163"/>
      <c r="K134" s="163"/>
      <c r="L134" s="19"/>
    </row>
    <row r="135" spans="1:12" s="2" customFormat="1" ht="20.100000000000001" customHeight="1">
      <c r="A135" s="25"/>
      <c r="B135" s="161"/>
      <c r="C135" s="162"/>
      <c r="D135" s="19"/>
      <c r="E135" s="19"/>
      <c r="F135" s="19"/>
      <c r="G135" s="19"/>
      <c r="H135" s="19"/>
      <c r="I135" s="19"/>
      <c r="J135" s="163"/>
      <c r="K135" s="163"/>
      <c r="L135" s="19"/>
    </row>
    <row r="136" spans="1:12" s="2" customFormat="1" ht="20.100000000000001" customHeight="1">
      <c r="A136" s="20"/>
      <c r="C136" s="84"/>
    </row>
    <row r="137" spans="1:12" s="2" customFormat="1" ht="20.100000000000001" customHeight="1">
      <c r="A137" s="20"/>
      <c r="B137" s="2" t="s">
        <v>741</v>
      </c>
      <c r="C137" s="84"/>
      <c r="L137" s="475" t="s">
        <v>705</v>
      </c>
    </row>
    <row r="138" spans="1:12" s="2" customFormat="1" ht="20.100000000000001" customHeight="1">
      <c r="A138" s="4"/>
      <c r="B138" s="4" t="s">
        <v>0</v>
      </c>
      <c r="C138" s="85"/>
      <c r="D138" s="4"/>
      <c r="E138" s="4"/>
      <c r="L138" s="476"/>
    </row>
    <row r="139" spans="1:12" s="2" customFormat="1" ht="20.100000000000001" customHeight="1">
      <c r="A139" s="20"/>
      <c r="B139" s="2" t="s">
        <v>1</v>
      </c>
      <c r="C139" s="84"/>
      <c r="L139" s="5"/>
    </row>
    <row r="140" spans="1:12" s="2" customFormat="1" ht="20.100000000000001" customHeight="1">
      <c r="A140" s="20"/>
      <c r="B140" s="2" t="s">
        <v>2</v>
      </c>
      <c r="C140" s="84"/>
      <c r="L140" s="269" t="str">
        <f>'Données de base VD1'!$R$4</f>
        <v>Edition 1er juin 2020</v>
      </c>
    </row>
    <row r="141" spans="1:12" s="2" customFormat="1" ht="20.100000000000001" customHeight="1">
      <c r="A141" s="20"/>
      <c r="B141" s="2" t="s">
        <v>4</v>
      </c>
      <c r="C141" s="84"/>
    </row>
    <row r="142" spans="1:12" s="2" customFormat="1" ht="20.100000000000001" customHeight="1">
      <c r="A142" s="20"/>
      <c r="C142" s="84"/>
    </row>
    <row r="143" spans="1:12" s="2" customFormat="1" ht="20.100000000000001" customHeight="1">
      <c r="A143" s="21"/>
      <c r="B143" s="42" t="s">
        <v>736</v>
      </c>
      <c r="C143" s="86"/>
      <c r="D143" s="6"/>
      <c r="E143" s="454"/>
      <c r="F143" s="278" t="s">
        <v>682</v>
      </c>
      <c r="G143" s="6"/>
      <c r="H143" s="6"/>
      <c r="I143" s="6"/>
      <c r="J143" s="6"/>
      <c r="K143" s="6"/>
      <c r="L143" s="6"/>
    </row>
    <row r="144" spans="1:12" s="2" customFormat="1" ht="20.100000000000001" customHeight="1">
      <c r="A144" s="20"/>
      <c r="C144" s="84"/>
    </row>
    <row r="145" spans="1:12" s="2" customFormat="1" ht="20.100000000000001" customHeight="1">
      <c r="A145" s="48">
        <v>3</v>
      </c>
      <c r="B145" s="164" t="s">
        <v>617</v>
      </c>
      <c r="C145" s="165"/>
      <c r="D145" s="7"/>
      <c r="E145" s="7"/>
      <c r="F145" s="7"/>
      <c r="G145" s="7"/>
      <c r="H145" s="7"/>
      <c r="I145" s="7"/>
      <c r="J145" s="7"/>
      <c r="K145" s="7"/>
      <c r="L145" s="166"/>
    </row>
    <row r="146" spans="1:12" s="2" customFormat="1" ht="20.100000000000001" customHeight="1">
      <c r="A146" s="46"/>
      <c r="B146" s="65" t="s">
        <v>3</v>
      </c>
      <c r="C146" s="160" t="s">
        <v>58</v>
      </c>
      <c r="D146" s="65" t="s">
        <v>546</v>
      </c>
      <c r="E146" s="65" t="s">
        <v>547</v>
      </c>
      <c r="F146" s="477" t="s">
        <v>608</v>
      </c>
      <c r="G146" s="478"/>
      <c r="H146" s="65" t="s">
        <v>609</v>
      </c>
      <c r="I146" s="65" t="s">
        <v>610</v>
      </c>
      <c r="J146" s="65" t="s">
        <v>611</v>
      </c>
      <c r="K146" s="65" t="s">
        <v>612</v>
      </c>
      <c r="L146" s="267" t="s">
        <v>702</v>
      </c>
    </row>
    <row r="147" spans="1:12" s="2" customFormat="1" ht="20.100000000000001" customHeight="1">
      <c r="A147" s="20"/>
      <c r="B147" s="65" t="s">
        <v>605</v>
      </c>
      <c r="C147" s="131" t="s">
        <v>586</v>
      </c>
      <c r="D147" s="65" t="s">
        <v>583</v>
      </c>
      <c r="E147" s="65" t="s">
        <v>584</v>
      </c>
      <c r="F147" s="477" t="s">
        <v>585</v>
      </c>
      <c r="G147" s="478"/>
      <c r="H147" s="65" t="s">
        <v>614</v>
      </c>
      <c r="I147" s="266" t="s">
        <v>701</v>
      </c>
      <c r="J147" s="65" t="s">
        <v>616</v>
      </c>
      <c r="K147" s="65" t="s">
        <v>562</v>
      </c>
      <c r="L147" s="66" t="s">
        <v>619</v>
      </c>
    </row>
    <row r="148" spans="1:12" s="2" customFormat="1" ht="20.100000000000001" customHeight="1">
      <c r="A148" s="20"/>
      <c r="B148" s="24"/>
      <c r="C148" s="92"/>
      <c r="D148" s="24"/>
      <c r="E148" s="24"/>
      <c r="F148" s="24"/>
      <c r="G148" s="24"/>
      <c r="H148" s="24"/>
      <c r="I148" s="24"/>
      <c r="J148" s="24"/>
      <c r="K148" s="24"/>
      <c r="L148" s="114"/>
    </row>
    <row r="149" spans="1:12" s="2" customFormat="1" ht="20.100000000000001" customHeight="1">
      <c r="A149" s="25"/>
      <c r="B149" s="425"/>
      <c r="C149" s="426"/>
      <c r="D149" s="427"/>
      <c r="E149" s="428"/>
      <c r="F149" s="428"/>
      <c r="G149" s="428"/>
      <c r="H149" s="428"/>
      <c r="I149" s="118"/>
      <c r="J149" s="429"/>
      <c r="K149" s="429"/>
      <c r="L149" s="26"/>
    </row>
    <row r="150" spans="1:12" s="2" customFormat="1" ht="20.100000000000001" customHeight="1">
      <c r="A150" s="25"/>
      <c r="B150" s="425"/>
      <c r="C150" s="426"/>
      <c r="D150" s="427"/>
      <c r="E150" s="428"/>
      <c r="F150" s="428"/>
      <c r="G150" s="428"/>
      <c r="H150" s="428"/>
      <c r="I150" s="118"/>
      <c r="J150" s="429"/>
      <c r="K150" s="429"/>
      <c r="L150" s="26"/>
    </row>
    <row r="151" spans="1:12" s="2" customFormat="1" ht="20.100000000000001" customHeight="1">
      <c r="A151" s="25"/>
      <c r="B151" s="425"/>
      <c r="C151" s="426"/>
      <c r="D151" s="427"/>
      <c r="E151" s="428"/>
      <c r="F151" s="428"/>
      <c r="G151" s="428"/>
      <c r="H151" s="428"/>
      <c r="I151" s="118"/>
      <c r="J151" s="429"/>
      <c r="K151" s="429"/>
      <c r="L151" s="26"/>
    </row>
    <row r="152" spans="1:12" s="2" customFormat="1" ht="20.100000000000001" customHeight="1">
      <c r="A152" s="25"/>
      <c r="B152" s="425"/>
      <c r="C152" s="426"/>
      <c r="D152" s="427"/>
      <c r="E152" s="428"/>
      <c r="F152" s="428"/>
      <c r="G152" s="428"/>
      <c r="H152" s="428"/>
      <c r="I152" s="118"/>
      <c r="J152" s="429"/>
      <c r="K152" s="429"/>
      <c r="L152" s="26"/>
    </row>
    <row r="153" spans="1:12" s="2" customFormat="1" ht="20.100000000000001" customHeight="1">
      <c r="A153" s="25"/>
      <c r="B153" s="425"/>
      <c r="C153" s="426"/>
      <c r="D153" s="427"/>
      <c r="E153" s="428"/>
      <c r="F153" s="428"/>
      <c r="G153" s="428"/>
      <c r="H153" s="428"/>
      <c r="I153" s="118"/>
      <c r="J153" s="429"/>
      <c r="K153" s="429"/>
      <c r="L153" s="26"/>
    </row>
    <row r="154" spans="1:12" s="2" customFormat="1" ht="20.100000000000001" customHeight="1">
      <c r="A154" s="25"/>
      <c r="B154" s="425"/>
      <c r="C154" s="426"/>
      <c r="D154" s="427"/>
      <c r="E154" s="428"/>
      <c r="F154" s="428"/>
      <c r="G154" s="428"/>
      <c r="H154" s="428"/>
      <c r="I154" s="118"/>
      <c r="J154" s="429"/>
      <c r="K154" s="429"/>
      <c r="L154" s="26"/>
    </row>
    <row r="155" spans="1:12" s="2" customFormat="1" ht="20.100000000000001" customHeight="1">
      <c r="A155" s="25"/>
      <c r="B155" s="425"/>
      <c r="C155" s="426"/>
      <c r="D155" s="427"/>
      <c r="E155" s="428"/>
      <c r="F155" s="428"/>
      <c r="G155" s="428"/>
      <c r="H155" s="428"/>
      <c r="I155" s="118"/>
      <c r="J155" s="429"/>
      <c r="K155" s="429"/>
      <c r="L155" s="26"/>
    </row>
    <row r="156" spans="1:12" s="2" customFormat="1" ht="20.100000000000001" customHeight="1">
      <c r="A156" s="25"/>
      <c r="B156" s="425"/>
      <c r="C156" s="426"/>
      <c r="D156" s="427"/>
      <c r="E156" s="428"/>
      <c r="F156" s="428"/>
      <c r="G156" s="428"/>
      <c r="H156" s="428"/>
      <c r="I156" s="118"/>
      <c r="J156" s="429"/>
      <c r="K156" s="429"/>
      <c r="L156" s="26"/>
    </row>
    <row r="157" spans="1:12" s="2" customFormat="1" ht="20.100000000000001" customHeight="1">
      <c r="A157" s="25"/>
      <c r="B157" s="425"/>
      <c r="C157" s="426"/>
      <c r="D157" s="427"/>
      <c r="E157" s="428"/>
      <c r="F157" s="428"/>
      <c r="G157" s="428"/>
      <c r="H157" s="428"/>
      <c r="I157" s="118"/>
      <c r="J157" s="429"/>
      <c r="K157" s="429"/>
      <c r="L157" s="26"/>
    </row>
    <row r="158" spans="1:12" s="2" customFormat="1" ht="20.100000000000001" customHeight="1">
      <c r="A158" s="25"/>
      <c r="B158" s="425"/>
      <c r="C158" s="426"/>
      <c r="D158" s="427"/>
      <c r="E158" s="428"/>
      <c r="F158" s="428"/>
      <c r="G158" s="428"/>
      <c r="H158" s="428"/>
      <c r="I158" s="118"/>
      <c r="J158" s="429"/>
      <c r="K158" s="429"/>
      <c r="L158" s="26"/>
    </row>
    <row r="159" spans="1:12" s="2" customFormat="1" ht="20.100000000000001" customHeight="1">
      <c r="A159" s="25"/>
      <c r="B159" s="425"/>
      <c r="C159" s="426"/>
      <c r="D159" s="427"/>
      <c r="E159" s="428"/>
      <c r="F159" s="428"/>
      <c r="G159" s="428"/>
      <c r="H159" s="428"/>
      <c r="I159" s="118"/>
      <c r="J159" s="429"/>
      <c r="K159" s="429"/>
      <c r="L159" s="26"/>
    </row>
    <row r="160" spans="1:12" s="2" customFormat="1" ht="20.100000000000001" customHeight="1">
      <c r="A160" s="25"/>
      <c r="B160" s="425"/>
      <c r="C160" s="426"/>
      <c r="D160" s="427"/>
      <c r="E160" s="428"/>
      <c r="F160" s="428"/>
      <c r="G160" s="428"/>
      <c r="H160" s="428"/>
      <c r="I160" s="118"/>
      <c r="J160" s="429"/>
      <c r="K160" s="429"/>
      <c r="L160" s="26"/>
    </row>
    <row r="161" spans="1:12" s="2" customFormat="1" ht="20.100000000000001" customHeight="1">
      <c r="A161" s="25"/>
      <c r="B161" s="425"/>
      <c r="C161" s="426"/>
      <c r="D161" s="427"/>
      <c r="E161" s="428"/>
      <c r="F161" s="428"/>
      <c r="G161" s="428"/>
      <c r="H161" s="428"/>
      <c r="I161" s="118"/>
      <c r="J161" s="429"/>
      <c r="K161" s="429"/>
      <c r="L161" s="26"/>
    </row>
    <row r="162" spans="1:12" s="2" customFormat="1" ht="20.100000000000001" customHeight="1">
      <c r="A162" s="25"/>
      <c r="B162" s="425"/>
      <c r="C162" s="426"/>
      <c r="D162" s="427"/>
      <c r="E162" s="428"/>
      <c r="F162" s="428"/>
      <c r="G162" s="428"/>
      <c r="H162" s="428"/>
      <c r="I162" s="118"/>
      <c r="J162" s="429"/>
      <c r="K162" s="429"/>
      <c r="L162" s="26"/>
    </row>
    <row r="163" spans="1:12" s="2" customFormat="1" ht="20.100000000000001" customHeight="1">
      <c r="A163" s="25"/>
      <c r="B163" s="425"/>
      <c r="C163" s="426"/>
      <c r="D163" s="427"/>
      <c r="E163" s="428"/>
      <c r="F163" s="428"/>
      <c r="G163" s="428"/>
      <c r="H163" s="428"/>
      <c r="I163" s="118"/>
      <c r="J163" s="429"/>
      <c r="K163" s="429"/>
      <c r="L163" s="26"/>
    </row>
    <row r="164" spans="1:12" s="2" customFormat="1" ht="20.100000000000001" customHeight="1">
      <c r="A164" s="25"/>
      <c r="B164" s="425"/>
      <c r="C164" s="426"/>
      <c r="D164" s="427"/>
      <c r="E164" s="428"/>
      <c r="F164" s="428"/>
      <c r="G164" s="428"/>
      <c r="H164" s="428"/>
      <c r="I164" s="118"/>
      <c r="J164" s="429"/>
      <c r="K164" s="429"/>
      <c r="L164" s="26"/>
    </row>
    <row r="165" spans="1:12" s="2" customFormat="1" ht="20.100000000000001" customHeight="1">
      <c r="A165" s="25"/>
      <c r="B165" s="425"/>
      <c r="C165" s="426"/>
      <c r="D165" s="427"/>
      <c r="E165" s="428"/>
      <c r="F165" s="428"/>
      <c r="G165" s="428"/>
      <c r="H165" s="428"/>
      <c r="I165" s="118"/>
      <c r="J165" s="429"/>
      <c r="K165" s="429"/>
      <c r="L165" s="26"/>
    </row>
    <row r="166" spans="1:12" s="2" customFormat="1" ht="20.100000000000001" customHeight="1">
      <c r="A166" s="25"/>
      <c r="B166" s="425"/>
      <c r="C166" s="426"/>
      <c r="D166" s="427"/>
      <c r="E166" s="428"/>
      <c r="F166" s="428"/>
      <c r="G166" s="428"/>
      <c r="H166" s="428"/>
      <c r="I166" s="118"/>
      <c r="J166" s="429"/>
      <c r="K166" s="429"/>
      <c r="L166" s="26"/>
    </row>
    <row r="167" spans="1:12" s="2" customFormat="1" ht="20.100000000000001" customHeight="1">
      <c r="A167" s="25"/>
      <c r="B167" s="425"/>
      <c r="C167" s="426"/>
      <c r="D167" s="427"/>
      <c r="E167" s="428"/>
      <c r="F167" s="428"/>
      <c r="G167" s="428"/>
      <c r="H167" s="428"/>
      <c r="I167" s="118"/>
      <c r="J167" s="429"/>
      <c r="K167" s="429"/>
      <c r="L167" s="26"/>
    </row>
    <row r="168" spans="1:12" s="2" customFormat="1" ht="20.100000000000001" customHeight="1">
      <c r="A168" s="25"/>
      <c r="B168" s="425"/>
      <c r="C168" s="426"/>
      <c r="D168" s="427"/>
      <c r="E168" s="428"/>
      <c r="F168" s="428"/>
      <c r="G168" s="428"/>
      <c r="H168" s="428"/>
      <c r="I168" s="118"/>
      <c r="J168" s="429"/>
      <c r="K168" s="429"/>
      <c r="L168" s="26"/>
    </row>
    <row r="169" spans="1:12" s="2" customFormat="1" ht="20.100000000000001" customHeight="1">
      <c r="A169" s="25"/>
      <c r="B169" s="425"/>
      <c r="C169" s="426"/>
      <c r="D169" s="427"/>
      <c r="E169" s="428"/>
      <c r="F169" s="428"/>
      <c r="G169" s="428"/>
      <c r="H169" s="428"/>
      <c r="I169" s="118"/>
      <c r="J169" s="429"/>
      <c r="K169" s="429"/>
      <c r="L169" s="26"/>
    </row>
    <row r="170" spans="1:12" s="2" customFormat="1" ht="20.100000000000001" customHeight="1">
      <c r="A170" s="25"/>
      <c r="B170" s="425"/>
      <c r="C170" s="426"/>
      <c r="D170" s="427"/>
      <c r="E170" s="428"/>
      <c r="F170" s="428"/>
      <c r="G170" s="428"/>
      <c r="H170" s="428"/>
      <c r="I170" s="118"/>
      <c r="J170" s="429"/>
      <c r="K170" s="429"/>
      <c r="L170" s="26"/>
    </row>
    <row r="171" spans="1:12" s="2" customFormat="1" ht="20.100000000000001" customHeight="1">
      <c r="A171" s="25"/>
      <c r="B171" s="425"/>
      <c r="C171" s="426"/>
      <c r="D171" s="427"/>
      <c r="E171" s="428"/>
      <c r="F171" s="428"/>
      <c r="G171" s="428"/>
      <c r="H171" s="428"/>
      <c r="I171" s="118"/>
      <c r="J171" s="429"/>
      <c r="K171" s="429"/>
      <c r="L171" s="26"/>
    </row>
    <row r="172" spans="1:12" s="2" customFormat="1" ht="20.100000000000001" customHeight="1">
      <c r="A172" s="25"/>
      <c r="B172" s="425"/>
      <c r="C172" s="426"/>
      <c r="D172" s="427"/>
      <c r="E172" s="428"/>
      <c r="F172" s="428"/>
      <c r="G172" s="428"/>
      <c r="H172" s="428"/>
      <c r="I172" s="118"/>
      <c r="J172" s="429"/>
      <c r="K172" s="429"/>
      <c r="L172" s="26"/>
    </row>
    <row r="173" spans="1:12" s="2" customFormat="1" ht="20.100000000000001" customHeight="1">
      <c r="A173" s="25"/>
      <c r="B173" s="425"/>
      <c r="C173" s="426"/>
      <c r="D173" s="427"/>
      <c r="E173" s="428"/>
      <c r="F173" s="428"/>
      <c r="G173" s="428"/>
      <c r="H173" s="428"/>
      <c r="I173" s="118"/>
      <c r="J173" s="429"/>
      <c r="K173" s="429"/>
      <c r="L173" s="26"/>
    </row>
    <row r="174" spans="1:12" s="2" customFormat="1" ht="20.100000000000001" customHeight="1">
      <c r="A174" s="25"/>
      <c r="B174" s="425"/>
      <c r="C174" s="426"/>
      <c r="D174" s="427"/>
      <c r="E174" s="428"/>
      <c r="F174" s="428"/>
      <c r="G174" s="428"/>
      <c r="H174" s="428"/>
      <c r="I174" s="118"/>
      <c r="J174" s="429"/>
      <c r="K174" s="429"/>
      <c r="L174" s="26"/>
    </row>
    <row r="175" spans="1:12" s="2" customFormat="1" ht="20.100000000000001" customHeight="1">
      <c r="A175" s="25"/>
      <c r="B175" s="425"/>
      <c r="C175" s="426"/>
      <c r="D175" s="427"/>
      <c r="E175" s="428"/>
      <c r="F175" s="428"/>
      <c r="G175" s="428"/>
      <c r="H175" s="428"/>
      <c r="I175" s="118"/>
      <c r="J175" s="429"/>
      <c r="K175" s="429"/>
      <c r="L175" s="26"/>
    </row>
    <row r="176" spans="1:12" s="2" customFormat="1" ht="20.100000000000001" customHeight="1">
      <c r="A176" s="25"/>
      <c r="B176" s="425"/>
      <c r="C176" s="426"/>
      <c r="D176" s="427"/>
      <c r="E176" s="428"/>
      <c r="F176" s="428"/>
      <c r="G176" s="428"/>
      <c r="H176" s="428"/>
      <c r="I176" s="118"/>
      <c r="J176" s="429"/>
      <c r="K176" s="429"/>
      <c r="L176" s="26"/>
    </row>
    <row r="177" spans="1:12" s="2" customFormat="1" ht="20.100000000000001" customHeight="1">
      <c r="A177" s="25"/>
      <c r="B177" s="425"/>
      <c r="C177" s="426"/>
      <c r="D177" s="427"/>
      <c r="E177" s="428"/>
      <c r="F177" s="428"/>
      <c r="G177" s="428"/>
      <c r="H177" s="428"/>
      <c r="I177" s="118"/>
      <c r="J177" s="429"/>
      <c r="K177" s="429"/>
      <c r="L177" s="26"/>
    </row>
    <row r="178" spans="1:12" s="2" customFormat="1" ht="20.100000000000001" customHeight="1">
      <c r="A178" s="25"/>
      <c r="B178" s="425"/>
      <c r="C178" s="426"/>
      <c r="D178" s="427"/>
      <c r="E178" s="428"/>
      <c r="F178" s="428"/>
      <c r="G178" s="428"/>
      <c r="H178" s="428"/>
      <c r="I178" s="118"/>
      <c r="J178" s="429"/>
      <c r="K178" s="429"/>
      <c r="L178" s="26"/>
    </row>
    <row r="179" spans="1:12" s="2" customFormat="1" ht="20.100000000000001" customHeight="1">
      <c r="A179" s="25"/>
      <c r="B179" s="425"/>
      <c r="C179" s="426"/>
      <c r="D179" s="427"/>
      <c r="E179" s="428"/>
      <c r="F179" s="428"/>
      <c r="G179" s="428"/>
      <c r="H179" s="428"/>
      <c r="I179" s="118"/>
      <c r="J179" s="429"/>
      <c r="K179" s="429"/>
      <c r="L179" s="26"/>
    </row>
    <row r="180" spans="1:12" s="2" customFormat="1" ht="20.100000000000001" customHeight="1">
      <c r="A180" s="25"/>
      <c r="B180" s="425"/>
      <c r="C180" s="426"/>
      <c r="D180" s="427"/>
      <c r="E180" s="428"/>
      <c r="F180" s="428"/>
      <c r="G180" s="428"/>
      <c r="H180" s="428"/>
      <c r="I180" s="118"/>
      <c r="J180" s="429"/>
      <c r="K180" s="429"/>
      <c r="L180" s="26"/>
    </row>
    <row r="181" spans="1:12" s="2" customFormat="1" ht="20.100000000000001" customHeight="1">
      <c r="A181" s="25"/>
      <c r="B181" s="425"/>
      <c r="C181" s="426"/>
      <c r="D181" s="427"/>
      <c r="E181" s="428"/>
      <c r="F181" s="428"/>
      <c r="G181" s="428"/>
      <c r="H181" s="428"/>
      <c r="I181" s="118"/>
      <c r="J181" s="429"/>
      <c r="K181" s="429"/>
      <c r="L181" s="26"/>
    </row>
    <row r="182" spans="1:12" s="2" customFormat="1" ht="20.100000000000001" customHeight="1">
      <c r="A182" s="25"/>
      <c r="B182" s="425"/>
      <c r="C182" s="426"/>
      <c r="D182" s="427"/>
      <c r="E182" s="428"/>
      <c r="F182" s="428"/>
      <c r="G182" s="428"/>
      <c r="H182" s="428"/>
      <c r="I182" s="118"/>
      <c r="J182" s="429"/>
      <c r="K182" s="429"/>
      <c r="L182" s="26"/>
    </row>
    <row r="183" spans="1:12" s="2" customFormat="1" ht="20.100000000000001" customHeight="1">
      <c r="A183" s="25"/>
      <c r="B183" s="425"/>
      <c r="C183" s="426"/>
      <c r="D183" s="427"/>
      <c r="E183" s="428"/>
      <c r="F183" s="428"/>
      <c r="G183" s="428"/>
      <c r="H183" s="428"/>
      <c r="I183" s="118"/>
      <c r="J183" s="429"/>
      <c r="K183" s="429"/>
      <c r="L183" s="26"/>
    </row>
    <row r="184" spans="1:12" s="2" customFormat="1" ht="20.100000000000001" customHeight="1">
      <c r="A184" s="25"/>
      <c r="B184" s="425"/>
      <c r="C184" s="426"/>
      <c r="D184" s="427"/>
      <c r="E184" s="428"/>
      <c r="F184" s="428"/>
      <c r="G184" s="428"/>
      <c r="H184" s="428"/>
      <c r="I184" s="118"/>
      <c r="J184" s="429"/>
      <c r="K184" s="429"/>
      <c r="L184" s="26"/>
    </row>
    <row r="185" spans="1:12" s="2" customFormat="1" ht="20.100000000000001" customHeight="1">
      <c r="A185" s="25"/>
      <c r="B185" s="425"/>
      <c r="C185" s="426"/>
      <c r="D185" s="427"/>
      <c r="E185" s="428"/>
      <c r="F185" s="428"/>
      <c r="G185" s="428"/>
      <c r="H185" s="428"/>
      <c r="I185" s="118"/>
      <c r="J185" s="429"/>
      <c r="K185" s="429"/>
      <c r="L185" s="26"/>
    </row>
    <row r="186" spans="1:12" s="2" customFormat="1" ht="20.100000000000001" customHeight="1">
      <c r="A186" s="25"/>
      <c r="B186" s="425"/>
      <c r="C186" s="426"/>
      <c r="D186" s="427"/>
      <c r="E186" s="428"/>
      <c r="F186" s="428"/>
      <c r="G186" s="428"/>
      <c r="H186" s="428"/>
      <c r="I186" s="118"/>
      <c r="J186" s="429"/>
      <c r="K186" s="429"/>
      <c r="L186" s="26"/>
    </row>
    <row r="187" spans="1:12" s="2" customFormat="1" ht="20.100000000000001" customHeight="1">
      <c r="A187" s="25"/>
      <c r="B187" s="425"/>
      <c r="C187" s="426"/>
      <c r="D187" s="427"/>
      <c r="E187" s="428"/>
      <c r="F187" s="428"/>
      <c r="G187" s="428"/>
      <c r="H187" s="428"/>
      <c r="I187" s="118"/>
      <c r="J187" s="429"/>
      <c r="K187" s="429"/>
      <c r="L187" s="26"/>
    </row>
    <row r="188" spans="1:12" s="2" customFormat="1" ht="20.100000000000001" customHeight="1">
      <c r="A188" s="25"/>
      <c r="B188" s="425"/>
      <c r="C188" s="426"/>
      <c r="D188" s="427"/>
      <c r="E188" s="428"/>
      <c r="F188" s="428"/>
      <c r="G188" s="428"/>
      <c r="H188" s="428"/>
      <c r="I188" s="118"/>
      <c r="J188" s="429"/>
      <c r="K188" s="429"/>
      <c r="L188" s="26"/>
    </row>
    <row r="189" spans="1:12" s="2" customFormat="1" ht="20.100000000000001" customHeight="1">
      <c r="A189" s="25"/>
      <c r="B189" s="425"/>
      <c r="C189" s="426"/>
      <c r="D189" s="427"/>
      <c r="E189" s="428"/>
      <c r="F189" s="428"/>
      <c r="G189" s="428"/>
      <c r="H189" s="428"/>
      <c r="I189" s="118"/>
      <c r="J189" s="429"/>
      <c r="K189" s="429"/>
      <c r="L189" s="26"/>
    </row>
    <row r="190" spans="1:12" s="2" customFormat="1" ht="20.100000000000001" customHeight="1">
      <c r="A190" s="25"/>
      <c r="B190" s="425"/>
      <c r="C190" s="426"/>
      <c r="D190" s="427"/>
      <c r="E190" s="428"/>
      <c r="F190" s="428"/>
      <c r="G190" s="428"/>
      <c r="H190" s="428"/>
      <c r="I190" s="118"/>
      <c r="J190" s="429"/>
      <c r="K190" s="429"/>
      <c r="L190" s="26"/>
    </row>
    <row r="191" spans="1:12" s="2" customFormat="1" ht="20.100000000000001" customHeight="1">
      <c r="A191" s="25"/>
      <c r="B191" s="425"/>
      <c r="C191" s="426"/>
      <c r="D191" s="427"/>
      <c r="E191" s="428"/>
      <c r="F191" s="428"/>
      <c r="G191" s="428"/>
      <c r="H191" s="428"/>
      <c r="I191" s="118"/>
      <c r="J191" s="429"/>
      <c r="K191" s="429"/>
      <c r="L191" s="26"/>
    </row>
    <row r="192" spans="1:12" s="2" customFormat="1" ht="20.100000000000001" customHeight="1">
      <c r="A192" s="25"/>
      <c r="B192" s="425"/>
      <c r="C192" s="426"/>
      <c r="D192" s="428"/>
      <c r="E192" s="428"/>
      <c r="F192" s="428"/>
      <c r="G192" s="428"/>
      <c r="H192" s="428"/>
      <c r="I192" s="118"/>
      <c r="J192" s="429"/>
      <c r="K192" s="429"/>
      <c r="L192" s="26"/>
    </row>
    <row r="193" spans="1:12" s="2" customFormat="1" ht="20.100000000000001" customHeight="1">
      <c r="A193" s="28"/>
      <c r="B193" s="11"/>
      <c r="C193" s="93"/>
      <c r="D193" s="19"/>
      <c r="E193" s="19"/>
      <c r="F193" s="19"/>
      <c r="G193" s="19"/>
      <c r="H193" s="19"/>
      <c r="I193" s="19"/>
      <c r="J193" s="19"/>
      <c r="K193" s="19"/>
      <c r="L193" s="19"/>
    </row>
    <row r="194" spans="1:12" s="2" customFormat="1" ht="20.100000000000001" customHeight="1">
      <c r="A194" s="25"/>
      <c r="B194" s="136" t="s">
        <v>620</v>
      </c>
      <c r="C194" s="133"/>
      <c r="D194" s="134"/>
      <c r="E194" s="134"/>
      <c r="F194" s="134"/>
      <c r="G194" s="134"/>
      <c r="H194" s="134"/>
      <c r="I194" s="39"/>
      <c r="J194" s="142">
        <f>SUM(J149:J193)</f>
        <v>0</v>
      </c>
      <c r="K194" s="142">
        <f>SUM(K149:K193)</f>
        <v>0</v>
      </c>
      <c r="L194" s="30"/>
    </row>
    <row r="195" spans="1:12" s="2" customFormat="1" ht="20.100000000000001" customHeight="1">
      <c r="A195" s="20"/>
      <c r="C195" s="84"/>
    </row>
    <row r="196" spans="1:12" s="2" customFormat="1" ht="20.100000000000001" customHeight="1">
      <c r="A196" s="20"/>
      <c r="C196" s="84"/>
    </row>
    <row r="197" spans="1:12" s="2" customFormat="1" ht="20.100000000000001" customHeight="1">
      <c r="A197" s="20"/>
      <c r="C197" s="84"/>
    </row>
    <row r="198" spans="1:12" s="2" customFormat="1" ht="20.100000000000001" customHeight="1">
      <c r="A198" s="20"/>
      <c r="C198" s="84"/>
    </row>
    <row r="199" spans="1:12" s="2" customFormat="1" ht="20.100000000000001" customHeight="1">
      <c r="A199" s="20"/>
      <c r="C199" s="84"/>
    </row>
    <row r="200" spans="1:12" s="2" customFormat="1" ht="20.100000000000001" customHeight="1">
      <c r="A200" s="20"/>
      <c r="C200" s="84"/>
    </row>
    <row r="201" spans="1:12" s="2" customFormat="1" ht="20.100000000000001" customHeight="1">
      <c r="A201" s="20"/>
      <c r="C201" s="84"/>
    </row>
    <row r="202" spans="1:12" s="2" customFormat="1" ht="20.100000000000001" customHeight="1">
      <c r="A202" s="20"/>
      <c r="C202" s="84"/>
    </row>
    <row r="203" spans="1:12" s="2" customFormat="1" ht="20.100000000000001" customHeight="1">
      <c r="A203" s="20"/>
      <c r="C203" s="84"/>
    </row>
    <row r="204" spans="1:12" s="2" customFormat="1" ht="20.100000000000001" customHeight="1">
      <c r="A204" s="20"/>
      <c r="C204" s="84"/>
    </row>
    <row r="205" spans="1:12" s="2" customFormat="1" ht="20.100000000000001" customHeight="1">
      <c r="A205" s="20"/>
      <c r="C205" s="84"/>
    </row>
    <row r="206" spans="1:12" s="2" customFormat="1" ht="20.100000000000001" customHeight="1">
      <c r="A206" s="20"/>
      <c r="C206" s="84"/>
    </row>
    <row r="207" spans="1:12" s="2" customFormat="1" ht="20.100000000000001" customHeight="1">
      <c r="A207" s="20"/>
      <c r="C207" s="84"/>
    </row>
    <row r="208" spans="1:12" s="2" customFormat="1" ht="20.100000000000001" customHeight="1">
      <c r="A208" s="20"/>
      <c r="C208" s="84"/>
    </row>
    <row r="209" spans="1:3" s="2" customFormat="1" ht="20.100000000000001" customHeight="1">
      <c r="A209" s="20"/>
      <c r="C209" s="84"/>
    </row>
    <row r="210" spans="1:3" s="2" customFormat="1" ht="20.100000000000001" customHeight="1">
      <c r="A210" s="20"/>
      <c r="C210" s="84"/>
    </row>
    <row r="211" spans="1:3" s="2" customFormat="1" ht="20.100000000000001" customHeight="1">
      <c r="A211" s="20"/>
      <c r="C211" s="84"/>
    </row>
    <row r="212" spans="1:3" s="2" customFormat="1" ht="20.100000000000001" customHeight="1">
      <c r="A212" s="20"/>
      <c r="C212" s="84"/>
    </row>
    <row r="213" spans="1:3" s="2" customFormat="1" ht="20.100000000000001" customHeight="1">
      <c r="A213" s="20"/>
      <c r="C213" s="84"/>
    </row>
    <row r="214" spans="1:3" s="2" customFormat="1" ht="20.100000000000001" customHeight="1">
      <c r="A214" s="20"/>
      <c r="C214" s="84"/>
    </row>
    <row r="215" spans="1:3" s="2" customFormat="1" ht="20.100000000000001" customHeight="1">
      <c r="A215" s="20"/>
      <c r="C215" s="84"/>
    </row>
    <row r="216" spans="1:3" s="2" customFormat="1" ht="20.100000000000001" customHeight="1">
      <c r="A216" s="20"/>
      <c r="C216" s="84"/>
    </row>
    <row r="217" spans="1:3" s="2" customFormat="1" ht="20.100000000000001" customHeight="1">
      <c r="A217" s="20"/>
      <c r="C217" s="84"/>
    </row>
    <row r="218" spans="1:3" s="2" customFormat="1" ht="20.100000000000001" customHeight="1">
      <c r="A218" s="20"/>
      <c r="C218" s="84"/>
    </row>
    <row r="219" spans="1:3" s="2" customFormat="1" ht="20.100000000000001" customHeight="1">
      <c r="A219" s="20"/>
      <c r="C219" s="84"/>
    </row>
    <row r="220" spans="1:3" s="2" customFormat="1" ht="20.100000000000001" customHeight="1">
      <c r="A220" s="20"/>
      <c r="C220" s="84"/>
    </row>
    <row r="221" spans="1:3" s="2" customFormat="1" ht="20.100000000000001" customHeight="1">
      <c r="A221" s="20"/>
      <c r="C221" s="84"/>
    </row>
    <row r="222" spans="1:3" s="2" customFormat="1" ht="20.100000000000001" customHeight="1">
      <c r="A222" s="20"/>
      <c r="C222" s="84"/>
    </row>
    <row r="223" spans="1:3" s="2" customFormat="1" ht="20.100000000000001" customHeight="1">
      <c r="A223" s="20"/>
      <c r="C223" s="84"/>
    </row>
    <row r="224" spans="1:3" s="2" customFormat="1" ht="20.100000000000001" customHeight="1">
      <c r="A224" s="20"/>
      <c r="C224" s="84"/>
    </row>
    <row r="225" spans="1:3" s="2" customFormat="1" ht="20.100000000000001" customHeight="1">
      <c r="A225" s="20"/>
      <c r="C225" s="84"/>
    </row>
    <row r="226" spans="1:3" s="2" customFormat="1" ht="20.100000000000001" customHeight="1">
      <c r="A226" s="20"/>
      <c r="C226" s="84"/>
    </row>
    <row r="227" spans="1:3" s="2" customFormat="1" ht="20.100000000000001" customHeight="1">
      <c r="A227" s="20"/>
      <c r="C227" s="84"/>
    </row>
    <row r="228" spans="1:3" s="2" customFormat="1" ht="20.100000000000001" customHeight="1">
      <c r="A228" s="20"/>
      <c r="C228" s="84"/>
    </row>
    <row r="229" spans="1:3" s="2" customFormat="1" ht="20.100000000000001" customHeight="1">
      <c r="A229" s="20"/>
      <c r="C229" s="84"/>
    </row>
    <row r="230" spans="1:3" s="2" customFormat="1" ht="20.100000000000001" customHeight="1">
      <c r="A230" s="20"/>
      <c r="C230" s="84"/>
    </row>
    <row r="231" spans="1:3" s="2" customFormat="1" ht="20.100000000000001" customHeight="1">
      <c r="A231" s="20"/>
      <c r="C231" s="84"/>
    </row>
    <row r="232" spans="1:3" s="2" customFormat="1" ht="20.100000000000001" customHeight="1">
      <c r="A232" s="20"/>
      <c r="C232" s="84"/>
    </row>
    <row r="233" spans="1:3" s="2" customFormat="1" ht="20.100000000000001" customHeight="1">
      <c r="A233" s="20"/>
      <c r="C233" s="84"/>
    </row>
    <row r="234" spans="1:3" s="2" customFormat="1" ht="20.100000000000001" customHeight="1">
      <c r="A234" s="20"/>
      <c r="C234" s="84"/>
    </row>
    <row r="235" spans="1:3" s="2" customFormat="1" ht="20.100000000000001" customHeight="1">
      <c r="A235" s="20"/>
      <c r="C235" s="84"/>
    </row>
    <row r="236" spans="1:3" s="2" customFormat="1" ht="20.100000000000001" customHeight="1">
      <c r="A236" s="20"/>
      <c r="C236" s="84"/>
    </row>
    <row r="237" spans="1:3" s="2" customFormat="1" ht="20.100000000000001" customHeight="1">
      <c r="A237" s="20"/>
      <c r="C237" s="84"/>
    </row>
    <row r="238" spans="1:3" s="2" customFormat="1" ht="20.100000000000001" customHeight="1">
      <c r="A238" s="20"/>
      <c r="C238" s="84"/>
    </row>
    <row r="239" spans="1:3" s="2" customFormat="1" ht="20.100000000000001" customHeight="1">
      <c r="A239" s="20"/>
      <c r="C239" s="84"/>
    </row>
    <row r="240" spans="1:3" s="2" customFormat="1" ht="20.100000000000001" customHeight="1">
      <c r="A240" s="20"/>
      <c r="C240" s="84"/>
    </row>
    <row r="241" spans="1:3" s="2" customFormat="1" ht="20.100000000000001" customHeight="1">
      <c r="A241" s="20"/>
      <c r="C241" s="84"/>
    </row>
    <row r="242" spans="1:3" s="2" customFormat="1" ht="20.100000000000001" customHeight="1">
      <c r="A242" s="20"/>
      <c r="C242" s="84"/>
    </row>
    <row r="243" spans="1:3" s="2" customFormat="1" ht="20.100000000000001" customHeight="1">
      <c r="A243" s="20"/>
      <c r="C243" s="84"/>
    </row>
    <row r="244" spans="1:3" s="2" customFormat="1" ht="20.100000000000001" customHeight="1">
      <c r="A244" s="20"/>
      <c r="C244" s="84"/>
    </row>
    <row r="245" spans="1:3" s="2" customFormat="1" ht="20.100000000000001" customHeight="1">
      <c r="A245" s="20"/>
      <c r="C245" s="84"/>
    </row>
    <row r="246" spans="1:3" s="2" customFormat="1" ht="20.100000000000001" customHeight="1">
      <c r="A246" s="20"/>
      <c r="C246" s="84"/>
    </row>
    <row r="247" spans="1:3" s="2" customFormat="1" ht="20.100000000000001" customHeight="1">
      <c r="A247" s="20"/>
      <c r="C247" s="84"/>
    </row>
    <row r="248" spans="1:3" s="2" customFormat="1" ht="20.100000000000001" customHeight="1">
      <c r="A248" s="20"/>
      <c r="C248" s="84"/>
    </row>
    <row r="249" spans="1:3" s="2" customFormat="1" ht="20.100000000000001" customHeight="1">
      <c r="A249" s="20"/>
      <c r="C249" s="84"/>
    </row>
    <row r="250" spans="1:3" s="2" customFormat="1" ht="20.100000000000001" customHeight="1">
      <c r="A250" s="20"/>
      <c r="C250" s="84"/>
    </row>
    <row r="251" spans="1:3" s="2" customFormat="1" ht="20.100000000000001" customHeight="1">
      <c r="A251" s="20"/>
      <c r="C251" s="84"/>
    </row>
    <row r="252" spans="1:3" s="2" customFormat="1" ht="20.100000000000001" customHeight="1">
      <c r="A252" s="20"/>
      <c r="C252" s="84"/>
    </row>
    <row r="253" spans="1:3" s="2" customFormat="1" ht="20.100000000000001" customHeight="1">
      <c r="A253" s="20"/>
      <c r="C253" s="84"/>
    </row>
    <row r="254" spans="1:3" s="2" customFormat="1" ht="20.100000000000001" customHeight="1">
      <c r="A254" s="20"/>
      <c r="C254" s="84"/>
    </row>
    <row r="255" spans="1:3" s="2" customFormat="1" ht="20.100000000000001" customHeight="1">
      <c r="A255" s="20"/>
      <c r="C255" s="84"/>
    </row>
    <row r="256" spans="1:3" s="2" customFormat="1" ht="20.100000000000001" customHeight="1">
      <c r="A256" s="20"/>
      <c r="C256" s="84"/>
    </row>
    <row r="257" spans="1:3" s="2" customFormat="1" ht="20.100000000000001" customHeight="1">
      <c r="A257" s="20"/>
      <c r="C257" s="84"/>
    </row>
    <row r="258" spans="1:3" s="2" customFormat="1" ht="20.100000000000001" customHeight="1">
      <c r="A258" s="20"/>
      <c r="C258" s="84"/>
    </row>
    <row r="259" spans="1:3" s="2" customFormat="1" ht="20.100000000000001" customHeight="1">
      <c r="A259" s="20"/>
      <c r="C259" s="84"/>
    </row>
    <row r="260" spans="1:3" s="2" customFormat="1" ht="20.100000000000001" customHeight="1">
      <c r="A260" s="20"/>
      <c r="C260" s="84"/>
    </row>
    <row r="261" spans="1:3" s="2" customFormat="1" ht="20.100000000000001" customHeight="1">
      <c r="A261" s="20"/>
      <c r="C261" s="84"/>
    </row>
    <row r="262" spans="1:3" s="2" customFormat="1" ht="20.100000000000001" customHeight="1">
      <c r="A262" s="20"/>
      <c r="C262" s="84"/>
    </row>
    <row r="263" spans="1:3" s="2" customFormat="1" ht="20.100000000000001" customHeight="1">
      <c r="A263" s="20"/>
      <c r="C263" s="84"/>
    </row>
    <row r="264" spans="1:3" s="2" customFormat="1" ht="20.100000000000001" customHeight="1">
      <c r="A264" s="20"/>
      <c r="C264" s="84"/>
    </row>
    <row r="265" spans="1:3" s="2" customFormat="1" ht="20.100000000000001" customHeight="1">
      <c r="A265" s="20"/>
      <c r="C265" s="84"/>
    </row>
    <row r="266" spans="1:3" s="2" customFormat="1" ht="20.100000000000001" customHeight="1">
      <c r="A266" s="20"/>
      <c r="C266" s="84"/>
    </row>
    <row r="267" spans="1:3" s="2" customFormat="1" ht="20.100000000000001" customHeight="1">
      <c r="A267" s="20"/>
      <c r="C267" s="84"/>
    </row>
    <row r="268" spans="1:3" s="2" customFormat="1" ht="20.100000000000001" customHeight="1">
      <c r="A268" s="20"/>
      <c r="C268" s="84"/>
    </row>
    <row r="269" spans="1:3" s="2" customFormat="1" ht="20.100000000000001" customHeight="1">
      <c r="A269" s="20"/>
      <c r="C269" s="84"/>
    </row>
    <row r="270" spans="1:3" s="2" customFormat="1" ht="20.100000000000001" customHeight="1">
      <c r="A270" s="20"/>
      <c r="C270" s="84"/>
    </row>
    <row r="271" spans="1:3" s="2" customFormat="1" ht="20.100000000000001" customHeight="1">
      <c r="A271" s="20"/>
      <c r="C271" s="84"/>
    </row>
    <row r="272" spans="1:3" s="2" customFormat="1" ht="20.100000000000001" customHeight="1">
      <c r="A272" s="20"/>
      <c r="C272" s="84"/>
    </row>
    <row r="273" spans="1:3" s="2" customFormat="1" ht="20.100000000000001" customHeight="1">
      <c r="A273" s="20"/>
      <c r="C273" s="84"/>
    </row>
    <row r="274" spans="1:3" s="2" customFormat="1" ht="20.100000000000001" customHeight="1">
      <c r="A274" s="20"/>
      <c r="C274" s="84"/>
    </row>
    <row r="275" spans="1:3" s="2" customFormat="1" ht="20.100000000000001" customHeight="1">
      <c r="A275" s="20"/>
      <c r="C275" s="84"/>
    </row>
    <row r="276" spans="1:3" s="2" customFormat="1" ht="20.100000000000001" customHeight="1">
      <c r="A276" s="20"/>
      <c r="C276" s="84"/>
    </row>
    <row r="277" spans="1:3" s="2" customFormat="1" ht="20.100000000000001" customHeight="1">
      <c r="A277" s="20"/>
      <c r="C277" s="84"/>
    </row>
    <row r="278" spans="1:3" s="2" customFormat="1" ht="20.100000000000001" customHeight="1">
      <c r="A278" s="20"/>
      <c r="C278" s="84"/>
    </row>
    <row r="279" spans="1:3" s="2" customFormat="1" ht="20.100000000000001" customHeight="1">
      <c r="A279" s="20"/>
      <c r="C279" s="84"/>
    </row>
    <row r="280" spans="1:3" s="2" customFormat="1" ht="20.100000000000001" customHeight="1">
      <c r="A280" s="20"/>
      <c r="C280" s="84"/>
    </row>
    <row r="281" spans="1:3" s="2" customFormat="1" ht="20.100000000000001" customHeight="1">
      <c r="A281" s="20"/>
      <c r="C281" s="84"/>
    </row>
    <row r="282" spans="1:3" s="2" customFormat="1" ht="20.100000000000001" customHeight="1">
      <c r="A282" s="20"/>
      <c r="C282" s="84"/>
    </row>
    <row r="283" spans="1:3" s="2" customFormat="1" ht="20.100000000000001" customHeight="1">
      <c r="A283" s="20"/>
      <c r="C283" s="84"/>
    </row>
    <row r="284" spans="1:3" s="2" customFormat="1" ht="20.100000000000001" customHeight="1">
      <c r="A284" s="20"/>
      <c r="C284" s="84"/>
    </row>
    <row r="285" spans="1:3" s="2" customFormat="1" ht="20.100000000000001" customHeight="1">
      <c r="A285" s="20"/>
      <c r="C285" s="84"/>
    </row>
    <row r="286" spans="1:3" s="2" customFormat="1" ht="20.100000000000001" customHeight="1">
      <c r="A286" s="20"/>
      <c r="C286" s="84"/>
    </row>
    <row r="287" spans="1:3" s="2" customFormat="1" ht="20.100000000000001" customHeight="1">
      <c r="A287" s="20"/>
      <c r="C287" s="84"/>
    </row>
    <row r="288" spans="1:3" s="2" customFormat="1" ht="20.100000000000001" customHeight="1">
      <c r="A288" s="20"/>
      <c r="C288" s="84"/>
    </row>
    <row r="289" spans="1:3" s="2" customFormat="1" ht="20.100000000000001" customHeight="1">
      <c r="A289" s="20"/>
      <c r="C289" s="84"/>
    </row>
    <row r="290" spans="1:3" s="2" customFormat="1" ht="20.100000000000001" customHeight="1">
      <c r="A290" s="20"/>
      <c r="C290" s="84"/>
    </row>
    <row r="291" spans="1:3" s="2" customFormat="1" ht="20.100000000000001" customHeight="1">
      <c r="A291" s="20"/>
      <c r="C291" s="84"/>
    </row>
    <row r="292" spans="1:3" s="2" customFormat="1" ht="20.100000000000001" customHeight="1">
      <c r="A292" s="20"/>
      <c r="C292" s="84"/>
    </row>
    <row r="293" spans="1:3" s="2" customFormat="1" ht="20.100000000000001" customHeight="1">
      <c r="A293" s="20"/>
      <c r="C293" s="84"/>
    </row>
    <row r="294" spans="1:3" s="2" customFormat="1" ht="20.100000000000001" customHeight="1">
      <c r="A294" s="20"/>
      <c r="C294" s="84"/>
    </row>
    <row r="295" spans="1:3" s="2" customFormat="1" ht="20.100000000000001" customHeight="1">
      <c r="A295" s="20"/>
      <c r="C295" s="84"/>
    </row>
    <row r="296" spans="1:3" s="2" customFormat="1" ht="20.100000000000001" customHeight="1">
      <c r="A296" s="20"/>
      <c r="C296" s="84"/>
    </row>
    <row r="297" spans="1:3" s="2" customFormat="1" ht="20.100000000000001" customHeight="1">
      <c r="A297" s="20"/>
      <c r="C297" s="84"/>
    </row>
    <row r="298" spans="1:3" s="2" customFormat="1" ht="20.100000000000001" customHeight="1">
      <c r="A298" s="20"/>
      <c r="C298" s="84"/>
    </row>
    <row r="299" spans="1:3" s="2" customFormat="1" ht="20.100000000000001" customHeight="1">
      <c r="A299" s="20"/>
      <c r="C299" s="84"/>
    </row>
    <row r="300" spans="1:3" s="2" customFormat="1" ht="20.100000000000001" customHeight="1">
      <c r="A300" s="20"/>
      <c r="C300" s="84"/>
    </row>
    <row r="301" spans="1:3" s="2" customFormat="1" ht="20.100000000000001" customHeight="1">
      <c r="A301" s="20"/>
      <c r="C301" s="84"/>
    </row>
    <row r="302" spans="1:3" s="2" customFormat="1" ht="20.100000000000001" customHeight="1">
      <c r="A302" s="20"/>
      <c r="C302" s="84"/>
    </row>
    <row r="303" spans="1:3" s="2" customFormat="1" ht="20.100000000000001" customHeight="1">
      <c r="A303" s="20"/>
      <c r="C303" s="84"/>
    </row>
    <row r="304" spans="1:3" s="2" customFormat="1" ht="20.100000000000001" customHeight="1">
      <c r="A304" s="20"/>
      <c r="C304" s="84"/>
    </row>
    <row r="305" spans="1:3" s="2" customFormat="1" ht="20.100000000000001" customHeight="1">
      <c r="A305" s="20"/>
      <c r="C305" s="84"/>
    </row>
    <row r="306" spans="1:3" s="2" customFormat="1" ht="20.100000000000001" customHeight="1">
      <c r="A306" s="20"/>
      <c r="C306" s="84"/>
    </row>
    <row r="307" spans="1:3" s="2" customFormat="1" ht="20.100000000000001" customHeight="1">
      <c r="A307" s="20"/>
      <c r="C307" s="84"/>
    </row>
    <row r="308" spans="1:3" s="2" customFormat="1" ht="20.100000000000001" customHeight="1">
      <c r="A308" s="20"/>
      <c r="C308" s="84"/>
    </row>
    <row r="309" spans="1:3" s="2" customFormat="1" ht="20.100000000000001" customHeight="1">
      <c r="A309" s="20"/>
      <c r="C309" s="84"/>
    </row>
    <row r="310" spans="1:3" s="2" customFormat="1" ht="20.100000000000001" customHeight="1">
      <c r="A310" s="20"/>
      <c r="C310" s="84"/>
    </row>
    <row r="311" spans="1:3" s="2" customFormat="1" ht="20.100000000000001" customHeight="1">
      <c r="A311" s="20"/>
      <c r="C311" s="84"/>
    </row>
    <row r="312" spans="1:3" s="2" customFormat="1" ht="20.100000000000001" customHeight="1">
      <c r="A312" s="20"/>
      <c r="C312" s="84"/>
    </row>
    <row r="313" spans="1:3" s="2" customFormat="1" ht="20.100000000000001" customHeight="1">
      <c r="A313" s="20"/>
      <c r="C313" s="84"/>
    </row>
    <row r="314" spans="1:3" s="2" customFormat="1" ht="20.100000000000001" customHeight="1">
      <c r="A314" s="20"/>
      <c r="C314" s="84"/>
    </row>
    <row r="315" spans="1:3" s="2" customFormat="1" ht="20.100000000000001" customHeight="1">
      <c r="A315" s="20"/>
      <c r="C315" s="84"/>
    </row>
    <row r="316" spans="1:3" s="2" customFormat="1" ht="20.100000000000001" customHeight="1">
      <c r="A316" s="20"/>
      <c r="C316" s="84"/>
    </row>
    <row r="317" spans="1:3" s="2" customFormat="1" ht="20.100000000000001" customHeight="1">
      <c r="A317" s="20"/>
      <c r="C317" s="84"/>
    </row>
    <row r="318" spans="1:3" s="2" customFormat="1" ht="20.100000000000001" customHeight="1">
      <c r="A318" s="20"/>
      <c r="C318" s="84"/>
    </row>
    <row r="319" spans="1:3" s="2" customFormat="1" ht="20.100000000000001" customHeight="1">
      <c r="A319" s="20"/>
      <c r="C319" s="84"/>
    </row>
    <row r="320" spans="1:3" s="2" customFormat="1" ht="20.100000000000001" customHeight="1">
      <c r="A320" s="20"/>
      <c r="C320" s="84"/>
    </row>
    <row r="321" spans="1:3" s="2" customFormat="1" ht="20.100000000000001" customHeight="1">
      <c r="A321" s="20"/>
      <c r="C321" s="84"/>
    </row>
    <row r="322" spans="1:3" s="2" customFormat="1" ht="20.100000000000001" customHeight="1">
      <c r="A322" s="20"/>
      <c r="C322" s="84"/>
    </row>
    <row r="323" spans="1:3" s="2" customFormat="1" ht="20.100000000000001" customHeight="1">
      <c r="A323" s="20"/>
      <c r="C323" s="84"/>
    </row>
    <row r="324" spans="1:3" s="2" customFormat="1" ht="20.100000000000001" customHeight="1">
      <c r="A324" s="20"/>
      <c r="C324" s="84"/>
    </row>
    <row r="325" spans="1:3" s="2" customFormat="1" ht="20.100000000000001" customHeight="1">
      <c r="A325" s="20"/>
      <c r="C325" s="84"/>
    </row>
    <row r="326" spans="1:3" s="2" customFormat="1" ht="20.100000000000001" customHeight="1">
      <c r="A326" s="20"/>
      <c r="C326" s="84"/>
    </row>
    <row r="327" spans="1:3" s="2" customFormat="1" ht="20.100000000000001" customHeight="1">
      <c r="A327" s="20"/>
      <c r="C327" s="84"/>
    </row>
    <row r="328" spans="1:3" s="2" customFormat="1" ht="20.100000000000001" customHeight="1">
      <c r="A328" s="20"/>
      <c r="C328" s="84"/>
    </row>
    <row r="329" spans="1:3" s="2" customFormat="1" ht="20.100000000000001" customHeight="1">
      <c r="A329" s="20"/>
      <c r="C329" s="84"/>
    </row>
    <row r="330" spans="1:3" s="2" customFormat="1" ht="20.100000000000001" customHeight="1">
      <c r="A330" s="20"/>
      <c r="C330" s="84"/>
    </row>
    <row r="331" spans="1:3" s="2" customFormat="1" ht="20.100000000000001" customHeight="1">
      <c r="A331" s="20"/>
      <c r="C331" s="84"/>
    </row>
    <row r="332" spans="1:3" s="2" customFormat="1" ht="20.100000000000001" customHeight="1">
      <c r="A332" s="20"/>
      <c r="C332" s="84"/>
    </row>
    <row r="333" spans="1:3" s="2" customFormat="1" ht="20.100000000000001" customHeight="1">
      <c r="A333" s="20"/>
      <c r="C333" s="84"/>
    </row>
    <row r="334" spans="1:3" s="2" customFormat="1" ht="20.100000000000001" customHeight="1">
      <c r="A334" s="20"/>
      <c r="C334" s="84"/>
    </row>
    <row r="335" spans="1:3" s="2" customFormat="1" ht="20.100000000000001" customHeight="1">
      <c r="A335" s="20"/>
      <c r="C335" s="84"/>
    </row>
    <row r="336" spans="1:3" s="2" customFormat="1" ht="20.100000000000001" customHeight="1">
      <c r="A336" s="20"/>
      <c r="C336" s="84"/>
    </row>
    <row r="337" spans="1:3" s="2" customFormat="1" ht="20.100000000000001" customHeight="1">
      <c r="A337" s="20"/>
      <c r="C337" s="84"/>
    </row>
    <row r="338" spans="1:3" s="2" customFormat="1" ht="20.100000000000001" customHeight="1">
      <c r="A338" s="20"/>
      <c r="C338" s="84"/>
    </row>
    <row r="339" spans="1:3" s="2" customFormat="1" ht="20.100000000000001" customHeight="1">
      <c r="A339" s="20"/>
      <c r="C339" s="84"/>
    </row>
    <row r="340" spans="1:3" s="2" customFormat="1" ht="20.100000000000001" customHeight="1">
      <c r="A340" s="20"/>
      <c r="C340" s="84"/>
    </row>
    <row r="341" spans="1:3" s="2" customFormat="1" ht="20.100000000000001" customHeight="1">
      <c r="A341" s="20"/>
      <c r="C341" s="84"/>
    </row>
    <row r="342" spans="1:3" s="2" customFormat="1" ht="20.100000000000001" customHeight="1">
      <c r="A342" s="20"/>
      <c r="C342" s="84"/>
    </row>
    <row r="343" spans="1:3" s="2" customFormat="1" ht="20.100000000000001" customHeight="1">
      <c r="A343" s="20"/>
      <c r="C343" s="84"/>
    </row>
    <row r="344" spans="1:3" s="2" customFormat="1" ht="20.100000000000001" customHeight="1">
      <c r="A344" s="20"/>
      <c r="C344" s="84"/>
    </row>
    <row r="345" spans="1:3" s="2" customFormat="1" ht="20.100000000000001" customHeight="1">
      <c r="A345" s="20"/>
      <c r="C345" s="84"/>
    </row>
    <row r="346" spans="1:3" s="2" customFormat="1" ht="20.100000000000001" customHeight="1">
      <c r="A346" s="20"/>
      <c r="C346" s="84"/>
    </row>
    <row r="347" spans="1:3" s="2" customFormat="1" ht="20.100000000000001" customHeight="1">
      <c r="A347" s="20"/>
      <c r="C347" s="84"/>
    </row>
    <row r="348" spans="1:3" s="2" customFormat="1" ht="20.100000000000001" customHeight="1">
      <c r="A348" s="20"/>
      <c r="C348" s="84"/>
    </row>
    <row r="349" spans="1:3" s="2" customFormat="1" ht="20.100000000000001" customHeight="1">
      <c r="A349" s="20"/>
      <c r="C349" s="84"/>
    </row>
    <row r="350" spans="1:3" s="2" customFormat="1" ht="20.100000000000001" customHeight="1">
      <c r="A350" s="20"/>
      <c r="C350" s="84"/>
    </row>
    <row r="351" spans="1:3" s="2" customFormat="1" ht="20.100000000000001" customHeight="1">
      <c r="A351" s="20"/>
      <c r="C351" s="84"/>
    </row>
    <row r="352" spans="1:3" s="2" customFormat="1" ht="20.100000000000001" customHeight="1">
      <c r="A352" s="20"/>
      <c r="C352" s="84"/>
    </row>
    <row r="353" spans="1:3" s="2" customFormat="1" ht="20.100000000000001" customHeight="1">
      <c r="A353" s="20"/>
      <c r="C353" s="84"/>
    </row>
    <row r="354" spans="1:3" s="2" customFormat="1" ht="20.100000000000001" customHeight="1">
      <c r="A354" s="20"/>
      <c r="C354" s="84"/>
    </row>
    <row r="355" spans="1:3" s="2" customFormat="1" ht="20.100000000000001" customHeight="1">
      <c r="A355" s="20"/>
      <c r="C355" s="84"/>
    </row>
    <row r="356" spans="1:3" s="2" customFormat="1" ht="20.100000000000001" customHeight="1">
      <c r="A356" s="20"/>
      <c r="C356" s="84"/>
    </row>
    <row r="357" spans="1:3" s="2" customFormat="1" ht="20.100000000000001" customHeight="1">
      <c r="A357" s="20"/>
      <c r="C357" s="84"/>
    </row>
    <row r="358" spans="1:3" s="2" customFormat="1" ht="20.100000000000001" customHeight="1">
      <c r="A358" s="20"/>
      <c r="C358" s="84"/>
    </row>
    <row r="359" spans="1:3" s="2" customFormat="1" ht="20.100000000000001" customHeight="1">
      <c r="A359" s="20"/>
      <c r="C359" s="84"/>
    </row>
    <row r="360" spans="1:3" s="2" customFormat="1" ht="20.100000000000001" customHeight="1">
      <c r="A360" s="20"/>
      <c r="C360" s="84"/>
    </row>
    <row r="361" spans="1:3" s="2" customFormat="1" ht="20.100000000000001" customHeight="1">
      <c r="A361" s="20"/>
      <c r="C361" s="84"/>
    </row>
    <row r="362" spans="1:3" s="2" customFormat="1" ht="20.100000000000001" customHeight="1">
      <c r="A362" s="20"/>
      <c r="C362" s="84"/>
    </row>
    <row r="363" spans="1:3" s="2" customFormat="1" ht="20.100000000000001" customHeight="1">
      <c r="A363" s="20"/>
      <c r="C363" s="84"/>
    </row>
    <row r="364" spans="1:3" s="2" customFormat="1" ht="20.100000000000001" customHeight="1">
      <c r="A364" s="20"/>
      <c r="C364" s="84"/>
    </row>
    <row r="365" spans="1:3" s="2" customFormat="1" ht="20.100000000000001" customHeight="1">
      <c r="A365" s="20"/>
      <c r="C365" s="84"/>
    </row>
    <row r="366" spans="1:3" s="2" customFormat="1" ht="20.100000000000001" customHeight="1">
      <c r="A366" s="20"/>
      <c r="C366" s="84"/>
    </row>
    <row r="367" spans="1:3" s="2" customFormat="1" ht="20.100000000000001" customHeight="1">
      <c r="A367" s="20"/>
      <c r="C367" s="84"/>
    </row>
    <row r="368" spans="1:3" s="2" customFormat="1" ht="20.100000000000001" customHeight="1">
      <c r="A368" s="20"/>
      <c r="C368" s="84"/>
    </row>
    <row r="369" spans="1:3" s="2" customFormat="1" ht="20.100000000000001" customHeight="1">
      <c r="A369" s="20"/>
      <c r="C369" s="84"/>
    </row>
    <row r="370" spans="1:3" s="2" customFormat="1" ht="20.100000000000001" customHeight="1">
      <c r="A370" s="20"/>
      <c r="C370" s="84"/>
    </row>
    <row r="371" spans="1:3" s="2" customFormat="1" ht="20.100000000000001" customHeight="1">
      <c r="A371" s="20"/>
      <c r="C371" s="84"/>
    </row>
    <row r="372" spans="1:3" s="2" customFormat="1" ht="20.100000000000001" customHeight="1">
      <c r="A372" s="20"/>
      <c r="C372" s="84"/>
    </row>
    <row r="373" spans="1:3" s="2" customFormat="1" ht="20.100000000000001" customHeight="1">
      <c r="A373" s="20"/>
      <c r="C373" s="84"/>
    </row>
    <row r="374" spans="1:3" s="2" customFormat="1" ht="20.100000000000001" customHeight="1">
      <c r="A374" s="20"/>
      <c r="C374" s="84"/>
    </row>
    <row r="375" spans="1:3" s="2" customFormat="1" ht="20.100000000000001" customHeight="1">
      <c r="A375" s="20"/>
      <c r="C375" s="84"/>
    </row>
    <row r="376" spans="1:3" s="2" customFormat="1" ht="20.100000000000001" customHeight="1">
      <c r="A376" s="20"/>
      <c r="C376" s="84"/>
    </row>
    <row r="377" spans="1:3" s="2" customFormat="1" ht="20.100000000000001" customHeight="1">
      <c r="A377" s="20"/>
      <c r="C377" s="84"/>
    </row>
    <row r="378" spans="1:3" s="2" customFormat="1" ht="20.100000000000001" customHeight="1">
      <c r="A378" s="20"/>
      <c r="C378" s="84"/>
    </row>
    <row r="379" spans="1:3" s="2" customFormat="1" ht="20.100000000000001" customHeight="1">
      <c r="A379" s="20"/>
      <c r="C379" s="84"/>
    </row>
    <row r="380" spans="1:3" s="2" customFormat="1" ht="20.100000000000001" customHeight="1">
      <c r="A380" s="20"/>
      <c r="C380" s="84"/>
    </row>
    <row r="381" spans="1:3" s="2" customFormat="1" ht="20.100000000000001" customHeight="1">
      <c r="A381" s="20"/>
      <c r="C381" s="84"/>
    </row>
    <row r="382" spans="1:3" s="2" customFormat="1" ht="20.100000000000001" customHeight="1">
      <c r="A382" s="20"/>
      <c r="C382" s="84"/>
    </row>
    <row r="383" spans="1:3" s="2" customFormat="1" ht="20.100000000000001" customHeight="1">
      <c r="A383" s="20"/>
      <c r="C383" s="84"/>
    </row>
    <row r="384" spans="1:3" s="2" customFormat="1" ht="20.100000000000001" customHeight="1">
      <c r="A384" s="20"/>
      <c r="C384" s="84"/>
    </row>
    <row r="385" spans="1:3" s="2" customFormat="1" ht="20.100000000000001" customHeight="1">
      <c r="A385" s="20"/>
      <c r="C385" s="84"/>
    </row>
    <row r="386" spans="1:3" s="2" customFormat="1" ht="20.100000000000001" customHeight="1">
      <c r="A386" s="20"/>
      <c r="C386" s="84"/>
    </row>
    <row r="387" spans="1:3" s="2" customFormat="1" ht="20.100000000000001" customHeight="1">
      <c r="A387" s="20"/>
      <c r="C387" s="84"/>
    </row>
    <row r="388" spans="1:3" s="2" customFormat="1" ht="20.100000000000001" customHeight="1">
      <c r="A388" s="20"/>
      <c r="C388" s="84"/>
    </row>
    <row r="389" spans="1:3" s="2" customFormat="1" ht="20.100000000000001" customHeight="1">
      <c r="A389" s="20"/>
      <c r="C389" s="84"/>
    </row>
    <row r="390" spans="1:3" s="2" customFormat="1" ht="20.100000000000001" customHeight="1">
      <c r="A390" s="20"/>
      <c r="C390" s="84"/>
    </row>
    <row r="391" spans="1:3" s="2" customFormat="1" ht="20.100000000000001" customHeight="1">
      <c r="A391" s="20"/>
      <c r="C391" s="84"/>
    </row>
    <row r="392" spans="1:3" s="2" customFormat="1" ht="20.100000000000001" customHeight="1">
      <c r="A392" s="20"/>
      <c r="C392" s="84"/>
    </row>
    <row r="393" spans="1:3" s="2" customFormat="1" ht="20.100000000000001" customHeight="1">
      <c r="A393" s="20"/>
      <c r="C393" s="84"/>
    </row>
    <row r="394" spans="1:3" s="2" customFormat="1" ht="20.100000000000001" customHeight="1">
      <c r="A394" s="20"/>
      <c r="C394" s="84"/>
    </row>
    <row r="395" spans="1:3" s="2" customFormat="1" ht="20.100000000000001" customHeight="1">
      <c r="A395" s="20"/>
      <c r="C395" s="84"/>
    </row>
    <row r="396" spans="1:3" s="2" customFormat="1" ht="20.100000000000001" customHeight="1">
      <c r="A396" s="20"/>
      <c r="C396" s="84"/>
    </row>
    <row r="397" spans="1:3" s="2" customFormat="1" ht="20.100000000000001" customHeight="1">
      <c r="A397" s="20"/>
      <c r="C397" s="84"/>
    </row>
    <row r="398" spans="1:3" s="2" customFormat="1" ht="20.100000000000001" customHeight="1">
      <c r="A398" s="20"/>
      <c r="C398" s="84"/>
    </row>
    <row r="399" spans="1:3" s="2" customFormat="1" ht="20.100000000000001" customHeight="1">
      <c r="A399" s="20"/>
      <c r="C399" s="84"/>
    </row>
    <row r="400" spans="1:3" s="2" customFormat="1" ht="20.100000000000001" customHeight="1">
      <c r="A400" s="20"/>
      <c r="C400" s="84"/>
    </row>
    <row r="401" spans="1:3" s="2" customFormat="1" ht="20.100000000000001" customHeight="1">
      <c r="A401" s="20"/>
      <c r="C401" s="84"/>
    </row>
    <row r="402" spans="1:3" s="2" customFormat="1" ht="20.100000000000001" customHeight="1">
      <c r="A402" s="20"/>
      <c r="C402" s="84"/>
    </row>
    <row r="403" spans="1:3" s="2" customFormat="1" ht="20.100000000000001" customHeight="1">
      <c r="A403" s="20"/>
      <c r="C403" s="84"/>
    </row>
    <row r="404" spans="1:3" s="2" customFormat="1" ht="20.100000000000001" customHeight="1">
      <c r="A404" s="20"/>
      <c r="C404" s="84"/>
    </row>
    <row r="405" spans="1:3" s="2" customFormat="1" ht="20.100000000000001" customHeight="1">
      <c r="A405" s="20"/>
      <c r="C405" s="84"/>
    </row>
    <row r="406" spans="1:3" s="2" customFormat="1" ht="20.100000000000001" customHeight="1">
      <c r="A406" s="20"/>
      <c r="C406" s="84"/>
    </row>
    <row r="407" spans="1:3" s="2" customFormat="1" ht="20.100000000000001" customHeight="1">
      <c r="A407" s="20"/>
      <c r="C407" s="84"/>
    </row>
    <row r="408" spans="1:3" s="2" customFormat="1" ht="20.100000000000001" customHeight="1">
      <c r="A408" s="20"/>
      <c r="C408" s="84"/>
    </row>
    <row r="409" spans="1:3" s="2" customFormat="1" ht="20.100000000000001" customHeight="1">
      <c r="A409" s="20"/>
      <c r="C409" s="84"/>
    </row>
    <row r="410" spans="1:3" s="2" customFormat="1" ht="20.100000000000001" customHeight="1">
      <c r="A410" s="20"/>
      <c r="C410" s="84"/>
    </row>
    <row r="411" spans="1:3" s="2" customFormat="1" ht="20.100000000000001" customHeight="1">
      <c r="A411" s="20"/>
      <c r="C411" s="84"/>
    </row>
    <row r="412" spans="1:3" s="2" customFormat="1" ht="20.100000000000001" customHeight="1">
      <c r="A412" s="20"/>
      <c r="C412" s="84"/>
    </row>
    <row r="413" spans="1:3" s="2" customFormat="1" ht="20.100000000000001" customHeight="1">
      <c r="A413" s="20"/>
      <c r="C413" s="84"/>
    </row>
    <row r="414" spans="1:3" s="2" customFormat="1" ht="20.100000000000001" customHeight="1">
      <c r="A414" s="20"/>
      <c r="C414" s="84"/>
    </row>
    <row r="415" spans="1:3" s="2" customFormat="1" ht="20.100000000000001" customHeight="1">
      <c r="A415" s="20"/>
      <c r="C415" s="84"/>
    </row>
    <row r="416" spans="1:3" s="2" customFormat="1" ht="20.100000000000001" customHeight="1">
      <c r="A416" s="20"/>
      <c r="C416" s="84"/>
    </row>
    <row r="417" spans="1:3" s="2" customFormat="1" ht="20.100000000000001" customHeight="1">
      <c r="A417" s="20"/>
      <c r="C417" s="84"/>
    </row>
    <row r="418" spans="1:3" s="2" customFormat="1" ht="20.100000000000001" customHeight="1">
      <c r="A418" s="20"/>
      <c r="C418" s="84"/>
    </row>
    <row r="419" spans="1:3" s="2" customFormat="1" ht="20.100000000000001" customHeight="1">
      <c r="A419" s="20"/>
      <c r="C419" s="84"/>
    </row>
    <row r="420" spans="1:3" s="2" customFormat="1" ht="20.100000000000001" customHeight="1">
      <c r="A420" s="20"/>
      <c r="C420" s="84"/>
    </row>
    <row r="421" spans="1:3" s="2" customFormat="1" ht="20.100000000000001" customHeight="1">
      <c r="A421" s="20"/>
      <c r="C421" s="84"/>
    </row>
    <row r="422" spans="1:3" s="2" customFormat="1" ht="20.100000000000001" customHeight="1">
      <c r="A422" s="20"/>
      <c r="C422" s="84"/>
    </row>
    <row r="423" spans="1:3" s="2" customFormat="1" ht="20.100000000000001" customHeight="1">
      <c r="A423" s="20"/>
      <c r="C423" s="84"/>
    </row>
    <row r="424" spans="1:3" s="2" customFormat="1" ht="20.100000000000001" customHeight="1">
      <c r="A424" s="20"/>
      <c r="C424" s="84"/>
    </row>
    <row r="425" spans="1:3" s="2" customFormat="1" ht="20.100000000000001" customHeight="1">
      <c r="A425" s="20"/>
      <c r="C425" s="84"/>
    </row>
    <row r="426" spans="1:3" s="2" customFormat="1" ht="20.100000000000001" customHeight="1">
      <c r="A426" s="20"/>
      <c r="C426" s="84"/>
    </row>
    <row r="427" spans="1:3" s="2" customFormat="1" ht="20.100000000000001" customHeight="1">
      <c r="A427" s="20"/>
      <c r="C427" s="84"/>
    </row>
    <row r="428" spans="1:3" s="2" customFormat="1" ht="20.100000000000001" customHeight="1">
      <c r="A428" s="20"/>
      <c r="C428" s="84"/>
    </row>
    <row r="429" spans="1:3" s="2" customFormat="1" ht="20.100000000000001" customHeight="1">
      <c r="A429" s="20"/>
      <c r="C429" s="84"/>
    </row>
    <row r="430" spans="1:3" s="2" customFormat="1" ht="20.100000000000001" customHeight="1">
      <c r="A430" s="20"/>
      <c r="C430" s="84"/>
    </row>
    <row r="431" spans="1:3" s="2" customFormat="1" ht="20.100000000000001" customHeight="1">
      <c r="A431" s="20"/>
      <c r="C431" s="84"/>
    </row>
    <row r="432" spans="1:3" s="2" customFormat="1" ht="20.100000000000001" customHeight="1">
      <c r="A432" s="20"/>
      <c r="C432" s="84"/>
    </row>
    <row r="433" spans="1:3" s="2" customFormat="1" ht="20.100000000000001" customHeight="1">
      <c r="A433" s="20"/>
      <c r="C433" s="84"/>
    </row>
    <row r="434" spans="1:3" s="2" customFormat="1" ht="20.100000000000001" customHeight="1">
      <c r="A434" s="20"/>
      <c r="C434" s="84"/>
    </row>
    <row r="435" spans="1:3" s="2" customFormat="1" ht="20.100000000000001" customHeight="1">
      <c r="A435" s="20"/>
      <c r="C435" s="84"/>
    </row>
    <row r="436" spans="1:3" s="2" customFormat="1" ht="20.100000000000001" customHeight="1">
      <c r="A436" s="20"/>
      <c r="C436" s="84"/>
    </row>
    <row r="437" spans="1:3" s="2" customFormat="1" ht="20.100000000000001" customHeight="1">
      <c r="A437" s="20"/>
      <c r="C437" s="84"/>
    </row>
    <row r="438" spans="1:3" s="2" customFormat="1" ht="20.100000000000001" customHeight="1">
      <c r="A438" s="20"/>
      <c r="C438" s="84"/>
    </row>
    <row r="439" spans="1:3" s="2" customFormat="1" ht="20.100000000000001" customHeight="1">
      <c r="A439" s="20"/>
      <c r="C439" s="84"/>
    </row>
    <row r="440" spans="1:3" s="2" customFormat="1" ht="20.100000000000001" customHeight="1">
      <c r="A440" s="20"/>
      <c r="C440" s="84"/>
    </row>
    <row r="441" spans="1:3" s="2" customFormat="1" ht="20.100000000000001" customHeight="1">
      <c r="A441" s="20"/>
      <c r="C441" s="84"/>
    </row>
    <row r="442" spans="1:3" s="2" customFormat="1" ht="20.100000000000001" customHeight="1">
      <c r="A442" s="20"/>
      <c r="C442" s="84"/>
    </row>
    <row r="443" spans="1:3" s="2" customFormat="1" ht="20.100000000000001" customHeight="1">
      <c r="A443" s="20"/>
      <c r="C443" s="84"/>
    </row>
    <row r="444" spans="1:3" s="2" customFormat="1" ht="20.100000000000001" customHeight="1">
      <c r="A444" s="20"/>
      <c r="C444" s="84"/>
    </row>
    <row r="445" spans="1:3" s="2" customFormat="1" ht="20.100000000000001" customHeight="1">
      <c r="A445" s="20"/>
      <c r="C445" s="84"/>
    </row>
    <row r="446" spans="1:3" s="2" customFormat="1" ht="20.100000000000001" customHeight="1">
      <c r="A446" s="20"/>
      <c r="C446" s="84"/>
    </row>
    <row r="447" spans="1:3" s="2" customFormat="1" ht="20.100000000000001" customHeight="1">
      <c r="A447" s="20"/>
      <c r="C447" s="84"/>
    </row>
    <row r="448" spans="1:3" s="2" customFormat="1" ht="20.100000000000001" customHeight="1">
      <c r="A448" s="20"/>
      <c r="C448" s="84"/>
    </row>
    <row r="449" spans="1:3" s="2" customFormat="1" ht="20.100000000000001" customHeight="1">
      <c r="A449" s="20"/>
      <c r="C449" s="84"/>
    </row>
    <row r="450" spans="1:3" s="2" customFormat="1" ht="20.100000000000001" customHeight="1">
      <c r="A450" s="20"/>
      <c r="C450" s="84"/>
    </row>
    <row r="451" spans="1:3" s="2" customFormat="1" ht="20.100000000000001" customHeight="1">
      <c r="A451" s="20"/>
      <c r="C451" s="84"/>
    </row>
    <row r="452" spans="1:3" s="2" customFormat="1" ht="20.100000000000001" customHeight="1">
      <c r="A452" s="20"/>
      <c r="C452" s="84"/>
    </row>
    <row r="453" spans="1:3" s="2" customFormat="1" ht="20.100000000000001" customHeight="1">
      <c r="A453" s="20"/>
      <c r="C453" s="84"/>
    </row>
    <row r="454" spans="1:3" s="2" customFormat="1" ht="20.100000000000001" customHeight="1">
      <c r="A454" s="20"/>
      <c r="C454" s="84"/>
    </row>
    <row r="455" spans="1:3" s="2" customFormat="1" ht="20.100000000000001" customHeight="1">
      <c r="A455" s="20"/>
      <c r="C455" s="84"/>
    </row>
    <row r="456" spans="1:3" s="2" customFormat="1" ht="20.100000000000001" customHeight="1">
      <c r="A456" s="20"/>
      <c r="C456" s="84"/>
    </row>
    <row r="457" spans="1:3" s="2" customFormat="1" ht="20.100000000000001" customHeight="1">
      <c r="A457" s="20"/>
      <c r="C457" s="84"/>
    </row>
    <row r="458" spans="1:3" s="2" customFormat="1" ht="20.100000000000001" customHeight="1">
      <c r="A458" s="20"/>
      <c r="C458" s="84"/>
    </row>
    <row r="459" spans="1:3" s="2" customFormat="1" ht="20.100000000000001" customHeight="1">
      <c r="A459" s="20"/>
      <c r="C459" s="84"/>
    </row>
    <row r="460" spans="1:3" s="2" customFormat="1" ht="20.100000000000001" customHeight="1">
      <c r="A460" s="20"/>
      <c r="C460" s="84"/>
    </row>
    <row r="461" spans="1:3" s="2" customFormat="1" ht="20.100000000000001" customHeight="1">
      <c r="A461" s="20"/>
      <c r="C461" s="84"/>
    </row>
    <row r="462" spans="1:3" s="2" customFormat="1" ht="20.100000000000001" customHeight="1">
      <c r="A462" s="20"/>
      <c r="C462" s="84"/>
    </row>
    <row r="463" spans="1:3" s="2" customFormat="1" ht="20.100000000000001" customHeight="1">
      <c r="A463" s="20"/>
      <c r="C463" s="84"/>
    </row>
    <row r="464" spans="1:3" s="2" customFormat="1" ht="20.100000000000001" customHeight="1">
      <c r="A464" s="20"/>
      <c r="C464" s="84"/>
    </row>
    <row r="465" spans="1:3" s="2" customFormat="1" ht="20.100000000000001" customHeight="1">
      <c r="A465" s="20"/>
      <c r="C465" s="84"/>
    </row>
    <row r="466" spans="1:3" s="2" customFormat="1" ht="20.100000000000001" customHeight="1">
      <c r="A466" s="20"/>
      <c r="C466" s="84"/>
    </row>
    <row r="467" spans="1:3" s="2" customFormat="1" ht="20.100000000000001" customHeight="1">
      <c r="A467" s="20"/>
      <c r="C467" s="84"/>
    </row>
    <row r="468" spans="1:3" s="2" customFormat="1" ht="20.100000000000001" customHeight="1">
      <c r="A468" s="20"/>
      <c r="C468" s="84"/>
    </row>
    <row r="469" spans="1:3" s="2" customFormat="1" ht="20.100000000000001" customHeight="1">
      <c r="A469" s="20"/>
      <c r="C469" s="84"/>
    </row>
    <row r="470" spans="1:3" s="2" customFormat="1" ht="20.100000000000001" customHeight="1">
      <c r="A470" s="20"/>
      <c r="C470" s="84"/>
    </row>
    <row r="471" spans="1:3" s="2" customFormat="1" ht="20.100000000000001" customHeight="1">
      <c r="A471" s="20"/>
      <c r="C471" s="84"/>
    </row>
    <row r="472" spans="1:3" s="2" customFormat="1" ht="20.100000000000001" customHeight="1">
      <c r="A472" s="20"/>
      <c r="C472" s="84"/>
    </row>
    <row r="473" spans="1:3" s="2" customFormat="1" ht="20.100000000000001" customHeight="1">
      <c r="A473" s="20"/>
      <c r="C473" s="84"/>
    </row>
    <row r="474" spans="1:3" s="2" customFormat="1" ht="20.100000000000001" customHeight="1">
      <c r="A474" s="20"/>
      <c r="C474" s="84"/>
    </row>
    <row r="475" spans="1:3" s="2" customFormat="1" ht="20.100000000000001" customHeight="1">
      <c r="A475" s="20"/>
      <c r="C475" s="84"/>
    </row>
    <row r="476" spans="1:3" s="2" customFormat="1" ht="20.100000000000001" customHeight="1">
      <c r="A476" s="20"/>
      <c r="C476" s="84"/>
    </row>
    <row r="477" spans="1:3" s="2" customFormat="1" ht="20.100000000000001" customHeight="1">
      <c r="A477" s="20"/>
      <c r="C477" s="84"/>
    </row>
    <row r="478" spans="1:3" s="2" customFormat="1" ht="20.100000000000001" customHeight="1">
      <c r="A478" s="20"/>
      <c r="C478" s="84"/>
    </row>
    <row r="479" spans="1:3" s="2" customFormat="1" ht="20.100000000000001" customHeight="1">
      <c r="A479" s="20"/>
      <c r="C479" s="84"/>
    </row>
    <row r="480" spans="1:3" s="2" customFormat="1" ht="20.100000000000001" customHeight="1">
      <c r="A480" s="20"/>
      <c r="C480" s="84"/>
    </row>
    <row r="481" spans="1:3" s="2" customFormat="1" ht="20.100000000000001" customHeight="1">
      <c r="A481" s="20"/>
      <c r="C481" s="84"/>
    </row>
    <row r="482" spans="1:3" s="2" customFormat="1" ht="20.100000000000001" customHeight="1">
      <c r="A482" s="20"/>
      <c r="C482" s="84"/>
    </row>
    <row r="483" spans="1:3" s="2" customFormat="1" ht="20.100000000000001" customHeight="1">
      <c r="A483" s="20"/>
      <c r="C483" s="84"/>
    </row>
    <row r="484" spans="1:3" s="2" customFormat="1" ht="20.100000000000001" customHeight="1">
      <c r="A484" s="20"/>
      <c r="C484" s="84"/>
    </row>
    <row r="485" spans="1:3" s="2" customFormat="1" ht="20.100000000000001" customHeight="1">
      <c r="A485" s="20"/>
      <c r="C485" s="84"/>
    </row>
    <row r="486" spans="1:3" s="2" customFormat="1" ht="20.100000000000001" customHeight="1">
      <c r="A486" s="20"/>
      <c r="C486" s="84"/>
    </row>
    <row r="487" spans="1:3" s="2" customFormat="1" ht="20.100000000000001" customHeight="1">
      <c r="A487" s="20"/>
      <c r="C487" s="84"/>
    </row>
    <row r="488" spans="1:3" s="2" customFormat="1" ht="20.100000000000001" customHeight="1">
      <c r="A488" s="20"/>
      <c r="C488" s="84"/>
    </row>
    <row r="489" spans="1:3" s="2" customFormat="1" ht="20.100000000000001" customHeight="1">
      <c r="A489" s="20"/>
      <c r="C489" s="84"/>
    </row>
    <row r="490" spans="1:3" s="2" customFormat="1" ht="20.100000000000001" customHeight="1">
      <c r="A490" s="20"/>
      <c r="C490" s="84"/>
    </row>
    <row r="491" spans="1:3" s="2" customFormat="1" ht="20.100000000000001" customHeight="1">
      <c r="A491" s="20"/>
      <c r="C491" s="84"/>
    </row>
    <row r="492" spans="1:3" s="2" customFormat="1" ht="20.100000000000001" customHeight="1">
      <c r="A492" s="20"/>
      <c r="C492" s="84"/>
    </row>
    <row r="493" spans="1:3" s="2" customFormat="1" ht="20.100000000000001" customHeight="1">
      <c r="A493" s="20"/>
      <c r="C493" s="84"/>
    </row>
  </sheetData>
  <sheetProtection algorithmName="SHA-512" hashValue="yAJtEgjp5pR+CAxiPW/Gpjv3D15BzTBs6e91bvzDzuVkTzWv3WmyxCi7pYzSIa+L2gksmq4zmuayFczyauhilw==" saltValue="Y/pXdhSZsnDOlXgAX9BJDQ==" spinCount="100000" sheet="1" objects="1" scenarios="1"/>
  <mergeCells count="9">
    <mergeCell ref="F74:G74"/>
    <mergeCell ref="L137:L138"/>
    <mergeCell ref="F146:G146"/>
    <mergeCell ref="F147:G147"/>
    <mergeCell ref="L1:L2"/>
    <mergeCell ref="F10:G10"/>
    <mergeCell ref="F11:G11"/>
    <mergeCell ref="L64:L65"/>
    <mergeCell ref="F73:G73"/>
  </mergeCell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Données de base VD1</vt:lpstr>
      <vt:lpstr> Affectations VD2</vt:lpstr>
      <vt:lpstr>Coûts VD3</vt:lpstr>
      <vt:lpstr>Plan financier VD4</vt:lpstr>
      <vt:lpstr>Supplément Affectations VD2 </vt:lpstr>
      <vt:lpstr>' Affectations VD2'!Zone_d_impression</vt:lpstr>
      <vt:lpstr>'Coûts VD3'!Zone_d_impression</vt:lpstr>
      <vt:lpstr>'Données de base VD1'!Zone_d_impression</vt:lpstr>
      <vt:lpstr>'Plan financier VD4'!Zone_d_impression</vt:lpstr>
      <vt:lpstr>'Supplément Affectations VD2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Lechot Jacques</cp:lastModifiedBy>
  <cp:lastPrinted>2020-03-24T10:12:40Z</cp:lastPrinted>
  <dcterms:created xsi:type="dcterms:W3CDTF">2014-05-30T12:41:35Z</dcterms:created>
  <dcterms:modified xsi:type="dcterms:W3CDTF">2024-02-05T08:22:38Z</dcterms:modified>
</cp:coreProperties>
</file>